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ugusto\Desktop\"/>
    </mc:Choice>
  </mc:AlternateContent>
  <xr:revisionPtr revIDLastSave="0" documentId="13_ncr:1_{2D5ABD50-E0FC-4551-A4E6-10BAD30E8CC4}" xr6:coauthVersionLast="47" xr6:coauthVersionMax="47" xr10:uidLastSave="{00000000-0000-0000-0000-000000000000}"/>
  <bookViews>
    <workbookView xWindow="-120" yWindow="-120" windowWidth="29040" windowHeight="15840" activeTab="4" xr2:uid="{00000000-000D-0000-FFFF-FFFF00000000}"/>
  </bookViews>
  <sheets>
    <sheet name="tabla_principal" sheetId="1" r:id="rId1"/>
    <sheet name="tabla_n" sheetId="2" r:id="rId2"/>
    <sheet name="preguntas" sheetId="3" r:id="rId3"/>
    <sheet name="respuestas" sheetId="5" r:id="rId4"/>
    <sheet name="DASHBOARD" sheetId="6" r:id="rId5"/>
  </sheets>
  <definedNames>
    <definedName name="_xlnm._FilterDatabase" localSheetId="1" hidden="1">tabla_n!$B$1:$R$1001</definedName>
    <definedName name="SegmentaciónDeDatos_Década">#N/A</definedName>
    <definedName name="SegmentaciónDeDatos_Released_Year">#N/A</definedName>
  </definedNames>
  <calcPr calcId="191029"/>
  <pivotCaches>
    <pivotCache cacheId="67" r:id="rId6"/>
    <pivotCache cacheId="68" r:id="rId7"/>
    <pivotCache cacheId="69" r:id="rId8"/>
    <pivotCache cacheId="7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9" i="6" l="1" a="1"/>
  <c r="F19" i="6" s="1"/>
  <c r="G19" i="6" a="1"/>
  <c r="G19" i="6" s="1"/>
  <c r="H19" i="6" a="1"/>
  <c r="H19" i="6" s="1"/>
  <c r="K19" i="6" a="1"/>
  <c r="K19" i="6" s="1"/>
  <c r="J19" i="6" a="1"/>
  <c r="J19" i="6" s="1"/>
  <c r="I19" i="6" a="1"/>
  <c r="I19" i="6" s="1"/>
  <c r="E19" i="6" a="1"/>
  <c r="E19" i="6" s="1"/>
  <c r="C19" i="6" a="1"/>
  <c r="C19" i="6" s="1"/>
  <c r="B20" i="6"/>
  <c r="B21" i="6" s="1"/>
  <c r="B22" i="6" s="1"/>
  <c r="B23" i="6" s="1"/>
  <c r="B24" i="6" s="1"/>
  <c r="B25" i="6" s="1"/>
  <c r="B26" i="6" s="1"/>
  <c r="B27" i="6" s="1"/>
  <c r="B28" i="6" s="1"/>
  <c r="B29" i="6" s="1"/>
  <c r="B30" i="6" s="1"/>
  <c r="B31" i="6" s="1"/>
  <c r="B32" i="6" s="1"/>
  <c r="G32" i="6" s="1" a="1"/>
  <c r="G32" i="6" s="1"/>
  <c r="U32" i="2"/>
  <c r="AE2" i="2"/>
  <c r="H27" i="6" l="1" a="1"/>
  <c r="H27" i="6" s="1"/>
  <c r="H23" i="6" a="1"/>
  <c r="H23" i="6" s="1"/>
  <c r="H24" i="6" a="1"/>
  <c r="H24" i="6" s="1"/>
  <c r="G24" i="6" a="1"/>
  <c r="G24" i="6" s="1"/>
  <c r="H21" i="6" a="1"/>
  <c r="H21" i="6" s="1"/>
  <c r="F24" i="6" a="1"/>
  <c r="F24" i="6" s="1"/>
  <c r="G21" i="6" a="1"/>
  <c r="G21" i="6" s="1"/>
  <c r="F21" i="6" a="1"/>
  <c r="F21" i="6" s="1"/>
  <c r="H22" i="6" a="1"/>
  <c r="H22" i="6" s="1"/>
  <c r="G27" i="6" a="1"/>
  <c r="G27" i="6" s="1"/>
  <c r="G26" i="6" a="1"/>
  <c r="G26" i="6" s="1"/>
  <c r="F26" i="6" a="1"/>
  <c r="F26" i="6" s="1"/>
  <c r="H20" i="6" a="1"/>
  <c r="H20" i="6" s="1"/>
  <c r="G23" i="6" a="1"/>
  <c r="G23" i="6" s="1"/>
  <c r="F23" i="6" a="1"/>
  <c r="F23" i="6" s="1"/>
  <c r="G22" i="6" a="1"/>
  <c r="G22" i="6" s="1"/>
  <c r="H26" i="6" a="1"/>
  <c r="H26" i="6" s="1"/>
  <c r="H25" i="6" a="1"/>
  <c r="H25" i="6" s="1"/>
  <c r="G20" i="6" a="1"/>
  <c r="G20" i="6" s="1"/>
  <c r="F22" i="6" a="1"/>
  <c r="F22" i="6" s="1"/>
  <c r="F27" i="6" a="1"/>
  <c r="F27" i="6" s="1"/>
  <c r="G25" i="6" a="1"/>
  <c r="G25" i="6" s="1"/>
  <c r="F20" i="6" a="1"/>
  <c r="F20" i="6" s="1"/>
  <c r="F25" i="6" a="1"/>
  <c r="F25" i="6" s="1"/>
  <c r="C30" i="6" a="1"/>
  <c r="C30" i="6" s="1"/>
  <c r="K23" i="6" a="1"/>
  <c r="K23" i="6" s="1"/>
  <c r="K22" i="6" a="1"/>
  <c r="K22" i="6" s="1"/>
  <c r="K32" i="6" a="1"/>
  <c r="K32" i="6" s="1"/>
  <c r="K30" i="6" a="1"/>
  <c r="K30" i="6" s="1"/>
  <c r="K29" i="6" a="1"/>
  <c r="K29" i="6" s="1"/>
  <c r="K27" i="6" a="1"/>
  <c r="K27" i="6" s="1"/>
  <c r="K31" i="6" a="1"/>
  <c r="K31" i="6" s="1"/>
  <c r="K28" i="6" a="1"/>
  <c r="K28" i="6" s="1"/>
  <c r="K26" i="6" a="1"/>
  <c r="K26" i="6" s="1"/>
  <c r="K25" i="6" a="1"/>
  <c r="K25" i="6" s="1"/>
  <c r="K24" i="6" a="1"/>
  <c r="K24" i="6" s="1"/>
  <c r="K21" i="6" a="1"/>
  <c r="K21" i="6" s="1"/>
  <c r="K20" i="6" a="1"/>
  <c r="K20" i="6" s="1"/>
  <c r="E24" i="6" a="1"/>
  <c r="E24" i="6" s="1"/>
  <c r="E23" i="6" a="1"/>
  <c r="E23" i="6" s="1"/>
  <c r="E22" i="6" a="1"/>
  <c r="E22" i="6" s="1"/>
  <c r="E21" i="6" a="1"/>
  <c r="E21" i="6" s="1"/>
  <c r="E20" i="6" a="1"/>
  <c r="E20" i="6" s="1"/>
  <c r="I21" i="6" a="1"/>
  <c r="I21" i="6" s="1"/>
  <c r="F28" i="6" a="1"/>
  <c r="F28" i="6" s="1"/>
  <c r="I20" i="6" a="1"/>
  <c r="I20" i="6" s="1"/>
  <c r="J32" i="6" a="1"/>
  <c r="J32" i="6" s="1"/>
  <c r="J31" i="6" a="1"/>
  <c r="J31" i="6" s="1"/>
  <c r="J30" i="6" a="1"/>
  <c r="J30" i="6" s="1"/>
  <c r="H32" i="6" a="1"/>
  <c r="H32" i="6" s="1"/>
  <c r="I31" i="6" a="1"/>
  <c r="I31" i="6" s="1"/>
  <c r="J29" i="6" a="1"/>
  <c r="J29" i="6" s="1"/>
  <c r="H31" i="6" a="1"/>
  <c r="H31" i="6" s="1"/>
  <c r="I30" i="6" a="1"/>
  <c r="I30" i="6" s="1"/>
  <c r="J28" i="6" a="1"/>
  <c r="J28" i="6" s="1"/>
  <c r="E32" i="6" a="1"/>
  <c r="E32" i="6" s="1"/>
  <c r="H30" i="6" a="1"/>
  <c r="H30" i="6" s="1"/>
  <c r="I29" i="6" a="1"/>
  <c r="I29" i="6" s="1"/>
  <c r="J27" i="6" a="1"/>
  <c r="J27" i="6" s="1"/>
  <c r="E31" i="6" a="1"/>
  <c r="E31" i="6" s="1"/>
  <c r="H29" i="6" a="1"/>
  <c r="H29" i="6" s="1"/>
  <c r="I28" i="6" a="1"/>
  <c r="I28" i="6" s="1"/>
  <c r="J26" i="6" a="1"/>
  <c r="J26" i="6" s="1"/>
  <c r="E30" i="6" a="1"/>
  <c r="E30" i="6" s="1"/>
  <c r="H28" i="6" a="1"/>
  <c r="H28" i="6" s="1"/>
  <c r="I27" i="6" a="1"/>
  <c r="I27" i="6" s="1"/>
  <c r="J25" i="6" a="1"/>
  <c r="J25" i="6" s="1"/>
  <c r="I32" i="6" a="1"/>
  <c r="I32" i="6" s="1"/>
  <c r="E29" i="6" a="1"/>
  <c r="E29" i="6" s="1"/>
  <c r="I26" i="6" a="1"/>
  <c r="I26" i="6" s="1"/>
  <c r="J24" i="6" a="1"/>
  <c r="J24" i="6" s="1"/>
  <c r="G30" i="6" a="1"/>
  <c r="G30" i="6" s="1"/>
  <c r="E28" i="6" a="1"/>
  <c r="E28" i="6" s="1"/>
  <c r="I25" i="6" a="1"/>
  <c r="I25" i="6" s="1"/>
  <c r="J23" i="6" a="1"/>
  <c r="J23" i="6" s="1"/>
  <c r="G31" i="6" a="1"/>
  <c r="G31" i="6" s="1"/>
  <c r="F32" i="6" a="1"/>
  <c r="F32" i="6" s="1"/>
  <c r="F31" i="6" a="1"/>
  <c r="F31" i="6" s="1"/>
  <c r="G29" i="6" a="1"/>
  <c r="G29" i="6" s="1"/>
  <c r="E27" i="6" a="1"/>
  <c r="E27" i="6" s="1"/>
  <c r="I24" i="6" a="1"/>
  <c r="I24" i="6" s="1"/>
  <c r="J22" i="6" a="1"/>
  <c r="J22" i="6" s="1"/>
  <c r="F30" i="6" a="1"/>
  <c r="F30" i="6" s="1"/>
  <c r="G28" i="6" a="1"/>
  <c r="G28" i="6" s="1"/>
  <c r="E26" i="6" a="1"/>
  <c r="E26" i="6" s="1"/>
  <c r="I23" i="6" a="1"/>
  <c r="I23" i="6" s="1"/>
  <c r="J21" i="6" a="1"/>
  <c r="J21" i="6" s="1"/>
  <c r="F29" i="6" a="1"/>
  <c r="F29" i="6" s="1"/>
  <c r="E25" i="6" a="1"/>
  <c r="E25" i="6" s="1"/>
  <c r="I22" i="6" a="1"/>
  <c r="I22" i="6" s="1"/>
  <c r="J20" i="6" a="1"/>
  <c r="J20" i="6" s="1"/>
  <c r="C27" i="6" a="1"/>
  <c r="C27" i="6" s="1"/>
  <c r="C31" i="6" a="1"/>
  <c r="C31" i="6" s="1"/>
  <c r="C26" i="6" a="1"/>
  <c r="C26" i="6" s="1"/>
  <c r="C25" i="6" a="1"/>
  <c r="C25" i="6" s="1"/>
  <c r="C28" i="6" a="1"/>
  <c r="C28" i="6" s="1"/>
  <c r="C24" i="6" a="1"/>
  <c r="C24" i="6" s="1"/>
  <c r="C32" i="6" a="1"/>
  <c r="C32" i="6" s="1"/>
  <c r="C23" i="6" a="1"/>
  <c r="C23" i="6" s="1"/>
  <c r="C29" i="6" a="1"/>
  <c r="C29" i="6" s="1"/>
  <c r="C22" i="6" a="1"/>
  <c r="C22" i="6" s="1"/>
  <c r="C21" i="6" a="1"/>
  <c r="C21" i="6" s="1"/>
  <c r="C20" i="6" a="1"/>
  <c r="C20" i="6" s="1"/>
  <c r="AM2" i="2"/>
  <c r="D7" i="6" s="1"/>
  <c r="AJ2" i="2"/>
  <c r="D9" i="6" s="1"/>
  <c r="AL2" i="2"/>
  <c r="AK2" i="2"/>
  <c r="D11" i="6" s="1"/>
  <c r="AH2" i="2"/>
  <c r="D13" i="6" s="1"/>
  <c r="AI2" i="2"/>
  <c r="D15" i="6" s="1"/>
  <c r="D5" i="6"/>
  <c r="AG2" i="2"/>
  <c r="AF2" i="2"/>
  <c r="D3" i="6" s="1"/>
  <c r="U3" i="2" l="1"/>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2" i="2"/>
  <c r="B87" i="5"/>
  <c r="B86" i="5"/>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2"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3" i="2"/>
  <c r="S4" i="2"/>
  <c r="S5" i="2"/>
  <c r="S6" i="2"/>
  <c r="S7" i="2"/>
  <c r="S8" i="2"/>
  <c r="S9" i="2"/>
  <c r="S10" i="2"/>
  <c r="S11" i="2"/>
  <c r="S12" i="2"/>
  <c r="S13" i="2"/>
  <c r="S14" i="2"/>
  <c r="S15" i="2"/>
  <c r="S16" i="2"/>
  <c r="S17" i="2"/>
  <c r="S18" i="2"/>
  <c r="S19" i="2"/>
  <c r="S20" i="2"/>
  <c r="S21" i="2"/>
  <c r="S22" i="2"/>
  <c r="S23" i="2"/>
  <c r="S24" i="2"/>
  <c r="S25" i="2"/>
  <c r="S26" i="2"/>
  <c r="S2" i="2"/>
  <c r="B84" i="5" l="1"/>
  <c r="B8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<sst xmlns="http://schemas.openxmlformats.org/spreadsheetml/2006/main" count="22045" uniqueCount="6375">
  <si>
    <t>Series_Title</t>
  </si>
  <si>
    <t>Released_Year</t>
  </si>
  <si>
    <t>Certificate</t>
  </si>
  <si>
    <t>Runtime</t>
  </si>
  <si>
    <t>IMDB_Rating</t>
  </si>
  <si>
    <t>Overview</t>
  </si>
  <si>
    <t>Meta_score</t>
  </si>
  <si>
    <t>Director</t>
  </si>
  <si>
    <t>Star1</t>
  </si>
  <si>
    <t>Star2</t>
  </si>
  <si>
    <t>Star3</t>
  </si>
  <si>
    <t>Star4</t>
  </si>
  <si>
    <t>No_of_Votes</t>
  </si>
  <si>
    <t>Gross</t>
  </si>
  <si>
    <t>The Shawshank Redemption</t>
  </si>
  <si>
    <t>A</t>
  </si>
  <si>
    <t>Drama</t>
  </si>
  <si>
    <t>Two imprisoned men bond over a number of years, finding solace and eventual redemption through acts of common decency.</t>
  </si>
  <si>
    <t>Frank Darabont</t>
  </si>
  <si>
    <t>Tim Robbins</t>
  </si>
  <si>
    <t>Morgan Freeman</t>
  </si>
  <si>
    <t>Bob Gunton</t>
  </si>
  <si>
    <t>William Sadler</t>
  </si>
  <si>
    <t>28,341,469</t>
  </si>
  <si>
    <t>The Godfather</t>
  </si>
  <si>
    <t>An organized crime dynasty's aging patriarch transfers control of his clandestine empire to his reluctant son.</t>
  </si>
  <si>
    <t>Francis Ford Coppola</t>
  </si>
  <si>
    <t>Marlon Brando</t>
  </si>
  <si>
    <t>Al Pacino</t>
  </si>
  <si>
    <t>James Caan</t>
  </si>
  <si>
    <t>Diane Keaton</t>
  </si>
  <si>
    <t>134,966,411</t>
  </si>
  <si>
    <t>The Dark Knight</t>
  </si>
  <si>
    <t>UA</t>
  </si>
  <si>
    <t>When the menace known as the Joker wreaks havoc and chaos on the people of Gotham, Batman must accept one of the greatest psychological and physical tests of his ability to fight injustice.</t>
  </si>
  <si>
    <t>Christopher Nolan</t>
  </si>
  <si>
    <t>Christian Bale</t>
  </si>
  <si>
    <t>Heath Ledger</t>
  </si>
  <si>
    <t>Aaron Eckhart</t>
  </si>
  <si>
    <t>Michael Caine</t>
  </si>
  <si>
    <t>534,858,444</t>
  </si>
  <si>
    <t>The Godfather: Part II</t>
  </si>
  <si>
    <t>The early life and career of Vito Corleone in 1920s New York City is portrayed, while his son, Michael, expands and tightens his grip on the family crime syndicate.</t>
  </si>
  <si>
    <t>Robert De Niro</t>
  </si>
  <si>
    <t>Robert Duvall</t>
  </si>
  <si>
    <t>57,300,000</t>
  </si>
  <si>
    <t>12 Angry Men</t>
  </si>
  <si>
    <t>U</t>
  </si>
  <si>
    <t>A jury holdout attempts to prevent a miscarriage of justice by forcing his colleagues to reconsider the evidence.</t>
  </si>
  <si>
    <t>Sidney Lumet</t>
  </si>
  <si>
    <t>Henry Fonda</t>
  </si>
  <si>
    <t>Lee J. Cobb</t>
  </si>
  <si>
    <t>Martin Balsam</t>
  </si>
  <si>
    <t>John Fiedler</t>
  </si>
  <si>
    <t>4,360,000</t>
  </si>
  <si>
    <t>The Lord of the Rings: The Return of the King</t>
  </si>
  <si>
    <t>Gandalf and Aragorn lead the World of Men against Sauron's army to draw his gaze from Frodo and Sam as they approach Mount Doom with the One Ring.</t>
  </si>
  <si>
    <t>Peter Jackson</t>
  </si>
  <si>
    <t>Elijah Wood</t>
  </si>
  <si>
    <t>Viggo Mortensen</t>
  </si>
  <si>
    <t>Ian McKellen</t>
  </si>
  <si>
    <t>Orlando Bloom</t>
  </si>
  <si>
    <t>377,845,905</t>
  </si>
  <si>
    <t>Pulp Fiction</t>
  </si>
  <si>
    <t>The lives of two mob hitmen, a boxer, a gangster and his wife, and a pair of diner bandits intertwine in four tales of violence and redemption.</t>
  </si>
  <si>
    <t>Quentin Tarantino</t>
  </si>
  <si>
    <t>John Travolta</t>
  </si>
  <si>
    <t>Uma Thurman</t>
  </si>
  <si>
    <t>Samuel L. Jackson</t>
  </si>
  <si>
    <t>Bruce Willis</t>
  </si>
  <si>
    <t>107,928,762</t>
  </si>
  <si>
    <t>Schindler's List</t>
  </si>
  <si>
    <t>In German-occupied Poland during World War II, industrialist Oskar Schindler gradually becomes concerned for his Jewish workforce after witnessing their persecution by the Nazis.</t>
  </si>
  <si>
    <t>Steven Spielberg</t>
  </si>
  <si>
    <t>Liam Neeson</t>
  </si>
  <si>
    <t>Ralph Fiennes</t>
  </si>
  <si>
    <t>Ben Kingsley</t>
  </si>
  <si>
    <t>Caroline Goodall</t>
  </si>
  <si>
    <t>96,898,818</t>
  </si>
  <si>
    <t>Inception</t>
  </si>
  <si>
    <t>A thief who steals corporate secrets through the use of dream-sharing technology is given the inverse task of planting an idea into the mind of a C.E.O.</t>
  </si>
  <si>
    <t>Leonardo DiCaprio</t>
  </si>
  <si>
    <t>Joseph Gordon-Levitt</t>
  </si>
  <si>
    <t>Elliot Page</t>
  </si>
  <si>
    <t>Ken Watanabe</t>
  </si>
  <si>
    <t>292,576,195</t>
  </si>
  <si>
    <t>Fight Club</t>
  </si>
  <si>
    <t>An insomniac office worker and a devil-may-care soapmaker form an underground fight club that evolves into something much, much more.</t>
  </si>
  <si>
    <t>David Fincher</t>
  </si>
  <si>
    <t>Brad Pitt</t>
  </si>
  <si>
    <t>Edward Norton</t>
  </si>
  <si>
    <t>Meat Loaf</t>
  </si>
  <si>
    <t>Zach Grenier</t>
  </si>
  <si>
    <t>37,030,102</t>
  </si>
  <si>
    <t>The Lord of the Rings: The Fellowship of the Ring</t>
  </si>
  <si>
    <t>A meek Hobbit from the Shire and eight companions set out on a journey to destroy the powerful One Ring and save Middle-earth from the Dark Lord Sauron.</t>
  </si>
  <si>
    <t>Sean Bean</t>
  </si>
  <si>
    <t>315,544,750</t>
  </si>
  <si>
    <t>Forrest Gump</t>
  </si>
  <si>
    <t>The presidencies of Kennedy and Johnson, the events of Vietnam, Watergate and other historical events unfold through the perspective of an Alabama man with an IQ of 75, whose only desire is to be reunited with his childhood sweetheart.</t>
  </si>
  <si>
    <t>Robert Zemeckis</t>
  </si>
  <si>
    <t>Tom Hanks</t>
  </si>
  <si>
    <t>Robin Wright</t>
  </si>
  <si>
    <t>Gary Sinise</t>
  </si>
  <si>
    <t>Sally Field</t>
  </si>
  <si>
    <t>330,252,182</t>
  </si>
  <si>
    <t>Il buono, il brutto, il cattivo</t>
  </si>
  <si>
    <t>Western</t>
  </si>
  <si>
    <t>A bounty hunting scam joins two men in an uneasy alliance against a third in a race to find a fortune in gold buried in a remote cemetery.</t>
  </si>
  <si>
    <t>Sergio Leone</t>
  </si>
  <si>
    <t>Clint Eastwood</t>
  </si>
  <si>
    <t>Eli Wallach</t>
  </si>
  <si>
    <t>Lee Van Cleef</t>
  </si>
  <si>
    <t>Aldo GiuffrÃ¨</t>
  </si>
  <si>
    <t>6,100,000</t>
  </si>
  <si>
    <t>The Lord of the Rings: The Two Towers</t>
  </si>
  <si>
    <t>While Frodo and Sam edge closer to Mordor with the help of the shifty Gollum, the divided fellowship makes a stand against Sauron's new ally, Saruman, and his hordes of Isengard.</t>
  </si>
  <si>
    <t>342,551,365</t>
  </si>
  <si>
    <t>The Matrix</t>
  </si>
  <si>
    <t>When a beautiful stranger leads computer hacker Neo to a forbidding underworld, he discovers the shocking truth--the life he knows is the elaborate deception of an evil cyber-intelligence.</t>
  </si>
  <si>
    <t>Lana Wachowski</t>
  </si>
  <si>
    <t>Lilly Wachowski</t>
  </si>
  <si>
    <t>Keanu Reeves</t>
  </si>
  <si>
    <t>Laurence Fishburne</t>
  </si>
  <si>
    <t>Carrie-Anne Moss</t>
  </si>
  <si>
    <t>171,479,930</t>
  </si>
  <si>
    <t>Goodfellas</t>
  </si>
  <si>
    <t>The story of Henry Hill and his life in the mob, covering his relationship with his wife Karen Hill and his mob partners Jimmy Conway and Tommy DeVito in the Italian-American crime syndicate.</t>
  </si>
  <si>
    <t>Martin Scorsese</t>
  </si>
  <si>
    <t>Ray Liotta</t>
  </si>
  <si>
    <t>Joe Pesci</t>
  </si>
  <si>
    <t>Lorraine Bracco</t>
  </si>
  <si>
    <t>46,836,394</t>
  </si>
  <si>
    <t>Star Wars: Episode V - The Empire Strikes Back</t>
  </si>
  <si>
    <t>After the Rebels are brutally overpowered by the Empire on the ice planet Hoth, Luke Skywalker begins Jedi training with Yoda, while his friends are pursued by Darth Vader and a bounty hunter named Boba Fett all over the galaxy.</t>
  </si>
  <si>
    <t>Irvin Kershner</t>
  </si>
  <si>
    <t>Mark Hamill</t>
  </si>
  <si>
    <t>Harrison Ford</t>
  </si>
  <si>
    <t>Carrie Fisher</t>
  </si>
  <si>
    <t>Billy Dee Williams</t>
  </si>
  <si>
    <t>290,475,067</t>
  </si>
  <si>
    <t>One Flew Over the Cuckoo's Nest</t>
  </si>
  <si>
    <t>A criminal pleads insanity and is admitted to a mental institution, where he rebels against the oppressive nurse and rallies up the scared patients.</t>
  </si>
  <si>
    <t>Milos Forman</t>
  </si>
  <si>
    <t>Jack Nicholson</t>
  </si>
  <si>
    <t>Louise Fletcher</t>
  </si>
  <si>
    <t>Michael Berryman</t>
  </si>
  <si>
    <t>Peter Brocco</t>
  </si>
  <si>
    <t>112,000,000</t>
  </si>
  <si>
    <t>Hamilton</t>
  </si>
  <si>
    <t>PG-13</t>
  </si>
  <si>
    <t>The real life of one of America's foremost founding fathers and first Secretary of the Treasury, Alexander Hamilton. Captured live on Broadway from the Richard Rodgers Theater with the original Broadway cast.</t>
  </si>
  <si>
    <t>Thomas Kail</t>
  </si>
  <si>
    <t>Lin-Manuel Miranda</t>
  </si>
  <si>
    <t>Phillipa Soo</t>
  </si>
  <si>
    <t>Leslie Odom Jr.</t>
  </si>
  <si>
    <t>RenÃ©e Elise Goldsberry</t>
  </si>
  <si>
    <t>Gisaengchung</t>
  </si>
  <si>
    <t>Greed and class discrimination threaten the newly formed symbiotic relationship between the wealthy Park family and the destitute Kim clan.</t>
  </si>
  <si>
    <t>Bong Joon Ho</t>
  </si>
  <si>
    <t>Kang-ho Song</t>
  </si>
  <si>
    <t>Lee Sun-kyun</t>
  </si>
  <si>
    <t>Cho Yeo-jeong</t>
  </si>
  <si>
    <t>Choi Woo-sik</t>
  </si>
  <si>
    <t>53,367,844</t>
  </si>
  <si>
    <t>Soorarai Pottru</t>
  </si>
  <si>
    <t>Nedumaaran Rajangam "Maara" sets out to make the common man fly and in the process takes on the world's most capital intensive industry and several enemies who stand in his way.</t>
  </si>
  <si>
    <t>Sudha Kongara</t>
  </si>
  <si>
    <t>Suriya</t>
  </si>
  <si>
    <t>Madhavan</t>
  </si>
  <si>
    <t>Paresh Rawal</t>
  </si>
  <si>
    <t>Aparna Balamurali</t>
  </si>
  <si>
    <t>Interstellar</t>
  </si>
  <si>
    <t>A team of explorers travel through a wormhole in space in an attempt to ensure humanity's survival.</t>
  </si>
  <si>
    <t>Matthew McConaughey</t>
  </si>
  <si>
    <t>Anne Hathaway</t>
  </si>
  <si>
    <t>Jessica Chastain</t>
  </si>
  <si>
    <t>Mackenzie Foy</t>
  </si>
  <si>
    <t>188,020,017</t>
  </si>
  <si>
    <t>Cidade de Deus</t>
  </si>
  <si>
    <t>In the slums of Rio, two kids' paths diverge as one struggles to become a photographer and the other a kingpin.</t>
  </si>
  <si>
    <t>Fernando Meirelles</t>
  </si>
  <si>
    <t>KÃ¡tia Lund</t>
  </si>
  <si>
    <t>Alexandre Rodrigues</t>
  </si>
  <si>
    <t>Leandro Firmino</t>
  </si>
  <si>
    <t>Matheus Nachtergaele</t>
  </si>
  <si>
    <t>7,563,397</t>
  </si>
  <si>
    <t>Sen to Chihiro no kamikakushi</t>
  </si>
  <si>
    <t>During her family's move to the suburbs, a sullen 10-year-old girl wanders into a world ruled by gods, witches, and spirits, and where humans are changed into beasts.</t>
  </si>
  <si>
    <t>Hayao Miyazaki</t>
  </si>
  <si>
    <t>Daveigh Chase</t>
  </si>
  <si>
    <t>Suzanne Pleshette</t>
  </si>
  <si>
    <t>Miyu Irino</t>
  </si>
  <si>
    <t>Rumi Hiiragi</t>
  </si>
  <si>
    <t>10,055,859</t>
  </si>
  <si>
    <t>Saving Private Ryan</t>
  </si>
  <si>
    <t>R</t>
  </si>
  <si>
    <t>Following the Normandy Landings, a group of U.S. soldiers go behind enemy lines to retrieve a paratrooper whose brothers have been killed in action.</t>
  </si>
  <si>
    <t>Matt Damon</t>
  </si>
  <si>
    <t>Tom Sizemore</t>
  </si>
  <si>
    <t>Edward Burns</t>
  </si>
  <si>
    <t>216,540,909</t>
  </si>
  <si>
    <t>The Green Mile</t>
  </si>
  <si>
    <t>The lives of guards on Death Row are affected by one of their charges: a black man accused of child murder and rape, yet who has a mysterious gift.</t>
  </si>
  <si>
    <t>Michael Clarke Duncan</t>
  </si>
  <si>
    <t>David Morse</t>
  </si>
  <si>
    <t>Bonnie Hunt</t>
  </si>
  <si>
    <t>136,801,374</t>
  </si>
  <si>
    <t>La vita Ã¨ bella</t>
  </si>
  <si>
    <t>When an open-minded Jewish librarian and his son become victims of the Holocaust, he uses a perfect mixture of will, humor, and imagination to protect his son from the dangers around their camp.</t>
  </si>
  <si>
    <t>Roberto Benigni</t>
  </si>
  <si>
    <t>Nicoletta Braschi</t>
  </si>
  <si>
    <t>Giorgio Cantarini</t>
  </si>
  <si>
    <t>Giustino Durano</t>
  </si>
  <si>
    <t>57,598,247</t>
  </si>
  <si>
    <t>Se7en</t>
  </si>
  <si>
    <t>Two detectives, a rookie and a veteran, hunt a serial killer who uses the seven deadly sins as his motives.</t>
  </si>
  <si>
    <t>Kevin Spacey</t>
  </si>
  <si>
    <t>Andrew Kevin Walker</t>
  </si>
  <si>
    <t>100,125,643</t>
  </si>
  <si>
    <t>The Silence of the Lambs</t>
  </si>
  <si>
    <t>A young F.B.I. cadet must receive the help of an incarcerated and manipulative cannibal killer to help catch another serial killer, a madman who skins his victims.</t>
  </si>
  <si>
    <t>Jonathan Demme</t>
  </si>
  <si>
    <t>Jodie Foster</t>
  </si>
  <si>
    <t>Anthony Hopkins</t>
  </si>
  <si>
    <t>Lawrence A. Bonney</t>
  </si>
  <si>
    <t>Kasi Lemmons</t>
  </si>
  <si>
    <t>130,742,922</t>
  </si>
  <si>
    <t>Star Wars</t>
  </si>
  <si>
    <t>Luke Skywalker joins forces with a Jedi Knight, a cocky pilot, a Wookiee and two droids to save the galaxy from the Empire's world-destroying battle station, while also attempting to rescue Princess Leia from the mysterious Darth Vader.</t>
  </si>
  <si>
    <t>George Lucas</t>
  </si>
  <si>
    <t>Alec Guinness</t>
  </si>
  <si>
    <t>322,740,140</t>
  </si>
  <si>
    <t>Seppuku</t>
  </si>
  <si>
    <t>When a ronin requesting seppuku at a feudal lord's palace is told of the brutal suicide of another ronin who previously visited, he reveals how their pasts are intertwined - and in doing so challenges the clan's integrity.</t>
  </si>
  <si>
    <t>Masaki Kobayashi</t>
  </si>
  <si>
    <t>Tatsuya Nakadai</t>
  </si>
  <si>
    <t>Akira Ishihama</t>
  </si>
  <si>
    <t>Shima Iwashita</t>
  </si>
  <si>
    <t>TetsurÃ´ Tanba</t>
  </si>
  <si>
    <t>Shichinin no samurai</t>
  </si>
  <si>
    <t>A poor village under attack by bandits recruits seven unemployed samurai to help them defend themselves.</t>
  </si>
  <si>
    <t>Akira Kurosawa</t>
  </si>
  <si>
    <t>ToshirÃ´ Mifune</t>
  </si>
  <si>
    <t>Takashi Shimura</t>
  </si>
  <si>
    <t>Keiko Tsushima</t>
  </si>
  <si>
    <t>Yukiko Shimazaki</t>
  </si>
  <si>
    <t>It's a Wonderful Life</t>
  </si>
  <si>
    <t>PG</t>
  </si>
  <si>
    <t>An angel is sent from Heaven to help a desperately frustrated businessman by showing him what life would have been like if he had never existed.</t>
  </si>
  <si>
    <t>Frank Capra</t>
  </si>
  <si>
    <t>James Stewart</t>
  </si>
  <si>
    <t>Donna Reed</t>
  </si>
  <si>
    <t>Lionel Barrymore</t>
  </si>
  <si>
    <t>Thomas Mitchell</t>
  </si>
  <si>
    <t>Joker</t>
  </si>
  <si>
    <t>In Gotham City, mentally troubled comedian Arthur Fleck is disregarded and mistreated by society. He then embarks on a downward spiral of revolution and bloody crime. This path brings him face-to-face with his alter-ego: the Joker.</t>
  </si>
  <si>
    <t>Todd Phillips</t>
  </si>
  <si>
    <t>Joaquin Phoenix</t>
  </si>
  <si>
    <t>Zazie Beetz</t>
  </si>
  <si>
    <t>Frances Conroy</t>
  </si>
  <si>
    <t>335,451,311</t>
  </si>
  <si>
    <t>Whiplash</t>
  </si>
  <si>
    <t>A promising young drummer enrolls at a cut-throat music conservatory where his dreams of greatness are mentored by an instructor who will stop at nothing to realize a student's potential.</t>
  </si>
  <si>
    <t>Damien Chazelle</t>
  </si>
  <si>
    <t>Miles Teller</t>
  </si>
  <si>
    <t>J.K. Simmons</t>
  </si>
  <si>
    <t>Melissa Benoist</t>
  </si>
  <si>
    <t>Paul Reiser</t>
  </si>
  <si>
    <t>13,092,000</t>
  </si>
  <si>
    <t>The Intouchables</t>
  </si>
  <si>
    <t>After he becomes a quadriplegic from a paragliding accident, an aristocrat hires a young man from the projects to be his caregiver.</t>
  </si>
  <si>
    <t>Olivier Nakache</t>
  </si>
  <si>
    <t>Ã‰ric Toledano</t>
  </si>
  <si>
    <t>FranÃ§ois Cluzet</t>
  </si>
  <si>
    <t>Omar Sy</t>
  </si>
  <si>
    <t>Anne Le Ny</t>
  </si>
  <si>
    <t>13,182,281</t>
  </si>
  <si>
    <t>The Prestige</t>
  </si>
  <si>
    <t>After a tragic accident, two stage magicians engage in a battle to create the ultimate illusion while sacrificing everything they have to outwit each other.</t>
  </si>
  <si>
    <t>Hugh Jackman</t>
  </si>
  <si>
    <t>Scarlett Johansson</t>
  </si>
  <si>
    <t>53,089,891</t>
  </si>
  <si>
    <t>The Departed</t>
  </si>
  <si>
    <t>An undercover cop and a mole in the police attempt to identify each other while infiltrating an Irish gang in South Boston.</t>
  </si>
  <si>
    <t>Mark Wahlberg</t>
  </si>
  <si>
    <t>132,384,315</t>
  </si>
  <si>
    <t>The Pianist</t>
  </si>
  <si>
    <t>A Polish Jewish musician struggles to survive the destruction of the Warsaw ghetto of World War II.</t>
  </si>
  <si>
    <t>Roman Polanski</t>
  </si>
  <si>
    <t>Adrien Brody</t>
  </si>
  <si>
    <t>Thomas Kretschmann</t>
  </si>
  <si>
    <t>Frank Finlay</t>
  </si>
  <si>
    <t>Emilia Fox</t>
  </si>
  <si>
    <t>32,572,577</t>
  </si>
  <si>
    <t>Gladiator</t>
  </si>
  <si>
    <t>A former Roman General sets out to exact vengeance against the corrupt emperor who murdered his family and sent him into slavery.</t>
  </si>
  <si>
    <t>Ridley Scott</t>
  </si>
  <si>
    <t>Russell Crowe</t>
  </si>
  <si>
    <t>Connie Nielsen</t>
  </si>
  <si>
    <t>Oliver Reed</t>
  </si>
  <si>
    <t>187,705,427</t>
  </si>
  <si>
    <t>American History X</t>
  </si>
  <si>
    <t>A former neo-nazi skinhead tries to prevent his younger brother from going down the same wrong path that he did.</t>
  </si>
  <si>
    <t>Tony Kaye</t>
  </si>
  <si>
    <t>Edward Furlong</t>
  </si>
  <si>
    <t>Beverly D'Angelo</t>
  </si>
  <si>
    <t>Jennifer Lien</t>
  </si>
  <si>
    <t>6,719,864</t>
  </si>
  <si>
    <t>The Usual Suspects</t>
  </si>
  <si>
    <t>A sole survivor tells of the twisty events leading up to a horrific gun battle on a boat, which began when five criminals met at a seemingly random police lineup.</t>
  </si>
  <si>
    <t>Bryan Singer</t>
  </si>
  <si>
    <t>Gabriel Byrne</t>
  </si>
  <si>
    <t>Chazz Palminteri</t>
  </si>
  <si>
    <t>Stephen Baldwin</t>
  </si>
  <si>
    <t>23,341,568</t>
  </si>
  <si>
    <t>LÃ©on</t>
  </si>
  <si>
    <t>Mathilda, a 12-year-old girl, is reluctantly taken in by LÃ©on, a professional assassin, after her family is murdered. An unusual relationship forms as she becomes his protÃ©gÃ©e and learns the assassin's trade.</t>
  </si>
  <si>
    <t>Luc Besson</t>
  </si>
  <si>
    <t>Jean Reno</t>
  </si>
  <si>
    <t>Gary Oldman</t>
  </si>
  <si>
    <t>Natalie Portman</t>
  </si>
  <si>
    <t>Danny Aiello</t>
  </si>
  <si>
    <t>19,501,238</t>
  </si>
  <si>
    <t>The Lion King</t>
  </si>
  <si>
    <t>Lion prince Simba and his father are targeted by his bitter uncle, who wants to ascend the throne himself.</t>
  </si>
  <si>
    <t>Roger Allers</t>
  </si>
  <si>
    <t>Rob Minkoff</t>
  </si>
  <si>
    <t>Matthew Broderick</t>
  </si>
  <si>
    <t>Jeremy Irons</t>
  </si>
  <si>
    <t>James Earl Jones</t>
  </si>
  <si>
    <t>422,783,777</t>
  </si>
  <si>
    <t>Terminator 2: Judgment Day</t>
  </si>
  <si>
    <t>A cyborg, identical to the one who failed to kill Sarah Connor, must now protect her teenage son, John Connor, from a more advanced and powerful cyborg.</t>
  </si>
  <si>
    <t>James Cameron</t>
  </si>
  <si>
    <t>Arnold Schwarzenegger</t>
  </si>
  <si>
    <t>Linda Hamilton</t>
  </si>
  <si>
    <t>Robert Patrick</t>
  </si>
  <si>
    <t>204,843,350</t>
  </si>
  <si>
    <t>Nuovo Cinema Paradiso</t>
  </si>
  <si>
    <t>A filmmaker recalls his childhood when falling in love with the pictures at the cinema of his home village and forms a deep friendship with the cinema's projectionist.</t>
  </si>
  <si>
    <t>Giuseppe Tornatore</t>
  </si>
  <si>
    <t>Philippe Noiret</t>
  </si>
  <si>
    <t>Enzo Cannavale</t>
  </si>
  <si>
    <t>Antonella Attili</t>
  </si>
  <si>
    <t>Isa Danieli</t>
  </si>
  <si>
    <t>11,990,401</t>
  </si>
  <si>
    <t>Hotaru no haka</t>
  </si>
  <si>
    <t>A young boy and his little sister struggle to survive in Japan during World War II.</t>
  </si>
  <si>
    <t>Isao Takahata</t>
  </si>
  <si>
    <t>Tsutomu Tatsumi</t>
  </si>
  <si>
    <t>Ayano Shiraishi</t>
  </si>
  <si>
    <t>Akemi Yamaguchi</t>
  </si>
  <si>
    <t>Yoshiko Shinohara</t>
  </si>
  <si>
    <t>Back to the Future</t>
  </si>
  <si>
    <t>Marty McFly, a 17-year-old high school student, is accidentally sent thirty years into the past in a time-traveling DeLorean invented by his close friend, the eccentric scientist Doc Brown.</t>
  </si>
  <si>
    <t>Michael J. Fox</t>
  </si>
  <si>
    <t>Christopher Lloyd</t>
  </si>
  <si>
    <t>Lea Thompson</t>
  </si>
  <si>
    <t>Crispin Glover</t>
  </si>
  <si>
    <t>210,609,762</t>
  </si>
  <si>
    <t>Once Upon a Time in the West</t>
  </si>
  <si>
    <t>A mysterious stranger with a harmonica joins forces with a notorious desperado to protect a beautiful widow from a ruthless assassin working for the railroad.</t>
  </si>
  <si>
    <t>Charles Bronson</t>
  </si>
  <si>
    <t>Claudia Cardinale</t>
  </si>
  <si>
    <t>Jason Robards</t>
  </si>
  <si>
    <t>5,321,508</t>
  </si>
  <si>
    <t>Psycho</t>
  </si>
  <si>
    <t>A Phoenix secretary embezzles $40,000 from her employer's client, goes on the run, and checks into a remote motel run by a young man under the domination of his mother.</t>
  </si>
  <si>
    <t>Alfred Hitchcock</t>
  </si>
  <si>
    <t>Anthony Perkins</t>
  </si>
  <si>
    <t>Janet Leigh</t>
  </si>
  <si>
    <t>Vera Miles</t>
  </si>
  <si>
    <t>John Gavin</t>
  </si>
  <si>
    <t>32,000,000</t>
  </si>
  <si>
    <t>Casablanca</t>
  </si>
  <si>
    <t>A cynical expatriate American cafe owner struggles to decide whether or not to help his former lover and her fugitive husband escape the Nazis in French Morocco.</t>
  </si>
  <si>
    <t>Michael Curtiz</t>
  </si>
  <si>
    <t>Humphrey Bogart</t>
  </si>
  <si>
    <t>Ingrid Bergman</t>
  </si>
  <si>
    <t>Paul Henreid</t>
  </si>
  <si>
    <t>Claude Rains</t>
  </si>
  <si>
    <t>1,024,560</t>
  </si>
  <si>
    <t>Modern Times</t>
  </si>
  <si>
    <t>G</t>
  </si>
  <si>
    <t>The Tramp struggles to live in modern industrial society with the help of a young homeless woman.</t>
  </si>
  <si>
    <t>Charles Chaplin</t>
  </si>
  <si>
    <t>Paulette Goddard</t>
  </si>
  <si>
    <t>Henry Bergman</t>
  </si>
  <si>
    <t>Tiny Sandford</t>
  </si>
  <si>
    <t>City Lights</t>
  </si>
  <si>
    <t>With the aid of a wealthy erratic tippler, a dewy-eyed tramp who has fallen in love with a sightless flower girl accumulates money to be able to help her medically.</t>
  </si>
  <si>
    <t>Virginia Cherrill</t>
  </si>
  <si>
    <t>Florence Lee</t>
  </si>
  <si>
    <t>Harry Myers</t>
  </si>
  <si>
    <t>CapharnaÃ¼m</t>
  </si>
  <si>
    <t>While serving a five-year sentence for a violent crime, a 12-year-old boy sues his parents for neglect.</t>
  </si>
  <si>
    <t>Nadine Labaki</t>
  </si>
  <si>
    <t>Zain Al Rafeea</t>
  </si>
  <si>
    <t>Yordanos Shiferaw</t>
  </si>
  <si>
    <t>Boluwatife Treasure Bankole</t>
  </si>
  <si>
    <t>Kawsar Al Haddad</t>
  </si>
  <si>
    <t>1,661,096</t>
  </si>
  <si>
    <t>Ayla: The Daughter of War</t>
  </si>
  <si>
    <t>In 1950, amid-st the ravages of the Korean War, Sergeant SÃ¼leyman stumbles upon a half-frozen little girl, with no parents and no help in sight. Frantic, scared and on the verge of death, ...                See full summaryÂ Â»</t>
  </si>
  <si>
    <t>Can Ulkay</t>
  </si>
  <si>
    <t>Erdem Can</t>
  </si>
  <si>
    <t>Ã‡etin Tekindor</t>
  </si>
  <si>
    <t>Ismail Hacioglu</t>
  </si>
  <si>
    <t>Kyung-jin Lee</t>
  </si>
  <si>
    <t>Vikram Vedha</t>
  </si>
  <si>
    <t>Vikram, a no-nonsense police officer, accompanied by Simon, his partner, is on the hunt to capture Vedha, a smuggler and a murderer. Vedha tries to change Vikram's life, which leads to a conflict.</t>
  </si>
  <si>
    <t>Gayatri</t>
  </si>
  <si>
    <t>Pushkar</t>
  </si>
  <si>
    <t>Vijay Sethupathi</t>
  </si>
  <si>
    <t>Shraddha Srinath</t>
  </si>
  <si>
    <t>Kimi no na wa.</t>
  </si>
  <si>
    <t>Two strangers find themselves linked in a bizarre way. When a connection forms, will distance be the only thing to keep them apart?</t>
  </si>
  <si>
    <t>Makoto Shinkai</t>
  </si>
  <si>
    <t>RyÃ»nosuke Kamiki</t>
  </si>
  <si>
    <t>Mone Kamishiraishi</t>
  </si>
  <si>
    <t>RyÃ´ Narita</t>
  </si>
  <si>
    <t>Aoi YÃ»ki</t>
  </si>
  <si>
    <t>5,017,246</t>
  </si>
  <si>
    <t>Dangal</t>
  </si>
  <si>
    <t>Former wrestler Mahavir Singh Phogat and his two wrestler daughters struggle towards glory at the Commonwealth Games in the face of societal oppression.</t>
  </si>
  <si>
    <t>Nitesh Tiwari</t>
  </si>
  <si>
    <t>Aamir Khan</t>
  </si>
  <si>
    <t>Sakshi Tanwar</t>
  </si>
  <si>
    <t>Fatima Sana Shaikh</t>
  </si>
  <si>
    <t>Sanya Malhotra</t>
  </si>
  <si>
    <t>12,391,761</t>
  </si>
  <si>
    <t>Spider-Man: Into the Spider-Verse</t>
  </si>
  <si>
    <t>Teen Miles Morales becomes the Spider-Man of his universe, and must join with five spider-powered individuals from other dimensions to stop a threat for all realities.</t>
  </si>
  <si>
    <t>Bob Persichetti</t>
  </si>
  <si>
    <t>Peter Ramsey</t>
  </si>
  <si>
    <t>Rodney Rothman</t>
  </si>
  <si>
    <t>Shameik Moore</t>
  </si>
  <si>
    <t>Jake Johnson</t>
  </si>
  <si>
    <t>190,241,310</t>
  </si>
  <si>
    <t>Avengers: Endgame</t>
  </si>
  <si>
    <t>After the devastating events of Avengers: Infinity War (2018), the universe is in ruins. With the help of remaining allies, the Avengers assemble once more in order to reverse Thanos' actions and restore balance to the universe.</t>
  </si>
  <si>
    <t>Anthony Russo</t>
  </si>
  <si>
    <t>Joe Russo</t>
  </si>
  <si>
    <t>Robert Downey Jr.</t>
  </si>
  <si>
    <t>Chris Evans</t>
  </si>
  <si>
    <t>Mark Ruffalo</t>
  </si>
  <si>
    <t>858,373,000</t>
  </si>
  <si>
    <t>Avengers: Infinity War</t>
  </si>
  <si>
    <t>The Avengers and their allies must be willing to sacrifice all in an attempt to defeat the powerful Thanos before his blitz of devastation and ruin puts an end to the universe.</t>
  </si>
  <si>
    <t>Chris Hemsworth</t>
  </si>
  <si>
    <t>678,815,482</t>
  </si>
  <si>
    <t>Coco</t>
  </si>
  <si>
    <t>Aspiring musician Miguel, confronted with his family's ancestral ban on music, enters the Land of the Dead to find his great-great-grandfather, a legendary singer.</t>
  </si>
  <si>
    <t>Lee Unkrich</t>
  </si>
  <si>
    <t>Adrian Molina</t>
  </si>
  <si>
    <t>Anthony Gonzalez</t>
  </si>
  <si>
    <t>Gael GarcÃ­a Bernal</t>
  </si>
  <si>
    <t>Benjamin Bratt</t>
  </si>
  <si>
    <t>209,726,015</t>
  </si>
  <si>
    <t>Django Unchained</t>
  </si>
  <si>
    <t>With the help of a German bounty hunter, a freed slave sets out to rescue his wife from a brutal Mississippi plantation owner.</t>
  </si>
  <si>
    <t>Jamie Foxx</t>
  </si>
  <si>
    <t>Christoph Waltz</t>
  </si>
  <si>
    <t>Kerry Washington</t>
  </si>
  <si>
    <t>162,805,434</t>
  </si>
  <si>
    <t>The Dark Knight Rises</t>
  </si>
  <si>
    <t>Eight years after the Joker's reign of anarchy, Batman, with the help of the enigmatic Catwoman, is forced from his exile to save Gotham City from the brutal guerrilla terrorist Bane.</t>
  </si>
  <si>
    <t>Tom Hardy</t>
  </si>
  <si>
    <t>448,139,099</t>
  </si>
  <si>
    <t>3 Idiots</t>
  </si>
  <si>
    <t>Two friends are searching for their long lost companion. They revisit their college days and recall the memories of their friend who inspired them to think differently, even as the rest of the world called them "idiots".</t>
  </si>
  <si>
    <t>Rajkumar Hirani</t>
  </si>
  <si>
    <t>Mona Singh</t>
  </si>
  <si>
    <t>Sharman Joshi</t>
  </si>
  <si>
    <t>6,532,908</t>
  </si>
  <si>
    <t>Taare Zameen Par</t>
  </si>
  <si>
    <t>An eight-year-old boy is thought to be a lazy trouble-maker, until the new art teacher has the patience and compassion to discover the real problem behind his struggles in school.</t>
  </si>
  <si>
    <t>Amole Gupte</t>
  </si>
  <si>
    <t>Darsheel Safary</t>
  </si>
  <si>
    <t>Tisca Chopra</t>
  </si>
  <si>
    <t>1,223,869</t>
  </si>
  <si>
    <t>WALLÂ·E</t>
  </si>
  <si>
    <t>In the distant future, a small waste-collecting robot inadvertently embarks on a space journey that will ultimately decide the fate of mankind.</t>
  </si>
  <si>
    <t>Andrew Stanton</t>
  </si>
  <si>
    <t>Ben Burtt</t>
  </si>
  <si>
    <t>Elissa Knight</t>
  </si>
  <si>
    <t>Jeff Garlin</t>
  </si>
  <si>
    <t>Fred Willard</t>
  </si>
  <si>
    <t>223,808,164</t>
  </si>
  <si>
    <t>The Lives of Others</t>
  </si>
  <si>
    <t>In 1984 East Berlin, an agent of the secret police, conducting surveillance on a writer and his lover, finds himself becoming increasingly absorbed by their lives.</t>
  </si>
  <si>
    <t>Florian Henckel von Donnersmarck</t>
  </si>
  <si>
    <t>Ulrich MÃ¼he</t>
  </si>
  <si>
    <t>Martina Gedeck</t>
  </si>
  <si>
    <t>Sebastian Koch</t>
  </si>
  <si>
    <t>Ulrich Tukur</t>
  </si>
  <si>
    <t>11,286,112</t>
  </si>
  <si>
    <t>Oldeuboi</t>
  </si>
  <si>
    <t>After being kidnapped and imprisoned for fifteen years, Oh Dae-Su is released, only to find that he must find his captor in five days.</t>
  </si>
  <si>
    <t>Chan-wook Park</t>
  </si>
  <si>
    <t>Choi Min-sik</t>
  </si>
  <si>
    <t>Yoo Ji-Tae</t>
  </si>
  <si>
    <t>Kang Hye-jeong</t>
  </si>
  <si>
    <t>Kim Byeong-Ok</t>
  </si>
  <si>
    <t>Memento</t>
  </si>
  <si>
    <t>A man with short-term memory loss attempts to track down his wife's murderer.</t>
  </si>
  <si>
    <t>Guy Pearce</t>
  </si>
  <si>
    <t>Joe Pantoliano</t>
  </si>
  <si>
    <t>Mark Boone Junior</t>
  </si>
  <si>
    <t>25,544,867</t>
  </si>
  <si>
    <t>Mononoke-hime</t>
  </si>
  <si>
    <t>On a journey to find the cure for a Tatarigami's curse, Ashitaka finds himself in the middle of a war between the forest gods and Tatara, a mining colony. In this quest he also meets San, the Mononoke Hime.</t>
  </si>
  <si>
    <t>YÃ´ji Matsuda</t>
  </si>
  <si>
    <t>Yuriko Ishida</t>
  </si>
  <si>
    <t>YÃ»ko Tanaka</t>
  </si>
  <si>
    <t>Billy Crudup</t>
  </si>
  <si>
    <t>2,375,308</t>
  </si>
  <si>
    <t>Once Upon a Time in America</t>
  </si>
  <si>
    <t>A former Prohibition-era Jewish gangster returns to the Lower East Side of Manhattan over thirty years later, where he once again must confront the ghosts and regrets of his old life.</t>
  </si>
  <si>
    <t>James Woods</t>
  </si>
  <si>
    <t>Elizabeth McGovern</t>
  </si>
  <si>
    <t>Treat Williams</t>
  </si>
  <si>
    <t>Raiders of the Lost Ark</t>
  </si>
  <si>
    <t>In 1936, archaeologist and adventurer Indiana Jones is hired by the U.S. government to find the Ark of the Covenant before Adolf Hitler's Nazis can obtain its awesome powers.</t>
  </si>
  <si>
    <t>Karen Allen</t>
  </si>
  <si>
    <t>Paul Freeman</t>
  </si>
  <si>
    <t>John Rhys-Davies</t>
  </si>
  <si>
    <t>248,159,971</t>
  </si>
  <si>
    <t>The Shining</t>
  </si>
  <si>
    <t>A family heads to an isolated hotel for the winter where a sinister presence influences the father into violence, while his psychic son sees horrific forebodings from both past and future.</t>
  </si>
  <si>
    <t>Stanley Kubrick</t>
  </si>
  <si>
    <t>Shelley Duvall</t>
  </si>
  <si>
    <t>Danny Lloyd</t>
  </si>
  <si>
    <t>Scatman Crothers</t>
  </si>
  <si>
    <t>44,017,374</t>
  </si>
  <si>
    <t>Apocalypse Now</t>
  </si>
  <si>
    <t>A U.S. Army officer serving in Vietnam is tasked with assassinating a renegade Special Forces Colonel who sees himself as a god.</t>
  </si>
  <si>
    <t>Martin Sheen</t>
  </si>
  <si>
    <t>Frederic Forrest</t>
  </si>
  <si>
    <t>83,471,511</t>
  </si>
  <si>
    <t>Alien</t>
  </si>
  <si>
    <t>After a space merchant vessel receives an unknown transmission as a distress call, one of the crew is attacked by a mysterious life form and they soon realize that its life cycle has merely begun.</t>
  </si>
  <si>
    <t>Sigourney Weaver</t>
  </si>
  <si>
    <t>Tom Skerritt</t>
  </si>
  <si>
    <t>John Hurt</t>
  </si>
  <si>
    <t>Veronica Cartwright</t>
  </si>
  <si>
    <t>78,900,000</t>
  </si>
  <si>
    <t>Anand</t>
  </si>
  <si>
    <t>The story of a terminally ill man who wishes to live life to the fullest before the inevitable occurs, as told by his best friend.</t>
  </si>
  <si>
    <t>Hrishikesh Mukherjee</t>
  </si>
  <si>
    <t>Rajesh Khanna</t>
  </si>
  <si>
    <t>Amitabh Bachchan</t>
  </si>
  <si>
    <t>Sumita Sanyal</t>
  </si>
  <si>
    <t>Ramesh Deo</t>
  </si>
  <si>
    <t>Tengoku to jigoku</t>
  </si>
  <si>
    <t>An executive of a shoe company becomes a victim of extortion when his chauffeur's son is kidnapped and held for ransom.</t>
  </si>
  <si>
    <t>Yutaka Sada</t>
  </si>
  <si>
    <t>KyÃ´ko Kagawa</t>
  </si>
  <si>
    <t>Dr. Strangelove or: How I Learned to Stop Worrying and Love the Bomb</t>
  </si>
  <si>
    <t>Comedy</t>
  </si>
  <si>
    <t>An insane general triggers a path to nuclear holocaust that a War Room full of politicians and generals frantically tries to stop.</t>
  </si>
  <si>
    <t>Peter Sellers</t>
  </si>
  <si>
    <t>George C. Scott</t>
  </si>
  <si>
    <t>Sterling Hayden</t>
  </si>
  <si>
    <t>Keenan Wynn</t>
  </si>
  <si>
    <t>Witness for the Prosecution</t>
  </si>
  <si>
    <t>A veteran British barrister must defend his client in a murder trial that has surprise after surprise.</t>
  </si>
  <si>
    <t>Billy Wilder</t>
  </si>
  <si>
    <t>Tyrone Power</t>
  </si>
  <si>
    <t>Marlene Dietrich</t>
  </si>
  <si>
    <t>Charles Laughton</t>
  </si>
  <si>
    <t>Elsa Lanchester</t>
  </si>
  <si>
    <t>8,175,000</t>
  </si>
  <si>
    <t>Paths of Glory</t>
  </si>
  <si>
    <t>After refusing to attack an enemy position, a general accuses the soldiers of cowardice and their commanding officer must defend them.</t>
  </si>
  <si>
    <t>Kirk Douglas</t>
  </si>
  <si>
    <t>Ralph Meeker</t>
  </si>
  <si>
    <t>Adolphe Menjou</t>
  </si>
  <si>
    <t>George Macready</t>
  </si>
  <si>
    <t>Rear Window</t>
  </si>
  <si>
    <t>A wheelchair-bound photographer spies on his neighbors from his apartment window and becomes convinced one of them has committed murder.</t>
  </si>
  <si>
    <t>Grace Kelly</t>
  </si>
  <si>
    <t>Wendell Corey</t>
  </si>
  <si>
    <t>Thelma Ritter</t>
  </si>
  <si>
    <t>36,764,313</t>
  </si>
  <si>
    <t>Sunset Blvd.</t>
  </si>
  <si>
    <t>Passed</t>
  </si>
  <si>
    <t>A screenwriter develops a dangerous relationship with a faded film star determined to make a triumphant return.</t>
  </si>
  <si>
    <t>William Holden</t>
  </si>
  <si>
    <t>Gloria Swanson</t>
  </si>
  <si>
    <t>Erich von Stroheim</t>
  </si>
  <si>
    <t>Nancy Olson</t>
  </si>
  <si>
    <t>The Great Dictator</t>
  </si>
  <si>
    <t>Dictator Adenoid Hynkel tries to expand his empire while a poor Jewish barber tries to avoid persecution from Hynkel's regime.</t>
  </si>
  <si>
    <t>Jack Oakie</t>
  </si>
  <si>
    <t>Reginald Gardiner</t>
  </si>
  <si>
    <t>April 6th, 1917. As a regiment assembles to wage war deep in enemy territory, two soldiers are assigned to race against time and deliver a message that will stop 1,600 men from walking straight into a deadly trap.</t>
  </si>
  <si>
    <t>Sam Mendes</t>
  </si>
  <si>
    <t>Dean-Charles Chapman</t>
  </si>
  <si>
    <t>George MacKay</t>
  </si>
  <si>
    <t>Daniel Mays</t>
  </si>
  <si>
    <t>Colin Firth</t>
  </si>
  <si>
    <t>159,227,644</t>
  </si>
  <si>
    <t>Tumbbad</t>
  </si>
  <si>
    <t>A mythological story about a goddess who created the entire universe. The plot revolves around the consequences when humans build a temple for her first-born.</t>
  </si>
  <si>
    <t>Rahi Anil Barve</t>
  </si>
  <si>
    <t>Anand Gandhi</t>
  </si>
  <si>
    <t>Adesh Prasad</t>
  </si>
  <si>
    <t>Sohum Shah</t>
  </si>
  <si>
    <t>Jyoti Malshe</t>
  </si>
  <si>
    <t>Andhadhun</t>
  </si>
  <si>
    <t>A series of mysterious events change the life of a blind pianist, who must now report a crime that he should technically know nothing of.</t>
  </si>
  <si>
    <t>Sriram Raghavan</t>
  </si>
  <si>
    <t>Ayushmann Khurrana</t>
  </si>
  <si>
    <t>Tabu</t>
  </si>
  <si>
    <t>Radhika Apte</t>
  </si>
  <si>
    <t>Anil Dhawan</t>
  </si>
  <si>
    <t>1,373,943</t>
  </si>
  <si>
    <t>Drishyam</t>
  </si>
  <si>
    <t>A man goes to extreme lengths to save his family from punishment after the family commits an accidental crime.</t>
  </si>
  <si>
    <t>Jeethu Joseph</t>
  </si>
  <si>
    <t>Mohanlal</t>
  </si>
  <si>
    <t>Meena</t>
  </si>
  <si>
    <t>Asha Sharath</t>
  </si>
  <si>
    <t>Ansiba</t>
  </si>
  <si>
    <t>Jagten</t>
  </si>
  <si>
    <t>A teacher lives a lonely life, all the while struggling over his son's custody. His life slowly gets better as he finds love and receives good news from his son, but his new luck is about to be brutally shattered by an innocent little lie.</t>
  </si>
  <si>
    <t>Thomas Vinterberg</t>
  </si>
  <si>
    <t>Mads Mikkelsen</t>
  </si>
  <si>
    <t>Thomas Bo Larsen</t>
  </si>
  <si>
    <t>Annika Wedderkopp</t>
  </si>
  <si>
    <t>Lasse FogelstrÃ¸m</t>
  </si>
  <si>
    <t>Jodaeiye Nader az Simin</t>
  </si>
  <si>
    <t>A married couple are faced with a difficult decision - to improve the life of their child by moving to another country or to stay in Iran and look after a deteriorating parent who has Alzheimer's disease.</t>
  </si>
  <si>
    <t>Asghar Farhadi</t>
  </si>
  <si>
    <t>Payman Maadi</t>
  </si>
  <si>
    <t>Leila Hatami</t>
  </si>
  <si>
    <t>Sareh Bayat</t>
  </si>
  <si>
    <t>Shahab Hosseini</t>
  </si>
  <si>
    <t>7,098,492</t>
  </si>
  <si>
    <t>Incendies</t>
  </si>
  <si>
    <t>Twins journey to the Middle East to discover their family history and fulfill their mother's last wishes.</t>
  </si>
  <si>
    <t>Denis Villeneuve</t>
  </si>
  <si>
    <t>Lubna Azabal</t>
  </si>
  <si>
    <t>MÃ©lissa DÃ©sormeaux-Poulin</t>
  </si>
  <si>
    <t>Maxim Gaudette</t>
  </si>
  <si>
    <t>Mustafa Kamel</t>
  </si>
  <si>
    <t>6,857,096</t>
  </si>
  <si>
    <t>Miracle in cell NO.7</t>
  </si>
  <si>
    <t>TV-14</t>
  </si>
  <si>
    <t>A story of love between a mentally-ill father who was wrongly accused of murder and his lovely six years old daughter. The prison would be their home. Based on the 2013 Korean movie 7-beon-bang-ui seon-mul (2013).</t>
  </si>
  <si>
    <t>Mehmet Ada Ã–ztekin</t>
  </si>
  <si>
    <t>Aras Bulut Iynemli</t>
  </si>
  <si>
    <t>Nisa Sofiya Aksongur</t>
  </si>
  <si>
    <t>Deniz Baysal</t>
  </si>
  <si>
    <t>Celile Toyon Uysal</t>
  </si>
  <si>
    <t>Babam ve Oglum</t>
  </si>
  <si>
    <t>The family of a left-wing journalist is torn apart after the military coup of Turkey in 1980.</t>
  </si>
  <si>
    <t>Ã‡agan Irmak</t>
  </si>
  <si>
    <t>Fikret Kuskan</t>
  </si>
  <si>
    <t>HÃ¼meyra</t>
  </si>
  <si>
    <t>Ege Tanman</t>
  </si>
  <si>
    <t>Inglourious Basterds</t>
  </si>
  <si>
    <t>In Nazi-occupied France during World War II, a plan to assassinate Nazi leaders by a group of Jewish U.S. soldiers coincides with a theatre owner's vengeful plans for the same.</t>
  </si>
  <si>
    <t>Diane Kruger</t>
  </si>
  <si>
    <t>Eli Roth</t>
  </si>
  <si>
    <t>MÃ©lanie Laurent</t>
  </si>
  <si>
    <t>120,540,719</t>
  </si>
  <si>
    <t>Eternal Sunshine of the Spotless Mind</t>
  </si>
  <si>
    <t>When their relationship turns sour, a couple undergoes a medical procedure to have each other erased from their memories.</t>
  </si>
  <si>
    <t>Michel Gondry</t>
  </si>
  <si>
    <t>Jim Carrey</t>
  </si>
  <si>
    <t>Kate Winslet</t>
  </si>
  <si>
    <t>Tom Wilkinson</t>
  </si>
  <si>
    <t>Gerry Robert Byrne</t>
  </si>
  <si>
    <t>34,400,301</t>
  </si>
  <si>
    <t>AmÃ©lie</t>
  </si>
  <si>
    <t>AmÃ©lie is an innocent and naive girl in Paris with her own sense of justice. She decides to help those around her and, along the way, discovers love.</t>
  </si>
  <si>
    <t>Jean-Pierre Jeunet</t>
  </si>
  <si>
    <t>Audrey Tautou</t>
  </si>
  <si>
    <t>Mathieu Kassovitz</t>
  </si>
  <si>
    <t>Rufus</t>
  </si>
  <si>
    <t>Lorella Cravotta</t>
  </si>
  <si>
    <t>33,225,499</t>
  </si>
  <si>
    <t>Snatch</t>
  </si>
  <si>
    <t>Unscrupulous boxing promoters, violent bookmakers, a Russian gangster, incompetent amateur robbers and supposedly Jewish jewelers fight to track down a priceless stolen diamond.</t>
  </si>
  <si>
    <t>Guy Ritchie</t>
  </si>
  <si>
    <t>Jason Statham</t>
  </si>
  <si>
    <t>Benicio Del Toro</t>
  </si>
  <si>
    <t>Dennis Farina</t>
  </si>
  <si>
    <t>30,328,156</t>
  </si>
  <si>
    <t>Requiem for a Dream</t>
  </si>
  <si>
    <t>The drug-induced utopias of four Coney Island people are shattered when their addictions run deep.</t>
  </si>
  <si>
    <t>Darren Aronofsky</t>
  </si>
  <si>
    <t>Ellen Burstyn</t>
  </si>
  <si>
    <t>Jared Leto</t>
  </si>
  <si>
    <t>Jennifer Connelly</t>
  </si>
  <si>
    <t>Marlon Wayans</t>
  </si>
  <si>
    <t>3,635,482</t>
  </si>
  <si>
    <t>American Beauty</t>
  </si>
  <si>
    <t>A sexually frustrated suburban father has a mid-life crisis after becoming infatuated with his daughter's best friend.</t>
  </si>
  <si>
    <t>Annette Bening</t>
  </si>
  <si>
    <t>Thora Birch</t>
  </si>
  <si>
    <t>Wes Bentley</t>
  </si>
  <si>
    <t>130,096,601</t>
  </si>
  <si>
    <t>Good Will Hunting</t>
  </si>
  <si>
    <t>Will Hunting, a janitor at M.I.T., has a gift for mathematics, but needs help from a psychologist to find direction in his life.</t>
  </si>
  <si>
    <t>Gus Van Sant</t>
  </si>
  <si>
    <t>Robin Williams</t>
  </si>
  <si>
    <t>Ben Affleck</t>
  </si>
  <si>
    <t>Stellan SkarsgÃ¥rd</t>
  </si>
  <si>
    <t>138,433,435</t>
  </si>
  <si>
    <t>Bacheha-Ye aseman</t>
  </si>
  <si>
    <t>After a boy loses his sister's pair of shoes, he goes on a series of adventures in order to find them. When he can't, he tries a new way to "win" a new pair.</t>
  </si>
  <si>
    <t>Majid Majidi</t>
  </si>
  <si>
    <t>Mohammad Amir Naji</t>
  </si>
  <si>
    <t>Amir Farrokh Hashemian</t>
  </si>
  <si>
    <t>Bahare Seddiqi</t>
  </si>
  <si>
    <t>Nafise Jafar-Mohammadi</t>
  </si>
  <si>
    <t>Toy Story</t>
  </si>
  <si>
    <t>A cowboy doll is profoundly threatened and jealous when a new spaceman figure supplants him as top toy in a boy's room.</t>
  </si>
  <si>
    <t>John Lasseter</t>
  </si>
  <si>
    <t>Tim Allen</t>
  </si>
  <si>
    <t>Don Rickles</t>
  </si>
  <si>
    <t>Jim Varney</t>
  </si>
  <si>
    <t>191,796,233</t>
  </si>
  <si>
    <t>Braveheart</t>
  </si>
  <si>
    <t>Scottish warrior William Wallace leads his countrymen in a rebellion to free his homeland from the tyranny of King Edward I of England.</t>
  </si>
  <si>
    <t>Mel Gibson</t>
  </si>
  <si>
    <t>Sophie Marceau</t>
  </si>
  <si>
    <t>Patrick McGoohan</t>
  </si>
  <si>
    <t>Angus Macfadyen</t>
  </si>
  <si>
    <t>75,600,000</t>
  </si>
  <si>
    <t>Reservoir Dogs</t>
  </si>
  <si>
    <t>When a simple jewelry heist goes horribly wrong, the surviving criminals begin to suspect that one of them is a police informant.</t>
  </si>
  <si>
    <t>Harvey Keitel</t>
  </si>
  <si>
    <t>Tim Roth</t>
  </si>
  <si>
    <t>Michael Madsen</t>
  </si>
  <si>
    <t>Chris Penn</t>
  </si>
  <si>
    <t>2,832,029</t>
  </si>
  <si>
    <t>Full Metal Jacket</t>
  </si>
  <si>
    <t>A pragmatic U.S. Marine observes the dehumanizing effects the Vietnam War has on his fellow recruits from their brutal boot camp training to the bloody street fighting in Hue.</t>
  </si>
  <si>
    <t>Matthew Modine</t>
  </si>
  <si>
    <t>R. Lee Ermey</t>
  </si>
  <si>
    <t>Vincent D'Onofrio</t>
  </si>
  <si>
    <t>Adam Baldwin</t>
  </si>
  <si>
    <t>46,357,676</t>
  </si>
  <si>
    <t>Idi i smotri</t>
  </si>
  <si>
    <t>After finding an old rifle, a young boy joins the Soviet resistance movement against ruthless German forces and experiences the horrors of World War II.</t>
  </si>
  <si>
    <t>Elem Klimov</t>
  </si>
  <si>
    <t>Aleksey Kravchenko</t>
  </si>
  <si>
    <t>Olga Mironova</t>
  </si>
  <si>
    <t>Liubomiras Laucevicius</t>
  </si>
  <si>
    <t>Vladas Bagdonas</t>
  </si>
  <si>
    <t>Aliens</t>
  </si>
  <si>
    <t>Fifty-seven years after surviving an apocalyptic attack aboard her space vessel by merciless space creatures, Officer Ripley awakens from hyper-sleep and tries to warn anyone who will listen about the predators.</t>
  </si>
  <si>
    <t>Michael Biehn</t>
  </si>
  <si>
    <t>Carrie Henn</t>
  </si>
  <si>
    <t>85,160,248</t>
  </si>
  <si>
    <t>Amadeus</t>
  </si>
  <si>
    <t>The life, success and troubles of Wolfgang Amadeus Mozart, as told by Antonio Salieri, the contemporaneous composer who was insanely jealous of Mozart's talent and claimed to have murdered him.</t>
  </si>
  <si>
    <t>F. Murray Abraham</t>
  </si>
  <si>
    <t>Tom Hulce</t>
  </si>
  <si>
    <t>Elizabeth Berridge</t>
  </si>
  <si>
    <t>Roy Dotrice</t>
  </si>
  <si>
    <t>51,973,029</t>
  </si>
  <si>
    <t>Scarface</t>
  </si>
  <si>
    <t>In 1980 Miami, a determined Cuban immigrant takes over a drug cartel and succumbs to greed.</t>
  </si>
  <si>
    <t>Brian De Palma</t>
  </si>
  <si>
    <t>Michelle Pfeiffer</t>
  </si>
  <si>
    <t>Steven Bauer</t>
  </si>
  <si>
    <t>Mary Elizabeth Mastrantonio</t>
  </si>
  <si>
    <t>45,598,982</t>
  </si>
  <si>
    <t>Star Wars: Episode VI - Return of the Jedi</t>
  </si>
  <si>
    <t>After a daring mission to rescue Han Solo from Jabba the Hutt, the Rebels dispatch to Endor to destroy the second Death Star. Meanwhile, Luke struggles to help Darth Vader back from the dark side without falling into the Emperor's trap.</t>
  </si>
  <si>
    <t>Richard Marquand</t>
  </si>
  <si>
    <t>309,125,409</t>
  </si>
  <si>
    <t>Das Boot</t>
  </si>
  <si>
    <t>The claustrophobic world of a WWII German U-boat</t>
  </si>
  <si>
    <t>Taxi Driver</t>
  </si>
  <si>
    <t>A mentally unstable veteran works as a nighttime taxi driver in New York City, where the perceived decadence and sleaze fuels his urge for violent action by attempting to liberate a presidential campaign worker and an underage prostitute.</t>
  </si>
  <si>
    <t>Cybill Shepherd</t>
  </si>
  <si>
    <t>Albert Brooks</t>
  </si>
  <si>
    <t>28,262,574</t>
  </si>
  <si>
    <t>The Sting</t>
  </si>
  <si>
    <t>Two grifters team up to pull off the ultimate con.</t>
  </si>
  <si>
    <t>George Roy Hill</t>
  </si>
  <si>
    <t>Paul Newman</t>
  </si>
  <si>
    <t>Robert Redford</t>
  </si>
  <si>
    <t>Robert Shaw</t>
  </si>
  <si>
    <t>Charles Durning</t>
  </si>
  <si>
    <t>159,600,000</t>
  </si>
  <si>
    <t>A Clockwork Orange</t>
  </si>
  <si>
    <t>In the future, a sadistic gang leader is imprisoned and volunteers for a conduct-aversion experiment, but it doesn't go as planned.</t>
  </si>
  <si>
    <t>Malcolm McDowell</t>
  </si>
  <si>
    <t>Patrick Magee</t>
  </si>
  <si>
    <t>Michael Bates</t>
  </si>
  <si>
    <t>Warren Clarke</t>
  </si>
  <si>
    <t>6,207,725</t>
  </si>
  <si>
    <t>2001: A Space Odyssey</t>
  </si>
  <si>
    <t>After discovering a mysterious artifact buried beneath the Lunar surface, mankind sets off on a quest to find its origins with help from intelligent supercomputer H.A.L. 9000.</t>
  </si>
  <si>
    <t>Keir Dullea</t>
  </si>
  <si>
    <t>Gary Lockwood</t>
  </si>
  <si>
    <t>William Sylvester</t>
  </si>
  <si>
    <t>Daniel Richter</t>
  </si>
  <si>
    <t>56,954,992</t>
  </si>
  <si>
    <t>Per qualche dollaro in piÃ¹</t>
  </si>
  <si>
    <t>Two bounty hunters with the same intentions team up to track down a Western outlaw.</t>
  </si>
  <si>
    <t>Gian Maria VolontÃ¨</t>
  </si>
  <si>
    <t>Mara Krupp</t>
  </si>
  <si>
    <t>15,000,000</t>
  </si>
  <si>
    <t>Lawrence of Arabia</t>
  </si>
  <si>
    <t>The story of T.E. Lawrence, the English officer who successfully united and led the diverse, often warring, Arab tribes during World War I in order to fight the Turks.</t>
  </si>
  <si>
    <t>David Lean</t>
  </si>
  <si>
    <t>Peter O'Toole</t>
  </si>
  <si>
    <t>Anthony Quinn</t>
  </si>
  <si>
    <t>Jack Hawkins</t>
  </si>
  <si>
    <t>44,824,144</t>
  </si>
  <si>
    <t>The Apartment</t>
  </si>
  <si>
    <t>A man tries to rise in his company by letting its executives use his apartment for trysts, but complications and a romance of his own ensue.</t>
  </si>
  <si>
    <t>Jack Lemmon</t>
  </si>
  <si>
    <t>Shirley MacLaine</t>
  </si>
  <si>
    <t>Fred MacMurray</t>
  </si>
  <si>
    <t>Ray Walston</t>
  </si>
  <si>
    <t>18,600,000</t>
  </si>
  <si>
    <t>North by Northwest</t>
  </si>
  <si>
    <t>A New York City advertising executive goes on the run after being mistaken for a government agent by a group of foreign spies.</t>
  </si>
  <si>
    <t>Cary Grant</t>
  </si>
  <si>
    <t>Eva Marie Saint</t>
  </si>
  <si>
    <t>James Mason</t>
  </si>
  <si>
    <t>Jessie Royce Landis</t>
  </si>
  <si>
    <t>13,275,000</t>
  </si>
  <si>
    <t>Vertigo</t>
  </si>
  <si>
    <t>A former police detective juggles wrestling with his personal demons and becoming obsessed with a hauntingly beautiful woman.</t>
  </si>
  <si>
    <t>Kim Novak</t>
  </si>
  <si>
    <t>Barbara Bel Geddes</t>
  </si>
  <si>
    <t>Tom Helmore</t>
  </si>
  <si>
    <t>3,200,000</t>
  </si>
  <si>
    <t>Singin' in the Rain</t>
  </si>
  <si>
    <t>A silent film production company and cast make a difficult transition to sound.</t>
  </si>
  <si>
    <t>Stanley Donen</t>
  </si>
  <si>
    <t>Gene Kelly</t>
  </si>
  <si>
    <t>Donald O'Connor</t>
  </si>
  <si>
    <t>Debbie Reynolds</t>
  </si>
  <si>
    <t>8,819,028</t>
  </si>
  <si>
    <t>Ikiru</t>
  </si>
  <si>
    <t>A bureaucrat tries to find a meaning in his life after he discovers he has terminal cancer.</t>
  </si>
  <si>
    <t>Nobuo Kaneko</t>
  </si>
  <si>
    <t>Shin'ichi Himori</t>
  </si>
  <si>
    <t>Haruo Tanaka</t>
  </si>
  <si>
    <t>Ladri di biciclette</t>
  </si>
  <si>
    <t>In post-war Italy, a working-class man's bicycle is stolen. He and his son set out to find it.</t>
  </si>
  <si>
    <t>Vittorio De Sica</t>
  </si>
  <si>
    <t>Lamberto Maggiorani</t>
  </si>
  <si>
    <t>Enzo Staiola</t>
  </si>
  <si>
    <t>Lianella Carell</t>
  </si>
  <si>
    <t>Elena Altieri</t>
  </si>
  <si>
    <t>Double Indemnity</t>
  </si>
  <si>
    <t>An insurance representative lets himself be talked by a seductive housewife into a murder/insurance fraud scheme that arouses the suspicion of an insurance investigator.</t>
  </si>
  <si>
    <t>Barbara Stanwyck</t>
  </si>
  <si>
    <t>Edward G. Robinson</t>
  </si>
  <si>
    <t>Byron Barr</t>
  </si>
  <si>
    <t>5,720,000</t>
  </si>
  <si>
    <t>Citizen Kane</t>
  </si>
  <si>
    <t>Following the death of publishing tycoon Charles Foster Kane, reporters scramble to uncover the meaning of his final utterance</t>
  </si>
  <si>
    <t>M - Eine Stadt sucht einen MÃ¶rder</t>
  </si>
  <si>
    <t>When the police in a German city are unable to catch a child-murderer, other criminals join in the manhunt.</t>
  </si>
  <si>
    <t>Fritz Lang</t>
  </si>
  <si>
    <t>Peter Lorre</t>
  </si>
  <si>
    <t>Ellen Widmann</t>
  </si>
  <si>
    <t>Inge Landgut</t>
  </si>
  <si>
    <t>Otto Wernicke</t>
  </si>
  <si>
    <t>Metropolis</t>
  </si>
  <si>
    <t>In a futuristic city sharply divided between the working class and the city planners, the son of the city's mastermind falls in love with a working-class prophet who predicts the coming of a savior to mediate their differences.</t>
  </si>
  <si>
    <t>Brigitte Helm</t>
  </si>
  <si>
    <t>Alfred Abel</t>
  </si>
  <si>
    <t>Gustav FrÃ¶hlich</t>
  </si>
  <si>
    <t>Rudolf Klein-Rogge</t>
  </si>
  <si>
    <t>1,236,166</t>
  </si>
  <si>
    <t>The Kid</t>
  </si>
  <si>
    <t>The Tramp cares for an abandoned child, but events put that relationship in jeopardy.</t>
  </si>
  <si>
    <t>Edna Purviance</t>
  </si>
  <si>
    <t>Jackie Coogan</t>
  </si>
  <si>
    <t>Carl Miller</t>
  </si>
  <si>
    <t>5,450,000</t>
  </si>
  <si>
    <t>Chhichhore</t>
  </si>
  <si>
    <t>A tragic incident forces Anirudh, a middle-aged man, to take a trip down memory lane and reminisce his college days along with his friends, who were labelled as losers.</t>
  </si>
  <si>
    <t>Sushant Singh Rajput</t>
  </si>
  <si>
    <t>Shraddha Kapoor</t>
  </si>
  <si>
    <t>Varun Sharma</t>
  </si>
  <si>
    <t>Prateik</t>
  </si>
  <si>
    <t>Uri: The Surgical Strike</t>
  </si>
  <si>
    <t>Indian army special forces execute a covert operation, avenging the killing of fellow army men at their base by a terrorist group.</t>
  </si>
  <si>
    <t>Aditya Dhar</t>
  </si>
  <si>
    <t>Vicky Kaushal</t>
  </si>
  <si>
    <t>Mohit Raina</t>
  </si>
  <si>
    <t>Yami Gautam</t>
  </si>
  <si>
    <t>4,186,168</t>
  </si>
  <si>
    <t>K.G.F: Chapter 1</t>
  </si>
  <si>
    <t>In the 1970s, a fierce rebel rises against brutal oppression and becomes the symbol of hope to legions of downtrodden people.</t>
  </si>
  <si>
    <t>Prashanth Neel</t>
  </si>
  <si>
    <t>Yash</t>
  </si>
  <si>
    <t>Srinidhi Shetty</t>
  </si>
  <si>
    <t>Ramachandra Raju</t>
  </si>
  <si>
    <t>Archana Jois</t>
  </si>
  <si>
    <t>Green Book</t>
  </si>
  <si>
    <t>A working-class Italian-American bouncer becomes the driver of an African-American classical pianist on a tour of venues through the 1960s American South.</t>
  </si>
  <si>
    <t>Peter Farrelly</t>
  </si>
  <si>
    <t>Mahershala Ali</t>
  </si>
  <si>
    <t>Linda Cardellini</t>
  </si>
  <si>
    <t>Sebastian Maniscalco</t>
  </si>
  <si>
    <t>85,080,171</t>
  </si>
  <si>
    <t>Three Billboards Outside Ebbing, Missouri</t>
  </si>
  <si>
    <t>A mother personally challenges the local authorities to solve her daughter's murder when they fail to catch the culprit.</t>
  </si>
  <si>
    <t>Martin McDonagh</t>
  </si>
  <si>
    <t>Frances McDormand</t>
  </si>
  <si>
    <t>Woody Harrelson</t>
  </si>
  <si>
    <t>Sam Rockwell</t>
  </si>
  <si>
    <t>Caleb Landry Jones</t>
  </si>
  <si>
    <t>54,513,740</t>
  </si>
  <si>
    <t>Talvar</t>
  </si>
  <si>
    <t>An experienced investigator confronts several conflicting theories about the perpetrators of a violent double homicide.</t>
  </si>
  <si>
    <t>Meghna Gulzar</t>
  </si>
  <si>
    <t>Irrfan Khan</t>
  </si>
  <si>
    <t>Konkona Sen Sharma</t>
  </si>
  <si>
    <t>Neeraj Kabi</t>
  </si>
  <si>
    <t>Baahubali 2: The Conclusion</t>
  </si>
  <si>
    <t>When Shiva, the son of Bahubali, learns about his heritage, he begins to look for answers. His story is juxtaposed with past events that unfolded in the Mahishmati Kingdom.</t>
  </si>
  <si>
    <t>S.S. Rajamouli</t>
  </si>
  <si>
    <t>Prabhas</t>
  </si>
  <si>
    <t>Rana Daggubati</t>
  </si>
  <si>
    <t>Anushka Shetty</t>
  </si>
  <si>
    <t>Tamannaah Bhatia</t>
  </si>
  <si>
    <t>20,186,659</t>
  </si>
  <si>
    <t>Klaus</t>
  </si>
  <si>
    <t>A simple act of kindness always sparks another, even in a frozen, faraway place. When Smeerensburg's new postman, Jesper, befriends toymaker Klaus, their gifts melt an age-old feud and deliver a sleigh full of holiday traditions.</t>
  </si>
  <si>
    <t>Sergio Pablos</t>
  </si>
  <si>
    <t>Carlos MartÃ­nez LÃ³pez</t>
  </si>
  <si>
    <t>Jason Schwartzman</t>
  </si>
  <si>
    <t>Rashida Jones</t>
  </si>
  <si>
    <t>Desperate measures are taken by a man who tries to save his family from the dark side of the law, after they commit an unexpected crime.</t>
  </si>
  <si>
    <t>Nishikant Kamat</t>
  </si>
  <si>
    <t>Ajay Devgn</t>
  </si>
  <si>
    <t>Shriya Saran</t>
  </si>
  <si>
    <t>Rajat Kapoor</t>
  </si>
  <si>
    <t>Queen</t>
  </si>
  <si>
    <t>A Delhi girl from a traditional family sets out on a solo honeymoon after her marriage gets cancelled.</t>
  </si>
  <si>
    <t>Vikas Bahl</t>
  </si>
  <si>
    <t>Kangana Ranaut</t>
  </si>
  <si>
    <t>Rajkummar Rao</t>
  </si>
  <si>
    <t>Lisa Haydon</t>
  </si>
  <si>
    <t>Jeffrey Ho</t>
  </si>
  <si>
    <t>1,429,534</t>
  </si>
  <si>
    <t>Mandariinid</t>
  </si>
  <si>
    <t>In 1992, war rages in Abkhazia, a breakaway region of Georgia. An Estonian man Ivo has decided to stay behind and harvest his crops of tangerines. In a bloody conflict at his door, a wounded man is left behind, and Ivo takes him in.</t>
  </si>
  <si>
    <t>Zaza Urushadze</t>
  </si>
  <si>
    <t>Lembit Ulfsak</t>
  </si>
  <si>
    <t>Elmo NÃ¼ganen</t>
  </si>
  <si>
    <t>Giorgi Nakashidze</t>
  </si>
  <si>
    <t>Misha Meskhi</t>
  </si>
  <si>
    <t>Bhaag Milkha Bhaag</t>
  </si>
  <si>
    <t>The truth behind the ascension of Milkha Singh who was scarred because of the India-Pakistan partition.</t>
  </si>
  <si>
    <t>Rakeysh Omprakash Mehra</t>
  </si>
  <si>
    <t>Farhan Akhtar</t>
  </si>
  <si>
    <t>Sonam Kapoor</t>
  </si>
  <si>
    <t>Pawan Malhotra</t>
  </si>
  <si>
    <t>Art Malik</t>
  </si>
  <si>
    <t>1,626,289</t>
  </si>
  <si>
    <t>Gangs of Wasseypur</t>
  </si>
  <si>
    <t>A clash between Sultan and Shahid Khan leads to the expulsion of Khan from Wasseypur, and ignites a deadly blood feud spanning three generations.</t>
  </si>
  <si>
    <t>Anurag Kashyap</t>
  </si>
  <si>
    <t>Manoj Bajpayee</t>
  </si>
  <si>
    <t>Richa Chadha</t>
  </si>
  <si>
    <t>Nawazuddin Siddiqui</t>
  </si>
  <si>
    <t>Tigmanshu Dhulia</t>
  </si>
  <si>
    <t>Udaan</t>
  </si>
  <si>
    <t>Expelled from his school, a 16-year old boy returns home to his abusive and oppressive father.</t>
  </si>
  <si>
    <t>Vikramaditya Motwane</t>
  </si>
  <si>
    <t>Rajat Barmecha</t>
  </si>
  <si>
    <t>Ronit Roy</t>
  </si>
  <si>
    <t>Manjot Singh</t>
  </si>
  <si>
    <t>Ram Kapoor</t>
  </si>
  <si>
    <t>Paan Singh Tomar</t>
  </si>
  <si>
    <t>The story of Paan Singh Tomar, an Indian athlete and seven-time national steeplechase champion who becomes one of the most feared dacoits in Chambal Valley after his retirement.</t>
  </si>
  <si>
    <t>Mahie Gill</t>
  </si>
  <si>
    <t>Rajesh Abhay</t>
  </si>
  <si>
    <t>Hemendra Dandotiya</t>
  </si>
  <si>
    <t>El secreto de sus ojos</t>
  </si>
  <si>
    <t>A retired legal counselor writes a novel hoping to find closure for one of his past unresolved homicide cases and for his unreciprocated love with his superior - both of which still haunt him decades later.</t>
  </si>
  <si>
    <t>Juan JosÃ© Campanella</t>
  </si>
  <si>
    <t>Ricardo DarÃ­n</t>
  </si>
  <si>
    <t>Soledad Villamil</t>
  </si>
  <si>
    <t>Pablo Rago</t>
  </si>
  <si>
    <t>Carla Quevedo</t>
  </si>
  <si>
    <t>6,391,436</t>
  </si>
  <si>
    <t>Warrior</t>
  </si>
  <si>
    <t>The youngest son of an alcoholic former boxer returns home, where he's trained by his father for competition in a mixed martial arts tournament - a path that puts the fighter on a collision course with his estranged, older brother.</t>
  </si>
  <si>
    <t>Gavin O'Connor</t>
  </si>
  <si>
    <t>Nick Nolte</t>
  </si>
  <si>
    <t>Joel Edgerton</t>
  </si>
  <si>
    <t>Jennifer Morrison</t>
  </si>
  <si>
    <t>13,657,115</t>
  </si>
  <si>
    <t>Shutter Island</t>
  </si>
  <si>
    <t>In 1954, a U.S. Marshal investigates the disappearance of a murderer who escaped from a hospital for the criminally insane.</t>
  </si>
  <si>
    <t>Emily Mortimer</t>
  </si>
  <si>
    <t>128,012,934</t>
  </si>
  <si>
    <t>Up</t>
  </si>
  <si>
    <t>78-year-old Carl Fredricksen travels to Paradise Falls in his house equipped with balloons, inadvertently taking a young stowaway.</t>
  </si>
  <si>
    <t>Pete Docter</t>
  </si>
  <si>
    <t>Bob Peterson</t>
  </si>
  <si>
    <t>Edward Asner</t>
  </si>
  <si>
    <t>Jordan Nagai</t>
  </si>
  <si>
    <t>John Ratzenberger</t>
  </si>
  <si>
    <t>293,004,164</t>
  </si>
  <si>
    <t>The Wolf of Wall Street</t>
  </si>
  <si>
    <t>Based on the true story of Jordan Belfort, from his rise to a wealthy stock-broker living the high life to his fall involving crime, corruption and the federal government.</t>
  </si>
  <si>
    <t>Jonah Hill</t>
  </si>
  <si>
    <t>Margot Robbie</t>
  </si>
  <si>
    <t>116,900,694</t>
  </si>
  <si>
    <t>Chak De! India</t>
  </si>
  <si>
    <t>Kabir Khan is the coach of the Indian Women's National Hockey Team and his dream is to make his all girls team emerge victorious against all odds.</t>
  </si>
  <si>
    <t>Shimit Amin</t>
  </si>
  <si>
    <t>Shah Rukh Khan</t>
  </si>
  <si>
    <t>Vidya Malvade</t>
  </si>
  <si>
    <t>Sagarika Ghatge</t>
  </si>
  <si>
    <t>Shilpa Shukla</t>
  </si>
  <si>
    <t>1,113,541</t>
  </si>
  <si>
    <t>There Will Be Blood</t>
  </si>
  <si>
    <t>A story of family, religion, hatred, oil and madness, focusing on a turn-of-the-century prospector in the early days of the business.</t>
  </si>
  <si>
    <t>Paul Thomas Anderson</t>
  </si>
  <si>
    <t>Daniel Day-Lewis</t>
  </si>
  <si>
    <t>Paul Dano</t>
  </si>
  <si>
    <t>CiarÃ¡n Hinds</t>
  </si>
  <si>
    <t>Martin Stringer</t>
  </si>
  <si>
    <t>40,222,514</t>
  </si>
  <si>
    <t>Pan's Labyrinth</t>
  </si>
  <si>
    <t>In the Falangist Spain of 1944, the bookish young stepdaughter of a sadistic army officer escapes into an eerie but captivating fantasy world.</t>
  </si>
  <si>
    <t>Guillermo del Toro</t>
  </si>
  <si>
    <t>Ivana Baquero</t>
  </si>
  <si>
    <t>Ariadna Gil</t>
  </si>
  <si>
    <t>Sergi LÃ³pez</t>
  </si>
  <si>
    <t>Maribel VerdÃº</t>
  </si>
  <si>
    <t>37,634,615</t>
  </si>
  <si>
    <t>Toy Story 3</t>
  </si>
  <si>
    <t>The toys are mistakenly delivered to a day-care center instead of the attic right before Andy leaves for college, and it's up to Woody to convince the other toys that they weren't abandoned and to return home.</t>
  </si>
  <si>
    <t>Joan Cusack</t>
  </si>
  <si>
    <t>Ned Beatty</t>
  </si>
  <si>
    <t>415,004,880</t>
  </si>
  <si>
    <t>V for Vendetta</t>
  </si>
  <si>
    <t>In a future British tyranny, a shadowy freedom fighter, known only by the alias of "V", plots to overthrow it with the help of a young woman.</t>
  </si>
  <si>
    <t>James McTeigue</t>
  </si>
  <si>
    <t>Hugo Weaving</t>
  </si>
  <si>
    <t>Rupert Graves</t>
  </si>
  <si>
    <t>Stephen Rea</t>
  </si>
  <si>
    <t>70,511,035</t>
  </si>
  <si>
    <t>Rang De Basanti</t>
  </si>
  <si>
    <t>The story of six young Indians who assist an English woman to film a documentary on the freedom fighters from their past, and the events that lead them to relive the long-forgotten saga of freedom.</t>
  </si>
  <si>
    <t>Soha Ali Khan</t>
  </si>
  <si>
    <t>Siddharth</t>
  </si>
  <si>
    <t>2,197,331</t>
  </si>
  <si>
    <t>Black</t>
  </si>
  <si>
    <t>The cathartic tale of a young woman who can't see, hear or talk and the teacher who brings a ray of light into her dark world.</t>
  </si>
  <si>
    <t>Sanjay Leela Bhansali</t>
  </si>
  <si>
    <t>Rani Mukerji</t>
  </si>
  <si>
    <t>Shernaz Patel</t>
  </si>
  <si>
    <t>Ayesha Kapoor</t>
  </si>
  <si>
    <t>Batman Begins</t>
  </si>
  <si>
    <t>After training with his mentor, Batman begins his fight to free crime-ridden Gotham City from corruption.</t>
  </si>
  <si>
    <t>206,852,432</t>
  </si>
  <si>
    <t>Swades: We, the People</t>
  </si>
  <si>
    <t>A successful Indian scientist returns to an Indian village to take his nanny to America with him and in the process rediscovers his roots.</t>
  </si>
  <si>
    <t>Ashutosh Gowariker</t>
  </si>
  <si>
    <t>Gayatri Joshi</t>
  </si>
  <si>
    <t>Kishori Ballal</t>
  </si>
  <si>
    <t>Smit Sheth</t>
  </si>
  <si>
    <t>1,223,240</t>
  </si>
  <si>
    <t>Der Untergang</t>
  </si>
  <si>
    <t>Traudl Junge, the final secretary for Adolf Hitler, tells of the Nazi dictator's final days in his Berlin bunker at the end of WWII.</t>
  </si>
  <si>
    <t>Oliver Hirschbiegel</t>
  </si>
  <si>
    <t>Bruno Ganz</t>
  </si>
  <si>
    <t>Alexandra Maria Lara</t>
  </si>
  <si>
    <t>Ulrich Matthes</t>
  </si>
  <si>
    <t>Juliane KÃ¶hler</t>
  </si>
  <si>
    <t>5,509,040</t>
  </si>
  <si>
    <t>Hauru no ugoku shiro</t>
  </si>
  <si>
    <t>When an unconfident young woman is cursed with an old body by a spiteful witch, her only chance of breaking the spell lies with a self-indulgent yet insecure young wizard and his companions in his legged, walking castle.</t>
  </si>
  <si>
    <t>Chieko BaishÃ´</t>
  </si>
  <si>
    <t>Takuya Kimura</t>
  </si>
  <si>
    <t>Tatsuya GashÃ»in</t>
  </si>
  <si>
    <t>Akihiro Miwa</t>
  </si>
  <si>
    <t>4,711,096</t>
  </si>
  <si>
    <t>A Beautiful Mind</t>
  </si>
  <si>
    <t>After John Nash, a brilliant but asocial mathematician, accepts secret work in cryptography, his life takes a turn for the nightmarish.</t>
  </si>
  <si>
    <t>Ron Howard</t>
  </si>
  <si>
    <t>Ed Harris</t>
  </si>
  <si>
    <t>Christopher Plummer</t>
  </si>
  <si>
    <t>170,742,341</t>
  </si>
  <si>
    <t>Hera Pheri</t>
  </si>
  <si>
    <t>Three unemployed men look for answers to all their money problems - but when their opportunity arrives, will they know what to do with it?</t>
  </si>
  <si>
    <t>Priyadarshan</t>
  </si>
  <si>
    <t>Akshay Kumar</t>
  </si>
  <si>
    <t>Sunil Shetty</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</si>
  <si>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</si>
  <si>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</si>
  <si>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Jason Flemyng</t>
  </si>
  <si>
    <t>Dexter Fletcher</t>
  </si>
  <si>
    <t>Nick Moran</t>
  </si>
  <si>
    <t>3,897,569</t>
  </si>
  <si>
    <t>L.A. Confidential</t>
  </si>
  <si>
    <t>As corruption grows in 1950s Los Angeles, three policemen - one strait-laced, one brutal, and one sleazy - investigate a series of murders with their own brand of justice.</t>
  </si>
  <si>
    <t>Curtis Hanson</t>
  </si>
  <si>
    <t>Kim Basinger</t>
  </si>
  <si>
    <t>64,616,940</t>
  </si>
  <si>
    <t>Eskiya</t>
  </si>
  <si>
    <t>Baran the Bandit, released from prison after 35 years, searches for vengeance and his lover.</t>
  </si>
  <si>
    <t>Yavuz Turgul</t>
  </si>
  <si>
    <t>Sener Sen</t>
  </si>
  <si>
    <t>Ugur YÃ¼cel</t>
  </si>
  <si>
    <t>Sermin HÃ¼rmeriÃ§</t>
  </si>
  <si>
    <t>Yesim Salkim</t>
  </si>
  <si>
    <t>Heat</t>
  </si>
  <si>
    <t>A group of professional bank robbers start to feel the heat from police when they unknowingly leave a clue at their latest heist.</t>
  </si>
  <si>
    <t>Michael Mann</t>
  </si>
  <si>
    <t>Val Kilmer</t>
  </si>
  <si>
    <t>Jon Voight</t>
  </si>
  <si>
    <t>67,436,818</t>
  </si>
  <si>
    <t>Casino</t>
  </si>
  <si>
    <t>A tale of greed, deception, money, power, and murder occur between two best friends: a mafia enforcer and a casino executive compete against each other over a gambling empire, and over a fast-living and fast-loving socialite.</t>
  </si>
  <si>
    <t>Sharon Stone</t>
  </si>
  <si>
    <t>42,438,300</t>
  </si>
  <si>
    <t>Andaz Apna Apna</t>
  </si>
  <si>
    <t>Two slackers competing for the affections of an heiress inadvertently become her protectors from an evil criminal.</t>
  </si>
  <si>
    <t>Rajkumar Santoshi</t>
  </si>
  <si>
    <t>Salman Khan</t>
  </si>
  <si>
    <t>Raveena Tandon</t>
  </si>
  <si>
    <t>Karisma Kapoor</t>
  </si>
  <si>
    <t>Unforgiven</t>
  </si>
  <si>
    <t>Retired Old West gunslinger William Munny reluctantly takes on one last job, with the help of his old partner Ned Logan and a young man, The "Schofield Kid."</t>
  </si>
  <si>
    <t>Gene Hackman</t>
  </si>
  <si>
    <t>Richard Harris</t>
  </si>
  <si>
    <t>101,157,447</t>
  </si>
  <si>
    <t>Indiana Jones and the Last Crusade</t>
  </si>
  <si>
    <t>In 1938, after his father Professor Henry Jones, Sr. goes missing while pursuing the Holy Grail, Professor Henry "Indiana" Jones, Jr. finds himself up against Adolf Hitler's Nazis again to stop them from obtaining its powers.</t>
  </si>
  <si>
    <t>Sean Connery</t>
  </si>
  <si>
    <t>Alison Doody</t>
  </si>
  <si>
    <t>Denholm Elliott</t>
  </si>
  <si>
    <t>197,171,806</t>
  </si>
  <si>
    <t>Dom za vesanje</t>
  </si>
  <si>
    <t>In this luminous tale set in the area around Sarajevo and in Italy, Perhan, an engaging young Romany (gypsy) with telekinetic powers, is seduced by the quick-cash world of petty crime, which threatens to destroy him and those he loves.</t>
  </si>
  <si>
    <t>Emir Kusturica</t>
  </si>
  <si>
    <t>Davor Dujmovic</t>
  </si>
  <si>
    <t>Bora Todorovic</t>
  </si>
  <si>
    <t>Ljubica Adzovic</t>
  </si>
  <si>
    <t>Husnija Hasimovic</t>
  </si>
  <si>
    <t>Tonari no Totoro</t>
  </si>
  <si>
    <t>When two girls move to the country to be near their ailing mother, they have adventures with the wondrous forest spirits who live nearby.</t>
  </si>
  <si>
    <t>Hitoshi Takagi</t>
  </si>
  <si>
    <t>Noriko Hidaka</t>
  </si>
  <si>
    <t>Chika Sakamoto</t>
  </si>
  <si>
    <t>Shigesato Itoi</t>
  </si>
  <si>
    <t>1,105,564</t>
  </si>
  <si>
    <t>Die Hard</t>
  </si>
  <si>
    <t>An NYPD officer tries to save his wife and several others taken hostage by German terrorists during a Christmas party at the Nakatomi Plaza in Los Angeles.</t>
  </si>
  <si>
    <t>John McTiernan</t>
  </si>
  <si>
    <t>Alan Rickman</t>
  </si>
  <si>
    <t>Bonnie Bedelia</t>
  </si>
  <si>
    <t>Reginald VelJohnson</t>
  </si>
  <si>
    <t>83,008,852</t>
  </si>
  <si>
    <t>Ran</t>
  </si>
  <si>
    <t>In Medieval Japan, an elderly warlord retires, handing over his empire to his three sons. However, he vastly underestimates how the new-found power will corrupt them and cause them to turn on each other...and him.</t>
  </si>
  <si>
    <t>Akira Terao</t>
  </si>
  <si>
    <t>Jinpachi Nezu</t>
  </si>
  <si>
    <t>Daisuke RyÃ»</t>
  </si>
  <si>
    <t>4,135,750</t>
  </si>
  <si>
    <t>Raging Bull</t>
  </si>
  <si>
    <t>The life of boxer Jake LaMotta, whose violence and temper that led him to the top in the ring destroyed his life outside of it.</t>
  </si>
  <si>
    <t>Cathy Moriarty</t>
  </si>
  <si>
    <t>Frank Vincent</t>
  </si>
  <si>
    <t>23,383,987</t>
  </si>
  <si>
    <t>Stalker</t>
  </si>
  <si>
    <t>A guide leads two men through an area known as the Zone to find a room that grants wishes.</t>
  </si>
  <si>
    <t>Andrei Tarkovsky</t>
  </si>
  <si>
    <t>Alisa Freyndlikh</t>
  </si>
  <si>
    <t>Aleksandr Kaydanovskiy</t>
  </si>
  <si>
    <t>Anatoliy Solonitsyn</t>
  </si>
  <si>
    <t>Nikolay Grinko</t>
  </si>
  <si>
    <t>HÃ¶stsonaten</t>
  </si>
  <si>
    <t>A married daughter who longs for her mother's love is visited by the latter, a successful concert pianist.</t>
  </si>
  <si>
    <t>Ingmar Bergman</t>
  </si>
  <si>
    <t>Liv Ullmann</t>
  </si>
  <si>
    <t>Lena Nyman</t>
  </si>
  <si>
    <t>Halvar BjÃ¶rk</t>
  </si>
  <si>
    <t>The Message</t>
  </si>
  <si>
    <t>This epic historical drama chronicles the life and times of Prophet Muhammad and serves as an introduction to early Islamic history.</t>
  </si>
  <si>
    <t>Moustapha Akkad</t>
  </si>
  <si>
    <t>Irene Papas</t>
  </si>
  <si>
    <t>Michael Ansara</t>
  </si>
  <si>
    <t>Johnny Sekka</t>
  </si>
  <si>
    <t>Sholay</t>
  </si>
  <si>
    <t>After his family is murdered by a notorious and ruthless bandit, a former police officer enlists the services of two outlaws to capture the bandit.</t>
  </si>
  <si>
    <t>Ramesh Sippy</t>
  </si>
  <si>
    <t>Sanjeev Kumar</t>
  </si>
  <si>
    <t>Dharmendra</t>
  </si>
  <si>
    <t>Amjad Khan</t>
  </si>
  <si>
    <t>Monty Python and the Holy Grail</t>
  </si>
  <si>
    <t>King Arthur and his Knights of the Round Table embark on a surreal, low-budget search for the Holy Grail, encountering many, very silly obstacles.</t>
  </si>
  <si>
    <t>Terry Gilliam</t>
  </si>
  <si>
    <t>Terry Jones</t>
  </si>
  <si>
    <t>Graham Chapman</t>
  </si>
  <si>
    <t>John Cleese</t>
  </si>
  <si>
    <t>Eric Idle</t>
  </si>
  <si>
    <t>1,229,197</t>
  </si>
  <si>
    <t>The Great Escape</t>
  </si>
  <si>
    <t>Allied prisoners of war plan for several hundred of their number to escape from a German camp during World War II.</t>
  </si>
  <si>
    <t>John Sturges</t>
  </si>
  <si>
    <t>Steve McQueen</t>
  </si>
  <si>
    <t>James Garner</t>
  </si>
  <si>
    <t>Richard Attenborough</t>
  </si>
  <si>
    <t>12,100,000</t>
  </si>
  <si>
    <t>To Kill a Mockingbird</t>
  </si>
  <si>
    <t>Atticus Finch, a lawyer in the Depression-era South, defends a black man against an undeserved rape charge, and his children against prejudice.</t>
  </si>
  <si>
    <t>Robert Mulligan</t>
  </si>
  <si>
    <t>Gregory Peck</t>
  </si>
  <si>
    <t>John Megna</t>
  </si>
  <si>
    <t>Frank Overton</t>
  </si>
  <si>
    <t>Rosemary Murphy</t>
  </si>
  <si>
    <t>YÃ´jinbÃ´</t>
  </si>
  <si>
    <t>A crafty ronin comes to a town divided by two criminal gangs and decides to play them against each other to free the town.</t>
  </si>
  <si>
    <t>EijirÃ´ TÃ´no</t>
  </si>
  <si>
    <t>YÃ´ko Tsukasa</t>
  </si>
  <si>
    <t>Judgment at Nuremberg</t>
  </si>
  <si>
    <t>In 1948, an American court in occupied Germany tries four Nazis judged for war crimes.</t>
  </si>
  <si>
    <t>Stanley Kramer</t>
  </si>
  <si>
    <t>Spencer Tracy</t>
  </si>
  <si>
    <t>Burt Lancaster</t>
  </si>
  <si>
    <t>Richard Widmark</t>
  </si>
  <si>
    <t>Some Like It Hot</t>
  </si>
  <si>
    <t>After two male musicians witness a mob hit, they flee the state in an all-female band disguised as women, but further complications set in.</t>
  </si>
  <si>
    <t>Marilyn Monroe</t>
  </si>
  <si>
    <t>Tony Curtis</t>
  </si>
  <si>
    <t>George Raft</t>
  </si>
  <si>
    <t>25,000,000</t>
  </si>
  <si>
    <t>SmultronstÃ¤llet</t>
  </si>
  <si>
    <t>After living a life marked by coldness, an aging professor is forced to confront the emptiness of his existence.</t>
  </si>
  <si>
    <t>Victor SjÃ¶strÃ¶m</t>
  </si>
  <si>
    <t>Bibi Andersson</t>
  </si>
  <si>
    <t>Ingrid Thulin</t>
  </si>
  <si>
    <t>Gunnar BjÃ¶rnstrand</t>
  </si>
  <si>
    <t>Det sjunde inseglet</t>
  </si>
  <si>
    <t>A man seeks answers about life, death, and the existence of God as he plays chess against the Grim Reaper during the Black Plague.</t>
  </si>
  <si>
    <t>Max von Sydow</t>
  </si>
  <si>
    <t>Bengt Ekerot</t>
  </si>
  <si>
    <t>Nils Poppe</t>
  </si>
  <si>
    <t>Du rififi chez les hommes</t>
  </si>
  <si>
    <t>Four men plan a technically perfect crime, but the human element intervenes...</t>
  </si>
  <si>
    <t>Jules Dassin</t>
  </si>
  <si>
    <t>Jean Servais</t>
  </si>
  <si>
    <t>Carl MÃ¶hner</t>
  </si>
  <si>
    <t>Robert Manuel</t>
  </si>
  <si>
    <t>Janine Darcey</t>
  </si>
  <si>
    <t>Dial M for Murder</t>
  </si>
  <si>
    <t>A former tennis player tries to arrange his wife's murder after learning of her affair.</t>
  </si>
  <si>
    <t>Ray Milland</t>
  </si>
  <si>
    <t>Robert Cummings</t>
  </si>
  <si>
    <t>John Williams</t>
  </si>
  <si>
    <t>TÃ´kyÃ´ monogatari</t>
  </si>
  <si>
    <t>An old couple visit their children and grandchildren in the city, but receive little attention.</t>
  </si>
  <si>
    <t>YasujirÃ´ Ozu</t>
  </si>
  <si>
    <t>ChishÃ» RyÃ»</t>
  </si>
  <si>
    <t>Chieko Higashiyama</t>
  </si>
  <si>
    <t>SÃ´ Yamamura</t>
  </si>
  <si>
    <t>Setsuko Hara</t>
  </si>
  <si>
    <t>RashÃ´mon</t>
  </si>
  <si>
    <t>The rape of a bride and the murder of her samurai husband are recalled from the perspectives of a bandit, the bride, the samurai's ghost and a woodcutter.</t>
  </si>
  <si>
    <t>Machiko KyÃ´</t>
  </si>
  <si>
    <t>Masayuki Mori</t>
  </si>
  <si>
    <t>All About Eve</t>
  </si>
  <si>
    <t>A seemingly timid but secretly ruthless ingÃ©nue insinuates herself into the lives of an aging Broadway star and her circle of theater friends.</t>
  </si>
  <si>
    <t>Joseph L. Mankiewicz</t>
  </si>
  <si>
    <t>Bette Davis</t>
  </si>
  <si>
    <t>Anne Baxter</t>
  </si>
  <si>
    <t>George Sanders</t>
  </si>
  <si>
    <t>Celeste Holm</t>
  </si>
  <si>
    <t>The Treasure of the Sierra Madre</t>
  </si>
  <si>
    <t>Two Americans searching for work in Mexico convince an old prospector to help them mine for gold in the Sierra Madre Mountains.</t>
  </si>
  <si>
    <t>John Huston</t>
  </si>
  <si>
    <t>Walter Huston</t>
  </si>
  <si>
    <t>Tim Holt</t>
  </si>
  <si>
    <t>Bruce Bennett</t>
  </si>
  <si>
    <t>5,014,000</t>
  </si>
  <si>
    <t>To Be or Not to Be</t>
  </si>
  <si>
    <t>During the Nazi occupation of Poland, an acting troupe becomes embroiled in a Polish soldier's efforts to track down a German spy.</t>
  </si>
  <si>
    <t>Ernst Lubitsch</t>
  </si>
  <si>
    <t>Carole Lombard</t>
  </si>
  <si>
    <t>Jack Benny</t>
  </si>
  <si>
    <t>Robert Stack</t>
  </si>
  <si>
    <t>Felix Bressart</t>
  </si>
  <si>
    <t>The Gold Rush</t>
  </si>
  <si>
    <t>A prospector goes to the Klondike in search of gold and finds it and more.</t>
  </si>
  <si>
    <t>Mack Swain</t>
  </si>
  <si>
    <t>Tom Murray</t>
  </si>
  <si>
    <t>Sherlock Jr.</t>
  </si>
  <si>
    <t>A film projectionist longs to be a detective, and puts his meagre skills to work when he is framed by a rival for stealing his girlfriend's father's pocketwatch.</t>
  </si>
  <si>
    <t>Buster Keaton</t>
  </si>
  <si>
    <t>Kathryn McGuire</t>
  </si>
  <si>
    <t>Joe Keaton</t>
  </si>
  <si>
    <t>Erwin Connelly</t>
  </si>
  <si>
    <t>Portrait de la jeune fille en feu</t>
  </si>
  <si>
    <t>On an isolated island in Brittany at the end of the eighteenth century, a female painter is obliged to paint a wedding portrait of a young woman.</t>
  </si>
  <si>
    <t>CÃ©line Sciamma</t>
  </si>
  <si>
    <t>NoÃ©mie Merlant</t>
  </si>
  <si>
    <t>AdÃ¨le Haenel</t>
  </si>
  <si>
    <t>LuÃ na Bajrami</t>
  </si>
  <si>
    <t>Valeria Golino</t>
  </si>
  <si>
    <t>3,759,854</t>
  </si>
  <si>
    <t>Pink</t>
  </si>
  <si>
    <t>When three young women are implicated in a crime, a retired lawyer steps forward to help them clear their names.</t>
  </si>
  <si>
    <t>Aniruddha Roy Chowdhury</t>
  </si>
  <si>
    <t>Taapsee Pannu</t>
  </si>
  <si>
    <t>Kirti Kulhari</t>
  </si>
  <si>
    <t>Andrea Tariang</t>
  </si>
  <si>
    <t>1,241,223</t>
  </si>
  <si>
    <t>Koe no katachi</t>
  </si>
  <si>
    <t>A young man is ostracized by his classmates after he bullies a deaf girl to the point where she moves away. Years later, he sets off on a path for redemption.</t>
  </si>
  <si>
    <t>Naoko Yamada</t>
  </si>
  <si>
    <t>Saori Hayami</t>
  </si>
  <si>
    <t>KenshÃ´ Ono</t>
  </si>
  <si>
    <t>Contratiempo</t>
  </si>
  <si>
    <t>TV-MA</t>
  </si>
  <si>
    <t>A successful entrepreneur accused of murder and a witness preparation expert have less than three hours to come up with an impregnable defense.</t>
  </si>
  <si>
    <t>Oriol Paulo</t>
  </si>
  <si>
    <t>Mario Casas</t>
  </si>
  <si>
    <t>Ana Wagener</t>
  </si>
  <si>
    <t>Jose Coronado</t>
  </si>
  <si>
    <t>BÃ¡rbara Lennie</t>
  </si>
  <si>
    <t>Ah-ga-ssi</t>
  </si>
  <si>
    <t>A woman is hired as a handmaiden to a Japanese heiress, but secretly she is involved in a plot to defraud her.</t>
  </si>
  <si>
    <t>Kim Min-hee</t>
  </si>
  <si>
    <t>Jung-woo Ha</t>
  </si>
  <si>
    <t>Cho Jin-woong</t>
  </si>
  <si>
    <t>Moon So-Ri</t>
  </si>
  <si>
    <t>2,006,788</t>
  </si>
  <si>
    <t>Mommy</t>
  </si>
  <si>
    <t>A widowed single mother, raising her violent son alone, finds new hope when a mysterious neighbor inserts herself into their household.</t>
  </si>
  <si>
    <t>Xavier Dolan</t>
  </si>
  <si>
    <t>Anne Dorval</t>
  </si>
  <si>
    <t>Antoine Olivier Pilon</t>
  </si>
  <si>
    <t>Suzanne ClÃ©ment</t>
  </si>
  <si>
    <t>Patrick Huard</t>
  </si>
  <si>
    <t>3,492,754</t>
  </si>
  <si>
    <t>Haider</t>
  </si>
  <si>
    <t>A young man returns to Kashmir after his father's disappearance to confront his uncle, whom he suspects of playing a role in his father's fate.</t>
  </si>
  <si>
    <t>Vishal Bhardwaj</t>
  </si>
  <si>
    <t>Shahid Kapoor</t>
  </si>
  <si>
    <t>Kay Kay Menon</t>
  </si>
  <si>
    <t>Logan</t>
  </si>
  <si>
    <t>In a future where mutants are nearly extinct, an elderly and weary Logan leads a quiet life. But when Laura, a mutant child pursued by scientists, comes to him for help, he must get her to safety.</t>
  </si>
  <si>
    <t>James Mangold</t>
  </si>
  <si>
    <t>Patrick Stewart</t>
  </si>
  <si>
    <t>Dafne Keen</t>
  </si>
  <si>
    <t>Boyd Holbrook</t>
  </si>
  <si>
    <t>226,277,068</t>
  </si>
  <si>
    <t>Room</t>
  </si>
  <si>
    <t>Held captive for 7 years in an enclosed space, a woman and her young son finally gain their freedom, allowing the boy to experience the outside world for the first time.</t>
  </si>
  <si>
    <t>Lenny Abrahamson</t>
  </si>
  <si>
    <t>Brie Larson</t>
  </si>
  <si>
    <t>Jacob Tremblay</t>
  </si>
  <si>
    <t>Sean Bridgers</t>
  </si>
  <si>
    <t>Wendy Crewson</t>
  </si>
  <si>
    <t>14,677,674</t>
  </si>
  <si>
    <t>Relatos salvajes</t>
  </si>
  <si>
    <t>Six short stories that explore the extremities of human behavior involving people in distress.</t>
  </si>
  <si>
    <t>DamiÃ¡n Szifron</t>
  </si>
  <si>
    <t>DarÃ­o Grandinetti</t>
  </si>
  <si>
    <t>MarÃ­a Marull</t>
  </si>
  <si>
    <t>MÃ³nica Villa</t>
  </si>
  <si>
    <t>Diego Starosta</t>
  </si>
  <si>
    <t>3,107,072</t>
  </si>
  <si>
    <t>Soul</t>
  </si>
  <si>
    <t>After landing the gig of a lifetime, a New York jazz pianist suddenly finds himself trapped in a strange land between Earth and the afterlife.</t>
  </si>
  <si>
    <t>Kemp Powers</t>
  </si>
  <si>
    <t>Tina Fey</t>
  </si>
  <si>
    <t>Graham Norton</t>
  </si>
  <si>
    <t>Kis Uykusu</t>
  </si>
  <si>
    <t>A hotel owner and landlord in a remote Turkish village deals with conflicts within his family and a tenant behind on his rent.</t>
  </si>
  <si>
    <t>Nuri Bilge Ceylan</t>
  </si>
  <si>
    <t>Haluk Bilginer</t>
  </si>
  <si>
    <t>Melisa SÃ¶zen</t>
  </si>
  <si>
    <t>Demet Akbag</t>
  </si>
  <si>
    <t>Ayberk Pekcan</t>
  </si>
  <si>
    <t>PK</t>
  </si>
  <si>
    <t>An alien on Earth loses the only device he can use to communicate with his spaceship. His innocent nature and child-like questions force the country to evaluate the impact of religion on its people.</t>
  </si>
  <si>
    <t>Anushka Sharma</t>
  </si>
  <si>
    <t>Sanjay Dutt</t>
  </si>
  <si>
    <t>Boman Irani</t>
  </si>
  <si>
    <t>10,616,104</t>
  </si>
  <si>
    <t>OMG: Oh My God!</t>
  </si>
  <si>
    <t>A shopkeeper takes God to court when his shop is destroyed by an earthquake.</t>
  </si>
  <si>
    <t>Umesh Shukla</t>
  </si>
  <si>
    <t>Mithun Chakraborty</t>
  </si>
  <si>
    <t>Mahesh Manjrekar</t>
  </si>
  <si>
    <t>The Grand Budapest Hotel</t>
  </si>
  <si>
    <t>A writer encounters the owner of an aging high-class hotel, who tells him of his early years serving as a lobby boy in the hotel's glorious years under an exceptional concierge.</t>
  </si>
  <si>
    <t>Wes Anderson</t>
  </si>
  <si>
    <t>Mathieu Amalric</t>
  </si>
  <si>
    <t>59,100,318</t>
  </si>
  <si>
    <t>Gone Girl</t>
  </si>
  <si>
    <t>With his wife's disappearance having become the focus of an intense media circus, a man sees the spotlight turned on him when it's suspected that he may not be innocent.</t>
  </si>
  <si>
    <t>Rosamund Pike</t>
  </si>
  <si>
    <t>Neil Patrick Harris</t>
  </si>
  <si>
    <t>Tyler Perry</t>
  </si>
  <si>
    <t>167,767,189</t>
  </si>
  <si>
    <t>Ã”kami kodomo no Ame to Yuki</t>
  </si>
  <si>
    <t>After her werewolf lover unexpectedly dies in an accident while hunting for food for their children, a young woman must find ways to raise the werewolf son and daughter that she had with him while keeping their trait hidden from society.</t>
  </si>
  <si>
    <t>Mamoru Hosoda</t>
  </si>
  <si>
    <t>Aoi Miyazaki</t>
  </si>
  <si>
    <t>Takao Osawa</t>
  </si>
  <si>
    <t>Haru Kuroki</t>
  </si>
  <si>
    <t>Yukito Nishii</t>
  </si>
  <si>
    <t>Hacksaw Ridge</t>
  </si>
  <si>
    <t>World War II American Army Medic Desmond T. Doss, who served during the Battle of Okinawa, refuses to kill people, and becomes the first man in American history to receive the Medal of Honor without firing a shot.</t>
  </si>
  <si>
    <t>Andrew Garfield</t>
  </si>
  <si>
    <t>Sam Worthington</t>
  </si>
  <si>
    <t>Luke Bracey</t>
  </si>
  <si>
    <t>Teresa Palmer</t>
  </si>
  <si>
    <t>67,209,615</t>
  </si>
  <si>
    <t>Inside Out</t>
  </si>
  <si>
    <t>After young Riley is uprooted from her Midwest life and moved to San Francisco, her emotions - Joy, Fear, Anger, Disgust and Sadness - conflict on how best to navigate a new city, house, and school.</t>
  </si>
  <si>
    <t>Ronnie Del Carmen</t>
  </si>
  <si>
    <t>Amy Poehler</t>
  </si>
  <si>
    <t>Bill Hader</t>
  </si>
  <si>
    <t>Lewis Black</t>
  </si>
  <si>
    <t>356,461,711</t>
  </si>
  <si>
    <t>Barfi!</t>
  </si>
  <si>
    <t>Three young people learn that love can neither be defined nor contained by society's definition of normal and abnormal.</t>
  </si>
  <si>
    <t>Anurag Basu</t>
  </si>
  <si>
    <t>Ranbir Kapoor</t>
  </si>
  <si>
    <t>Priyanka Chopra</t>
  </si>
  <si>
    <t>Ileana D'Cruz</t>
  </si>
  <si>
    <t>Saurabh Shukla</t>
  </si>
  <si>
    <t>2,804,874</t>
  </si>
  <si>
    <t>12 Years a Slave</t>
  </si>
  <si>
    <t>In the antebellum United States, Solomon Northup, a free black man from upstate New York, is abducted and sold into slavery.</t>
  </si>
  <si>
    <t>Chiwetel Ejiofor</t>
  </si>
  <si>
    <t>Michael Kenneth Williams</t>
  </si>
  <si>
    <t>Michael Fassbender</t>
  </si>
  <si>
    <t>56,671,993</t>
  </si>
  <si>
    <t>Rush</t>
  </si>
  <si>
    <t>The merciless 1970s rivalry between Formula One rivals James Hunt and Niki Lauda.</t>
  </si>
  <si>
    <t>Daniel BrÃ¼hl</t>
  </si>
  <si>
    <t>Olivia Wilde</t>
  </si>
  <si>
    <t>26,947,624</t>
  </si>
  <si>
    <t>Ford v Ferrari</t>
  </si>
  <si>
    <t>American car designer Carroll Shelby and driver Ken Miles battle corporate interference and the laws of physics to build a revolutionary race car for Ford in order to defeat Ferrari at the 24 Hours of Le Mans in 1966.</t>
  </si>
  <si>
    <t>Jon Bernthal</t>
  </si>
  <si>
    <t>Caitriona Balfe</t>
  </si>
  <si>
    <t>117,624,028</t>
  </si>
  <si>
    <t>Spotlight</t>
  </si>
  <si>
    <t>The true story of how the Boston Globe uncovered the massive scandal of child molestation and cover-up within the local Catholic Archdiocese, shaking the entire Catholic Church to its core.</t>
  </si>
  <si>
    <t>Tom McCarthy</t>
  </si>
  <si>
    <t>Michael Keaton</t>
  </si>
  <si>
    <t>Rachel McAdams</t>
  </si>
  <si>
    <t>Liev Schreiber</t>
  </si>
  <si>
    <t>45,055,776</t>
  </si>
  <si>
    <t>Song of the Sea</t>
  </si>
  <si>
    <t>Ben, a young Irish boy, and his little sister Saoirse, a girl who can turn into a seal, go on an adventure to free the fairies and save the spirit world.</t>
  </si>
  <si>
    <t>Tomm Moore</t>
  </si>
  <si>
    <t>David Rawle</t>
  </si>
  <si>
    <t>Brendan Gleeson</t>
  </si>
  <si>
    <t>Lisa Hannigan</t>
  </si>
  <si>
    <t>Fionnula Flanagan</t>
  </si>
  <si>
    <t>Kahaani</t>
  </si>
  <si>
    <t>A pregnant woman's search for her missing husband takes her from London to Kolkata, but everyone she questions denies having ever met him.</t>
  </si>
  <si>
    <t>Sujoy Ghosh</t>
  </si>
  <si>
    <t>Vidya Balan</t>
  </si>
  <si>
    <t>Parambrata Chattopadhyay</t>
  </si>
  <si>
    <t>Indraneil Sengupta</t>
  </si>
  <si>
    <t>1,035,953</t>
  </si>
  <si>
    <t>Zindagi Na Milegi Dobara</t>
  </si>
  <si>
    <t>Three friends decide to turn their fantasy vacation into reality after one of their friends gets engaged.</t>
  </si>
  <si>
    <t>Zoya Akhtar</t>
  </si>
  <si>
    <t>Hrithik Roshan</t>
  </si>
  <si>
    <t>Abhay Deol</t>
  </si>
  <si>
    <t>Katrina Kaif</t>
  </si>
  <si>
    <t>3,108,485</t>
  </si>
  <si>
    <t>Prisoners</t>
  </si>
  <si>
    <t>When Keller Dover's daughter and her friend go missing, he takes matters into his own hands as the police pursue multiple leads and the pressure mounts.</t>
  </si>
  <si>
    <t>Jake Gyllenhaal</t>
  </si>
  <si>
    <t>Viola Davis</t>
  </si>
  <si>
    <t>Melissa Leo</t>
  </si>
  <si>
    <t>61,002,302</t>
  </si>
  <si>
    <t>Mad Max: Fury Road</t>
  </si>
  <si>
    <t>In a post-apocalyptic wasteland, a woman rebels against a tyrannical ruler in search for her homeland with the aid of a group of female prisoners, a psychotic worshiper, and a drifter named Max.</t>
  </si>
  <si>
    <t>George Miller</t>
  </si>
  <si>
    <t>Charlize Theron</t>
  </si>
  <si>
    <t>Nicholas Hoult</t>
  </si>
  <si>
    <t>ZoÃ« Kravitz</t>
  </si>
  <si>
    <t>154,058,340</t>
  </si>
  <si>
    <t>A Wednesday</t>
  </si>
  <si>
    <t>A retiring police officer reminisces about the most astounding day of his career. About a case that was never filed but continues to haunt him in his memories - the case of a man and a Wednesday.</t>
  </si>
  <si>
    <t>Neeraj Pandey</t>
  </si>
  <si>
    <t>Anupam Kher</t>
  </si>
  <si>
    <t>Naseeruddin Shah</t>
  </si>
  <si>
    <t>Jimmy Sheirgill</t>
  </si>
  <si>
    <t>Aamir Bashir</t>
  </si>
  <si>
    <t>Gran Torino</t>
  </si>
  <si>
    <t>Disgruntled Korean War veteran Walt Kowalski sets out to reform his neighbor, Thao Lor, a Hmong teenager who tried to steal Kowalski's prized possession: a 1972 Gran Torino.</t>
  </si>
  <si>
    <t>Bee Vang</t>
  </si>
  <si>
    <t>Christopher Carley</t>
  </si>
  <si>
    <t>Ahney Her</t>
  </si>
  <si>
    <t>148,095,302</t>
  </si>
  <si>
    <t>Harry Potter and the Deathly Hallows: Part 2</t>
  </si>
  <si>
    <t>Harry, Ron, and Hermione search for Voldemort's remaining Horcruxes in their effort to destroy the Dark Lord as the final battle rages on at Hogwarts.</t>
  </si>
  <si>
    <t>David Yates</t>
  </si>
  <si>
    <t>Daniel Radcliffe</t>
  </si>
  <si>
    <t>Emma Watson</t>
  </si>
  <si>
    <t>Rupert Grint</t>
  </si>
  <si>
    <t>Michael Gambon</t>
  </si>
  <si>
    <t>381,011,219</t>
  </si>
  <si>
    <t>Okuribito</t>
  </si>
  <si>
    <t>A newly unemployed cellist takes a job preparing the dead for funerals.</t>
  </si>
  <si>
    <t>YÃ´jirÃ´ Takita</t>
  </si>
  <si>
    <t>Masahiro Motoki</t>
  </si>
  <si>
    <t>RyÃ´ko Hirosue</t>
  </si>
  <si>
    <t>Tsutomu Yamazaki</t>
  </si>
  <si>
    <t>Kazuko Yoshiyuki</t>
  </si>
  <si>
    <t>1,498,210</t>
  </si>
  <si>
    <t>Hachi: A Dog's Tale</t>
  </si>
  <si>
    <t>A college professor bonds with an abandoned dog he takes into his home.</t>
  </si>
  <si>
    <t>Lasse HallstrÃ¶m</t>
  </si>
  <si>
    <t>Richard Gere</t>
  </si>
  <si>
    <t>Joan Allen</t>
  </si>
  <si>
    <t>Cary-Hiroyuki Tagawa</t>
  </si>
  <si>
    <t>Sarah Roemer</t>
  </si>
  <si>
    <t>Mary and Max</t>
  </si>
  <si>
    <t>A tale of friendship between two unlikely pen pals: Mary, a lonely, eight-year-old girl living in the suburbs of Melbourne, and Max, a forty-four-year old, severely obese man living in New York.</t>
  </si>
  <si>
    <t>Adam Elliot</t>
  </si>
  <si>
    <t>Toni Collette</t>
  </si>
  <si>
    <t>Philip Seymour Hoffman</t>
  </si>
  <si>
    <t>Eric Bana</t>
  </si>
  <si>
    <t>Barry Humphries</t>
  </si>
  <si>
    <t>How to Train Your Dragon</t>
  </si>
  <si>
    <t>A hapless young Viking who aspires to hunt dragons becomes the unlikely friend of a young dragon himself, and learns there may be more to the creatures than he assumed.</t>
  </si>
  <si>
    <t>Dean DeBlois</t>
  </si>
  <si>
    <t>Chris Sanders</t>
  </si>
  <si>
    <t>Jay Baruchel</t>
  </si>
  <si>
    <t>Gerard Butler</t>
  </si>
  <si>
    <t>Christopher Mintz-Plasse</t>
  </si>
  <si>
    <t>217,581,231</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</si>
  <si>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</si>
  <si>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</si>
  <si>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Sean Penn</t>
  </si>
  <si>
    <t>Emile Hirsch</t>
  </si>
  <si>
    <t>Vince Vaughn</t>
  </si>
  <si>
    <t>Catherine Keener</t>
  </si>
  <si>
    <t>Marcia Gay Harden</t>
  </si>
  <si>
    <t>18,354,356</t>
  </si>
  <si>
    <t>No Country for Old Men</t>
  </si>
  <si>
    <t>Violence and mayhem ensue after a hunter stumbles upon a drug deal gone wrong and more than two million dollars in cash near the Rio Grande.</t>
  </si>
  <si>
    <t>Ethan Coen</t>
  </si>
  <si>
    <t>Joel Coen</t>
  </si>
  <si>
    <t>Tommy Lee Jones</t>
  </si>
  <si>
    <t>Javier Bardem</t>
  </si>
  <si>
    <t>Josh Brolin</t>
  </si>
  <si>
    <t>74,283,625</t>
  </si>
  <si>
    <t>Lage Raho Munna Bhai</t>
  </si>
  <si>
    <t>Munna Bhai embarks on a journey with Mahatma Gandhi in order to fight against a corrupt property dealer.</t>
  </si>
  <si>
    <t>Arshad Warsi</t>
  </si>
  <si>
    <t>2,217,561</t>
  </si>
  <si>
    <t>Million Dollar Baby</t>
  </si>
  <si>
    <t>A determined woman works with a hardened boxing trainer to become a professional.</t>
  </si>
  <si>
    <t>Hilary Swank</t>
  </si>
  <si>
    <t>100,492,203</t>
  </si>
  <si>
    <t>Hotel Rwanda</t>
  </si>
  <si>
    <t>Paul Rusesabagina, a hotel manager, houses over a thousand Tutsi refugees during their struggle against the Hutu militia in Rwanda, Africa.</t>
  </si>
  <si>
    <t>Terry George</t>
  </si>
  <si>
    <t>Don Cheadle</t>
  </si>
  <si>
    <t>Sophie Okonedo</t>
  </si>
  <si>
    <t>Xolani Mali</t>
  </si>
  <si>
    <t>23,530,892</t>
  </si>
  <si>
    <t>Taegukgi hwinalrimyeo</t>
  </si>
  <si>
    <t>When two brothers are forced to fight in the Korean War, the elder decides to take the riskiest missions if it will help shield the younger from battle.</t>
  </si>
  <si>
    <t>Je-kyu Kang</t>
  </si>
  <si>
    <t>Jang Dong-Gun</t>
  </si>
  <si>
    <t>Won Bin</t>
  </si>
  <si>
    <t>Eun-ju Lee</t>
  </si>
  <si>
    <t>Hyeong-jin Kong</t>
  </si>
  <si>
    <t>1,111,061</t>
  </si>
  <si>
    <t>Before Sunset</t>
  </si>
  <si>
    <t>Nine years after Jesse and Celine first met, they encounter each other again on the French leg of Jesse's book tour.</t>
  </si>
  <si>
    <t>Richard Linklater</t>
  </si>
  <si>
    <t>Ethan Hawke</t>
  </si>
  <si>
    <t>Julie Delpy</t>
  </si>
  <si>
    <t>Vernon Dobtcheff</t>
  </si>
  <si>
    <t>Louise Lemoine TorrÃ¨s</t>
  </si>
  <si>
    <t>5,820,649</t>
  </si>
  <si>
    <t>Munna Bhai M.B.B.S.</t>
  </si>
  <si>
    <t>A gangster sets out to fulfill his father's dream of becoming a doctor.</t>
  </si>
  <si>
    <t>Gracy Singh</t>
  </si>
  <si>
    <t>Sunil Dutt</t>
  </si>
  <si>
    <t>Salinui chueok</t>
  </si>
  <si>
    <t>In a small Korean province in 1986, two detectives struggle with the case of multiple young women being found raped and murdered by an unknown culprit.</t>
  </si>
  <si>
    <t>Kim Sang-kyung</t>
  </si>
  <si>
    <t>Roe-ha Kim</t>
  </si>
  <si>
    <t>Jae-ho Song</t>
  </si>
  <si>
    <t>Dil Chahta Hai</t>
  </si>
  <si>
    <t>Unrated</t>
  </si>
  <si>
    <t>Three inseparable childhood friends are just out of college. Nothing comes between them - until they each fall in love, and their wildly different approaches to relationships creates tension.</t>
  </si>
  <si>
    <t>Saif Ali Khan</t>
  </si>
  <si>
    <t>Akshaye Khanna</t>
  </si>
  <si>
    <t>Preity Zinta</t>
  </si>
  <si>
    <t>Kill Bill: Vol. 1</t>
  </si>
  <si>
    <t>After awakening from a four-year coma, a former assassin wreaks vengeance on the team of assassins who betrayed her.</t>
  </si>
  <si>
    <t>David Carradine</t>
  </si>
  <si>
    <t>Daryl Hannah</t>
  </si>
  <si>
    <t>70,099,045</t>
  </si>
  <si>
    <t>Finding Nemo</t>
  </si>
  <si>
    <t>After his son is captured in the Great Barrier Reef and taken to Sydney, a timid clownfish sets out on a journey to bring him home.</t>
  </si>
  <si>
    <t>Ellen DeGeneres</t>
  </si>
  <si>
    <t>Alexander Gould</t>
  </si>
  <si>
    <t>380,843,261</t>
  </si>
  <si>
    <t>Catch Me If You Can</t>
  </si>
  <si>
    <t>Barely 21 yet, Frank is a skilled forger who has passed as a doctor, lawyer and pilot. FBI agent Carl becomes obsessed with tracking down the con man, who only revels in the pursuit.</t>
  </si>
  <si>
    <t>Christopher Walken</t>
  </si>
  <si>
    <t>164,615,351</t>
  </si>
  <si>
    <t>Amores perros</t>
  </si>
  <si>
    <t>A horrific car accident connects three stories, each involving characters dealing with loss, regret, and life's harsh realities, all in the name of love.</t>
  </si>
  <si>
    <t>Alejandro G. IÃ±Ã¡rritu</t>
  </si>
  <si>
    <t>Emilio EchevarrÃ­a</t>
  </si>
  <si>
    <t>Goya Toledo</t>
  </si>
  <si>
    <t>Ãlvaro Guerrero</t>
  </si>
  <si>
    <t>5,383,834</t>
  </si>
  <si>
    <t>Monsters, Inc.</t>
  </si>
  <si>
    <t>In order to power the city, monsters have to scare children so that they scream. However, the children are toxic to the monsters, and after a child gets through, 2 monsters realize things may not be what they think.</t>
  </si>
  <si>
    <t>David Silverman</t>
  </si>
  <si>
    <t>Billy Crystal</t>
  </si>
  <si>
    <t>John Goodman</t>
  </si>
  <si>
    <t>289,916,256</t>
  </si>
  <si>
    <t>Shin seiki Evangelion GekijÃ´-ban: Air/Magokoro wo, kimi ni</t>
  </si>
  <si>
    <t>Concurrent theatrical ending of the TV series Shin seiki evangerion (1995).</t>
  </si>
  <si>
    <t>Hideaki Anno</t>
  </si>
  <si>
    <t>Kazuya Tsurumaki</t>
  </si>
  <si>
    <t>Megumi Ogata</t>
  </si>
  <si>
    <t>Megumi Hayashibara</t>
  </si>
  <si>
    <t>YÃ»ko Miyamura</t>
  </si>
  <si>
    <t>Lagaan: Once Upon a Time in India</t>
  </si>
  <si>
    <t>The people of a small village in Victorian India stake their future on a game of cricket against their ruthless British rulers.</t>
  </si>
  <si>
    <t>Raghuvir Yadav</t>
  </si>
  <si>
    <t>Rachel Shelley</t>
  </si>
  <si>
    <t>The Sixth Sense</t>
  </si>
  <si>
    <t>A boy who communicates with spirits seeks the help of a disheartened child psychologist.</t>
  </si>
  <si>
    <t>M. Night Shyamalan</t>
  </si>
  <si>
    <t>Haley Joel Osment</t>
  </si>
  <si>
    <t>Olivia Williams</t>
  </si>
  <si>
    <t>293,506,292</t>
  </si>
  <si>
    <t>La leggenda del pianista sull'oceano</t>
  </si>
  <si>
    <t>A baby boy, discovered in 1900 on an ocean liner, grows into a musical prodigy, never setting foot on land.</t>
  </si>
  <si>
    <t>Pruitt Taylor Vince</t>
  </si>
  <si>
    <t>MÃ©lanie Thierry</t>
  </si>
  <si>
    <t>Bill Nunn</t>
  </si>
  <si>
    <t>The Truman Show</t>
  </si>
  <si>
    <t>An insurance salesman discovers his whole life is actually a reality TV show.</t>
  </si>
  <si>
    <t>Peter Weir</t>
  </si>
  <si>
    <t>Laura Linney</t>
  </si>
  <si>
    <t>Noah Emmerich</t>
  </si>
  <si>
    <t>125,618,201</t>
  </si>
  <si>
    <t>Crna macka, beli macor</t>
  </si>
  <si>
    <t>Matko and his son Zare live on the banks of the Danube river and get by through hustling and basically doing anything to make a living. In order to pay off a business debt Matko agrees to marry off Zare to the sister of a local gangster.</t>
  </si>
  <si>
    <t>Bajram Severdzan</t>
  </si>
  <si>
    <t>Srdjan 'Zika' Todorovic</t>
  </si>
  <si>
    <t>Branka Katic</t>
  </si>
  <si>
    <t>Florijan Ajdini</t>
  </si>
  <si>
    <t>The Big Lebowski</t>
  </si>
  <si>
    <t>Jeff "The Dude" Lebowski, mistaken for a millionaire of the same name, seeks restitution for his ruined rug and enlists his bowling buddies to help get it.</t>
  </si>
  <si>
    <t>Jeff Bridges</t>
  </si>
  <si>
    <t>Julianne Moore</t>
  </si>
  <si>
    <t>17,498,804</t>
  </si>
  <si>
    <t>Fa yeung nin wah</t>
  </si>
  <si>
    <t>Two neighbors, a woman and a man, form a strong bond after both suspect extramarital activities of their spouses. However, they agree to keep their bond platonic so as not to commit similar wrongs.</t>
  </si>
  <si>
    <t>Kar-Wai Wong</t>
  </si>
  <si>
    <t>Tony Chiu-Wai Leung</t>
  </si>
  <si>
    <t>Maggie Cheung</t>
  </si>
  <si>
    <t>Ping Lam Siu</t>
  </si>
  <si>
    <t>Tung Cho 'Joe' Cheung</t>
  </si>
  <si>
    <t>2,734,044</t>
  </si>
  <si>
    <t>Trainspotting</t>
  </si>
  <si>
    <t>Renton, deeply immersed in the Edinburgh drug scene, tries to clean up and get out, despite the allure of the drugs and influence of friends.</t>
  </si>
  <si>
    <t>Danny Boyle</t>
  </si>
  <si>
    <t>Ewan McGregor</t>
  </si>
  <si>
    <t>Ewen Bremner</t>
  </si>
  <si>
    <t>Jonny Lee Miller</t>
  </si>
  <si>
    <t>Kevin McKidd</t>
  </si>
  <si>
    <t>16,501,785</t>
  </si>
  <si>
    <t>Fargo</t>
  </si>
  <si>
    <t>Jerry Lundegaard's inept crime falls apart due to his and his henchmen's bungling and the persistent police work of the quite pregnant Marge Gunderson.</t>
  </si>
  <si>
    <t>William H. Macy</t>
  </si>
  <si>
    <t>Steve Buscemi</t>
  </si>
  <si>
    <t>24,611,975</t>
  </si>
  <si>
    <t>Underground</t>
  </si>
  <si>
    <t>A group of Serbian socialists prepares for the war in a surreal underground filled by parties, tragedies, love and hate.</t>
  </si>
  <si>
    <t>Predrag 'Miki' Manojlovic</t>
  </si>
  <si>
    <t>Lazar Ristovski</t>
  </si>
  <si>
    <t>Mirjana Jokovic</t>
  </si>
  <si>
    <t>Slavko Stimac</t>
  </si>
  <si>
    <t>La haine</t>
  </si>
  <si>
    <t>24 hours in the lives of three young men in the French suburbs the day after a violent riot.</t>
  </si>
  <si>
    <t>Vincent Cassel</t>
  </si>
  <si>
    <t>Hubert KoundÃ©</t>
  </si>
  <si>
    <t>SaÃ¯d Taghmaoui</t>
  </si>
  <si>
    <t>Abdel Ahmed Ghili</t>
  </si>
  <si>
    <t>Dilwale Dulhania Le Jayenge</t>
  </si>
  <si>
    <t>When Raj meets Simran in Europe, it isn't love at first sight but when Simran moves to India for an arranged marriage, love makes its presence felt.</t>
  </si>
  <si>
    <t>Aditya Chopra</t>
  </si>
  <si>
    <t>Kajol</t>
  </si>
  <si>
    <t>Amrish Puri</t>
  </si>
  <si>
    <t>Farida Jalal</t>
  </si>
  <si>
    <t>Before Sunrise</t>
  </si>
  <si>
    <t>A young man and woman meet on a train in Europe, and wind up spending one evening together in Vienna. Unfortunately, both know that this will probably be their only night together.</t>
  </si>
  <si>
    <t>Andrea Eckert</t>
  </si>
  <si>
    <t>Hanno PÃ¶schl</t>
  </si>
  <si>
    <t>5,535,405</t>
  </si>
  <si>
    <t>Trois couleurs: Rouge</t>
  </si>
  <si>
    <t>A model discovers a retired judge is keen on invading people's privacy.</t>
  </si>
  <si>
    <t>Krzysztof Kieslowski</t>
  </si>
  <si>
    <t>IrÃ¨ne Jacob</t>
  </si>
  <si>
    <t>Jean-Louis Trintignant</t>
  </si>
  <si>
    <t>FrÃ©dÃ©rique Feder</t>
  </si>
  <si>
    <t>Jean-Pierre Lorit</t>
  </si>
  <si>
    <t>4,043,686</t>
  </si>
  <si>
    <t>Chung Hing sam lam</t>
  </si>
  <si>
    <t>Two melancholy Hong Kong policemen fall in love: one with a mysterious female underworld figure, the other with a beautiful and ethereal server at a late-night restaurant he frequents.</t>
  </si>
  <si>
    <t>Brigitte Lin</t>
  </si>
  <si>
    <t>Takeshi Kaneshiro</t>
  </si>
  <si>
    <t>Faye Wong</t>
  </si>
  <si>
    <t>Jurassic Park</t>
  </si>
  <si>
    <t>A pragmatic paleontologist visiting an almost complete theme park is tasked with protecting a couple of kids after a power failure causes the park's cloned dinosaurs to run loose.</t>
  </si>
  <si>
    <t>Sam Neill</t>
  </si>
  <si>
    <t>Laura Dern</t>
  </si>
  <si>
    <t>Jeff Goldblum</t>
  </si>
  <si>
    <t>402,453,882</t>
  </si>
  <si>
    <t>In the Name of the Father</t>
  </si>
  <si>
    <t>A man's coerced confession to an I.R.A. bombing he did not commit results in the imprisonment of his father as well. An English lawyer fights to free them.</t>
  </si>
  <si>
    <t>Jim Sheridan</t>
  </si>
  <si>
    <t>Pete Postlethwaite</t>
  </si>
  <si>
    <t>Alison Crosbie</t>
  </si>
  <si>
    <t>Philip King</t>
  </si>
  <si>
    <t>25,010,410</t>
  </si>
  <si>
    <t>Ba wang bie ji</t>
  </si>
  <si>
    <t>Two boys meet at an opera training school in Peking in 1924. Their resulting friendship will span nearly 70 years and will endure some of the most troublesome times in China's history.</t>
  </si>
  <si>
    <t>Kaige Chen</t>
  </si>
  <si>
    <t>Leslie Cheung</t>
  </si>
  <si>
    <t>Fengyi Zhang</t>
  </si>
  <si>
    <t>Gong Li</t>
  </si>
  <si>
    <t>You Ge</t>
  </si>
  <si>
    <t>5,216,888</t>
  </si>
  <si>
    <t>DÃ  hÃ³ng denglong gaogao guÃ </t>
  </si>
  <si>
    <t>A young woman becomes the fourth wife of a wealthy lord, and must learn to live with the strict rules and tensions within the household.</t>
  </si>
  <si>
    <t>Yimou Zhang</t>
  </si>
  <si>
    <t>Jingwu Ma</t>
  </si>
  <si>
    <t>Saifei He</t>
  </si>
  <si>
    <t>Cuifen Cao</t>
  </si>
  <si>
    <t>2,603,061</t>
  </si>
  <si>
    <t>Dead Poets Society</t>
  </si>
  <si>
    <t>Maverick teacher John Keating uses poetry to embolden his boarding school students to new heights of self-expression.</t>
  </si>
  <si>
    <t>Robert Sean Leonard</t>
  </si>
  <si>
    <t>Josh Charles</t>
  </si>
  <si>
    <t>95,860,116</t>
  </si>
  <si>
    <t>Stand by Me</t>
  </si>
  <si>
    <t>After the death of one of his friends, a writer recounts a childhood journey with his friends to find the body of a missing boy.</t>
  </si>
  <si>
    <t>Rob Reiner</t>
  </si>
  <si>
    <t>Wil Wheaton</t>
  </si>
  <si>
    <t>River Phoenix</t>
  </si>
  <si>
    <t>Corey Feldman</t>
  </si>
  <si>
    <t>Jerry O'Connell</t>
  </si>
  <si>
    <t>52,287,414</t>
  </si>
  <si>
    <t>Platoon</t>
  </si>
  <si>
    <t>Chris Taylor, a neophyte recruit in Vietnam, finds himself caught in a battle of wills between two sergeants, one good and the other evil. A shrewd examination of the brutality of war and the duality of man in conflict.</t>
  </si>
  <si>
    <t>Oliver Stone</t>
  </si>
  <si>
    <t>Charlie Sheen</t>
  </si>
  <si>
    <t>Tom Berenger</t>
  </si>
  <si>
    <t>Willem Dafoe</t>
  </si>
  <si>
    <t>Keith David</t>
  </si>
  <si>
    <t>138,530,565</t>
  </si>
  <si>
    <t>Paris, Texas</t>
  </si>
  <si>
    <t>Travis Henderson, an aimless drifter who has been missing for four years, wanders out of the desert and must reconnect with society, himself, his life, and his family.</t>
  </si>
  <si>
    <t>Wim Wenders</t>
  </si>
  <si>
    <t>Harry Dean Stanton</t>
  </si>
  <si>
    <t>Nastassja Kinski</t>
  </si>
  <si>
    <t>Dean Stockwell</t>
  </si>
  <si>
    <t>Aurore ClÃ©ment</t>
  </si>
  <si>
    <t>2,181,987</t>
  </si>
  <si>
    <t>Kaze no tani no Naushika</t>
  </si>
  <si>
    <t>Warrior and pacifist Princess NausicaÃ¤ desperately struggles to prevent two warring nations from destroying themselves and their dying planet.</t>
  </si>
  <si>
    <t>Sumi Shimamoto</t>
  </si>
  <si>
    <t>Mahito Tsujimura</t>
  </si>
  <si>
    <t>Hisako KyÃ´da</t>
  </si>
  <si>
    <t>GorÃ´ Naya</t>
  </si>
  <si>
    <t>The Thing</t>
  </si>
  <si>
    <t>A research team in Antarctica is hunted by a shape-shifting alien that assumes the appearance of its victims.</t>
  </si>
  <si>
    <t>John Carpenter</t>
  </si>
  <si>
    <t>Kurt Russell</t>
  </si>
  <si>
    <t>Wilford Brimley</t>
  </si>
  <si>
    <t>Richard Masur</t>
  </si>
  <si>
    <t>13,782,838</t>
  </si>
  <si>
    <t>Pink Floyd: The Wall</t>
  </si>
  <si>
    <t>A confined but troubled rock star descends into madness in the midst of his physical and social isolation from everyone.</t>
  </si>
  <si>
    <t>Alan Parker</t>
  </si>
  <si>
    <t>Bob Geldof</t>
  </si>
  <si>
    <t>Christine Hargreaves</t>
  </si>
  <si>
    <t>James Laurenson</t>
  </si>
  <si>
    <t>Eleanor David</t>
  </si>
  <si>
    <t>22,244,207</t>
  </si>
  <si>
    <t>Fitzcarraldo</t>
  </si>
  <si>
    <t>The story of Brian Sweeney Fitzgerald, an extremely determined man who intends to build an opera house in the middle of a jungle.</t>
  </si>
  <si>
    <t>Werner Herzog</t>
  </si>
  <si>
    <t>Klaus Kinski</t>
  </si>
  <si>
    <t>JosÃ© Lewgoy</t>
  </si>
  <si>
    <t>Miguel Ãngel Fuentes</t>
  </si>
  <si>
    <t>Fanny och Alexander</t>
  </si>
  <si>
    <t>Two young Swedish children experience the many comedies and tragedies of their family, the Ekdahls.</t>
  </si>
  <si>
    <t>Bertil Guve</t>
  </si>
  <si>
    <t>Pernilla Allwin</t>
  </si>
  <si>
    <t>Kristina Adolphson</t>
  </si>
  <si>
    <t>BÃ¶rje Ahlstedt</t>
  </si>
  <si>
    <t>4,971,340</t>
  </si>
  <si>
    <t>Blade Runner</t>
  </si>
  <si>
    <t>A blade runner must pursue and terminate four replicants who stole a ship in space, and have returned to Earth to find their creator.</t>
  </si>
  <si>
    <t>Rutger Hauer</t>
  </si>
  <si>
    <t>Sean Young</t>
  </si>
  <si>
    <t>Edward James Olmos</t>
  </si>
  <si>
    <t>32,868,943</t>
  </si>
  <si>
    <t>The Elephant Man</t>
  </si>
  <si>
    <t>A Victorian surgeon rescues a heavily disfigured man who is mistreated while scraping a living as a side-show freak. Behind his monstrous faÃ§ade, there is revealed a person of kindness, intelligence and sophistication.</t>
  </si>
  <si>
    <t>David Lynch</t>
  </si>
  <si>
    <t>Anne Bancroft</t>
  </si>
  <si>
    <t>John Gielgud</t>
  </si>
  <si>
    <t>Life of Brian</t>
  </si>
  <si>
    <t>Born on the original Christmas in the stable next door to Jesus Christ, Brian of Nazareth spends his life being mistaken for a messiah.</t>
  </si>
  <si>
    <t>Michael Palin</t>
  </si>
  <si>
    <t>20,045,115</t>
  </si>
  <si>
    <t>The Deer Hunter</t>
  </si>
  <si>
    <t>An in-depth examination of the ways in which the U.S. Vietnam War impacts and disrupts the lives of people in a small industrial town in Pennsylvania.</t>
  </si>
  <si>
    <t>Michael Cimino</t>
  </si>
  <si>
    <t>John Cazale</t>
  </si>
  <si>
    <t>John Savage</t>
  </si>
  <si>
    <t>48,979,328</t>
  </si>
  <si>
    <t>Rocky</t>
  </si>
  <si>
    <t>A small-time boxer gets a supremely rare chance to fight a heavy-weight champion in a bout in which he strives to go the distance for his self-respect.</t>
  </si>
  <si>
    <t>John G. Avildsen</t>
  </si>
  <si>
    <t>Sylvester Stallone</t>
  </si>
  <si>
    <t>Talia Shire</t>
  </si>
  <si>
    <t>Burt Young</t>
  </si>
  <si>
    <t>Carl Weathers</t>
  </si>
  <si>
    <t>117,235,247</t>
  </si>
  <si>
    <t>Network</t>
  </si>
  <si>
    <t>A television network cynically exploits a deranged former anchor's ravings and revelations about the news media for its own profit.</t>
  </si>
  <si>
    <t>Faye Dunaway</t>
  </si>
  <si>
    <t>Peter Finch</t>
  </si>
  <si>
    <t>Barry Lyndon</t>
  </si>
  <si>
    <t>An Irish rogue wins the heart of a rich widow and assumes her dead husband's aristocratic position in 18th-century England.</t>
  </si>
  <si>
    <t>Ryan O'Neal</t>
  </si>
  <si>
    <t>Marisa Berenson</t>
  </si>
  <si>
    <t>Hardy KrÃ¼ger</t>
  </si>
  <si>
    <t>Zerkalo</t>
  </si>
  <si>
    <t>A dying man in his forties remembers his past. His childhood, his mother, the war, personal moments and things that tell of the recent history of all the Russian nation.</t>
  </si>
  <si>
    <t>Margarita Terekhova</t>
  </si>
  <si>
    <t>Filipp Yankovskiy</t>
  </si>
  <si>
    <t>Ignat Daniltsev</t>
  </si>
  <si>
    <t>Oleg Yankovskiy</t>
  </si>
  <si>
    <t>Chinatown</t>
  </si>
  <si>
    <t>A private detective hired to expose an adulterer finds himself caught up in a web of deceit, corruption, and murder.</t>
  </si>
  <si>
    <t>Perry Lopez</t>
  </si>
  <si>
    <t>29,000,000</t>
  </si>
  <si>
    <t>Paper Moon</t>
  </si>
  <si>
    <t>During the Great Depression, a con man finds himself saddled with a young girl who may or may not be his daughter, and the two forge an unlikely partnership.</t>
  </si>
  <si>
    <t>Peter Bogdanovich</t>
  </si>
  <si>
    <t>Tatum O'Neal</t>
  </si>
  <si>
    <t>Madeline Kahn</t>
  </si>
  <si>
    <t>John Hillerman</t>
  </si>
  <si>
    <t>30,933,743</t>
  </si>
  <si>
    <t>Viskningar och rop</t>
  </si>
  <si>
    <t>When a woman dying of cancer in early twentieth-century Sweden is visited by her two sisters, long-repressed feelings between the siblings rise to the surface.</t>
  </si>
  <si>
    <t>Harriet Andersson</t>
  </si>
  <si>
    <t>Kari Sylwan</t>
  </si>
  <si>
    <t>1,742,348</t>
  </si>
  <si>
    <t>Solaris</t>
  </si>
  <si>
    <t>A psychologist is sent to a station orbiting a distant planet in order to discover what has caused the crew to go insane.</t>
  </si>
  <si>
    <t>Natalya Bondarchuk</t>
  </si>
  <si>
    <t>Donatas Banionis</t>
  </si>
  <si>
    <t>JÃ¼ri JÃ¤rvet</t>
  </si>
  <si>
    <t>Vladislav Dvorzhetskiy</t>
  </si>
  <si>
    <t>Le samouraÃ¯</t>
  </si>
  <si>
    <t>GP</t>
  </si>
  <si>
    <t>After professional hitman Jef Costello is seen by witnesses his efforts to provide himself an alibi drive him further into a corner.</t>
  </si>
  <si>
    <t>Jean-Pierre Melville</t>
  </si>
  <si>
    <t>Alain Delon</t>
  </si>
  <si>
    <t>FranÃ§ois PÃ©rier</t>
  </si>
  <si>
    <t>Nathalie Delon</t>
  </si>
  <si>
    <t>Cathy Rosier</t>
  </si>
  <si>
    <t>Cool Hand Luke</t>
  </si>
  <si>
    <t>A laid back Southern man is sentenced to two years in a rural prison, but refuses to conform.</t>
  </si>
  <si>
    <t>Stuart Rosenberg</t>
  </si>
  <si>
    <t>George Kennedy</t>
  </si>
  <si>
    <t>Strother Martin</t>
  </si>
  <si>
    <t>J.D. Cannon</t>
  </si>
  <si>
    <t>16,217,773</t>
  </si>
  <si>
    <t>Persona</t>
  </si>
  <si>
    <t>A nurse is put in charge of a mute actress and finds that their personae are melding together.</t>
  </si>
  <si>
    <t>Margaretha Krook</t>
  </si>
  <si>
    <t>Andrei Rublev</t>
  </si>
  <si>
    <t>The life, times and afflictions of the fifteenth-century Russian iconographer St. Andrei Rublev.</t>
  </si>
  <si>
    <t>Ivan Lapikov</t>
  </si>
  <si>
    <t>Nikolay Sergeev</t>
  </si>
  <si>
    <t>La battaglia di Algeri</t>
  </si>
  <si>
    <t>In the 1950s, fear and violence escalate as the people of Algiers fight for independence from the French government.</t>
  </si>
  <si>
    <t>Gillo Pontecorvo</t>
  </si>
  <si>
    <t>Brahim Hadjadj</t>
  </si>
  <si>
    <t>Jean Martin</t>
  </si>
  <si>
    <t>Yacef Saadi</t>
  </si>
  <si>
    <t>Samia Kerbash</t>
  </si>
  <si>
    <t>El Ã¡ngel exterminador</t>
  </si>
  <si>
    <t>The guests at an upper-class dinner party find themselves unable to leave.</t>
  </si>
  <si>
    <t>Luis BuÃ±uel</t>
  </si>
  <si>
    <t>Silvia Pinal</t>
  </si>
  <si>
    <t>Jacqueline Andere</t>
  </si>
  <si>
    <t>Enrique Rambal</t>
  </si>
  <si>
    <t>JosÃ© Baviera</t>
  </si>
  <si>
    <t>What Ever Happened to Baby Jane?</t>
  </si>
  <si>
    <t>A former child star torments her paraplegic sister in their decaying Hollywood mansion.</t>
  </si>
  <si>
    <t>Robert Aldrich</t>
  </si>
  <si>
    <t>Joan Crawford</t>
  </si>
  <si>
    <t>Victor Buono</t>
  </si>
  <si>
    <t>Wesley Addy</t>
  </si>
  <si>
    <t>4,050,000</t>
  </si>
  <si>
    <t>Sanjuro</t>
  </si>
  <si>
    <t>A crafty samurai helps a young man and his fellow clansmen save his uncle, who has been framed and imprisoned by a corrupt superintendent.</t>
  </si>
  <si>
    <t>Keiju Kobayashi</t>
  </si>
  <si>
    <t>YÃ»nosuke ItÃ´</t>
  </si>
  <si>
    <t>The Man Who Shot Liberty Valance</t>
  </si>
  <si>
    <t>A senator returns to a western town for the funeral of an old friend and tells the story of his origins.</t>
  </si>
  <si>
    <t>John Ford</t>
  </si>
  <si>
    <t>John Wayne</t>
  </si>
  <si>
    <t>Lee Marvin</t>
  </si>
  <si>
    <t>Ivanovo detstvo</t>
  </si>
  <si>
    <t>In WW2, twelve year old Soviet orphan Ivan Bondarev works for the Soviet army as a scout behind the German lines and strikes a friendship with three sympathetic Soviet officers.</t>
  </si>
  <si>
    <t>Eduard Abalov</t>
  </si>
  <si>
    <t>Nikolay Burlyaev</t>
  </si>
  <si>
    <t>Valentin Zubkov</t>
  </si>
  <si>
    <t>Evgeniy Zharikov</t>
  </si>
  <si>
    <t>JungfrukÃ¤llan</t>
  </si>
  <si>
    <t>An innocent yet pampered young virgin and her family's pregnant and jealous servant set out to deliver candles to church, but only one returns from events that transpire in the woods along the way.</t>
  </si>
  <si>
    <t>Birgitta Valberg</t>
  </si>
  <si>
    <t>Gunnel Lindblom</t>
  </si>
  <si>
    <t>Birgitta Pettersson</t>
  </si>
  <si>
    <t>1,526,000</t>
  </si>
  <si>
    <t>Inherit the Wind</t>
  </si>
  <si>
    <t>Based on a real-life case in 1925, two great lawyers argue the case for and against a science teacher accused of the crime of teaching evolution.</t>
  </si>
  <si>
    <t>Fredric March</t>
  </si>
  <si>
    <t>Dick York</t>
  </si>
  <si>
    <t>Les quatre cents coups</t>
  </si>
  <si>
    <t>A young boy, left without attention, delves into a life of petty crime.</t>
  </si>
  <si>
    <t>FranÃ§ois Truffaut</t>
  </si>
  <si>
    <t>Jean-Pierre LÃ©aud</t>
  </si>
  <si>
    <t>Albert RÃ©my</t>
  </si>
  <si>
    <t>Claire Maurier</t>
  </si>
  <si>
    <t>Guy Decomble</t>
  </si>
  <si>
    <t>Ben-Hur</t>
  </si>
  <si>
    <t>After a Jewish prince is betrayed and sent into slavery by a Roman friend, he regains his freedom and comes back for revenge.</t>
  </si>
  <si>
    <t>William Wyler</t>
  </si>
  <si>
    <t>Charlton Heston</t>
  </si>
  <si>
    <t>Stephen Boyd</t>
  </si>
  <si>
    <t>Haya Harareet</t>
  </si>
  <si>
    <t>74,700,000</t>
  </si>
  <si>
    <t>Kakushi-toride no san-akunin</t>
  </si>
  <si>
    <t>Lured by gold, two greedy peasants unknowingly escort a princess and her general across enemy lines.</t>
  </si>
  <si>
    <t>Misa Uehara</t>
  </si>
  <si>
    <t>Minoru Chiaki</t>
  </si>
  <si>
    <t>Kamatari Fujiwara</t>
  </si>
  <si>
    <t>Le notti di Cabiria</t>
  </si>
  <si>
    <t>A waifish prostitute wanders the streets of Rome looking for true love but finds only heartbreak.</t>
  </si>
  <si>
    <t>Federico Fellini</t>
  </si>
  <si>
    <t>Giulietta Masina</t>
  </si>
  <si>
    <t>Franca Marzi</t>
  </si>
  <si>
    <t>Dorian Gray</t>
  </si>
  <si>
    <t>Kumonosu-jÃ´</t>
  </si>
  <si>
    <t>A war-hardened general, egged on by his ambitious wife, works to fulfill a prophecy that he would become lord of Spider's Web Castle.</t>
  </si>
  <si>
    <t>Isuzu Yamada</t>
  </si>
  <si>
    <t>The Bridge on the River Kwai</t>
  </si>
  <si>
    <t>British POWs are forced to build a railway bridge across the river Kwai for their Japanese captors, not knowing that the allied forces are planning to destroy it.</t>
  </si>
  <si>
    <t>Sessue Hayakawa</t>
  </si>
  <si>
    <t>44,908,000</t>
  </si>
  <si>
    <t>On the Waterfront</t>
  </si>
  <si>
    <t>An ex-prize fighter turned longshoreman struggles to stand up to his corrupt union bosses.</t>
  </si>
  <si>
    <t>Elia Kazan</t>
  </si>
  <si>
    <t>Karl Malden</t>
  </si>
  <si>
    <t>Rod Steiger</t>
  </si>
  <si>
    <t>9,600,000</t>
  </si>
  <si>
    <t>Le salaire de la peur</t>
  </si>
  <si>
    <t>In a decrepit South American village, four men are hired to transport an urgent nitroglycerine shipment without the equipment that would make it safe.</t>
  </si>
  <si>
    <t>Henri-Georges Clouzot</t>
  </si>
  <si>
    <t>Yves Montand</t>
  </si>
  <si>
    <t>Charles Vanel</t>
  </si>
  <si>
    <t>Peter van Eyck</t>
  </si>
  <si>
    <t>Folco Lulli</t>
  </si>
  <si>
    <t>Ace in the Hole</t>
  </si>
  <si>
    <t>Approved</t>
  </si>
  <si>
    <t>A frustrated former big-city journalist now stuck working for an Albuquerque newspaper exploits a story about a man trapped in a cave to rekindle his career, but the situation quickly escalates into an out-of-control circus.</t>
  </si>
  <si>
    <t>Jan Sterling</t>
  </si>
  <si>
    <t>Robert Arthur</t>
  </si>
  <si>
    <t>Porter Hall</t>
  </si>
  <si>
    <t>3,969,893</t>
  </si>
  <si>
    <t>White Heat</t>
  </si>
  <si>
    <t>A psychopathic criminal with a mother complex makes a daring break from prison and leads his old gang in a chemical plant payroll heist.</t>
  </si>
  <si>
    <t>Raoul Walsh</t>
  </si>
  <si>
    <t>James Cagney</t>
  </si>
  <si>
    <t>Virginia Mayo</t>
  </si>
  <si>
    <t>Edmond O'Brien</t>
  </si>
  <si>
    <t>Margaret Wycherly</t>
  </si>
  <si>
    <t>The Third Man</t>
  </si>
  <si>
    <t>Pulp novelist Holly Martins travels to shadowy, postwar Vienna, only to find himself investigating the mysterious death of an old friend, Harry Lime.</t>
  </si>
  <si>
    <t>Carol Reed</t>
  </si>
  <si>
    <t>Orson Welles</t>
  </si>
  <si>
    <t>Joseph Cotten</t>
  </si>
  <si>
    <t>Alida Valli</t>
  </si>
  <si>
    <t>Trevor Howard</t>
  </si>
  <si>
    <t>The Red Shoes</t>
  </si>
  <si>
    <t>A young ballet dancer is torn between the man she loves and her pursuit to become a prima ballerina.</t>
  </si>
  <si>
    <t>Michael Powell</t>
  </si>
  <si>
    <t>Emeric Pressburger</t>
  </si>
  <si>
    <t>Anton Walbrook</t>
  </si>
  <si>
    <t>Marius Goring</t>
  </si>
  <si>
    <t>Moira Shearer</t>
  </si>
  <si>
    <t>10,900,000</t>
  </si>
  <si>
    <t>The Shop Around the Corner</t>
  </si>
  <si>
    <t>Two employees at a gift shop can barely stand each other, without realizing that they are falling in love through the post as each other's anonymous pen pal.</t>
  </si>
  <si>
    <t>Margaret Sullavan</t>
  </si>
  <si>
    <t>Frank Morgan</t>
  </si>
  <si>
    <t>Joseph Schildkraut</t>
  </si>
  <si>
    <t>Rebecca</t>
  </si>
  <si>
    <t>A self-conscious woman juggles adjusting to her new role as an aristocrat's wife and avoiding being intimidated by his first wife's spectral presence.</t>
  </si>
  <si>
    <t>Laurence Olivier</t>
  </si>
  <si>
    <t>Joan Fontaine</t>
  </si>
  <si>
    <t>Judith Anderson</t>
  </si>
  <si>
    <t>Mr. Smith Goes to Washington</t>
  </si>
  <si>
    <t>A naive man is appointed to fill a vacancy in the United States Senate. His plans promptly collide with political corruption, but he doesn't back down.</t>
  </si>
  <si>
    <t>Jean Arthur</t>
  </si>
  <si>
    <t>Edward Arnold</t>
  </si>
  <si>
    <t>Gone with the Wind</t>
  </si>
  <si>
    <t>A manipulative woman and a roguish man conduct a turbulent romance during the American Civil War and Reconstruction periods.</t>
  </si>
  <si>
    <t>Victor Fleming</t>
  </si>
  <si>
    <t>George Cukor</t>
  </si>
  <si>
    <t>Sam Wood</t>
  </si>
  <si>
    <t>Clark Gable</t>
  </si>
  <si>
    <t>Vivien Leigh</t>
  </si>
  <si>
    <t>198,676,459</t>
  </si>
  <si>
    <t>La Grande Illusion</t>
  </si>
  <si>
    <t>During WWI, two French soldiers are captured and imprisoned in a German P.O.W. camp. Several escape attempts follow until they are eventually sent to a seemingly inescapable fortress.</t>
  </si>
  <si>
    <t>Jean Renoir</t>
  </si>
  <si>
    <t>Jean Gabin</t>
  </si>
  <si>
    <t>Dita Parlo</t>
  </si>
  <si>
    <t>Pierre Fresnay</t>
  </si>
  <si>
    <t>It Happened One Night</t>
  </si>
  <si>
    <t>A renegade reporter and a crazy young heiress meet on a bus heading for New York, and end up stuck with each other when the bus leaves them behind at one of the stops.</t>
  </si>
  <si>
    <t>Claudette Colbert</t>
  </si>
  <si>
    <t>Walter Connolly</t>
  </si>
  <si>
    <t>Roscoe Karns</t>
  </si>
  <si>
    <t>La passion de Jeanne d'Arc</t>
  </si>
  <si>
    <t>In 1431, Jeanne d'Arc is placed on trial on charges of heresy. The ecclesiastical jurists attempt to force Jeanne to recant her claims of holy visions.</t>
  </si>
  <si>
    <t>Carl Theodor Dreyer</t>
  </si>
  <si>
    <t>Maria Falconetti</t>
  </si>
  <si>
    <t>Eugene Silvain</t>
  </si>
  <si>
    <t>AndrÃ© Berley</t>
  </si>
  <si>
    <t>Maurice Schutz</t>
  </si>
  <si>
    <t>The Circus</t>
  </si>
  <si>
    <t>The Tramp finds work and the girl of his dreams at a circus.</t>
  </si>
  <si>
    <t>Merna Kennedy</t>
  </si>
  <si>
    <t>Al Ernest Garcia</t>
  </si>
  <si>
    <t>Harry Crocker</t>
  </si>
  <si>
    <t>Sunrise: A Song of Two Humans</t>
  </si>
  <si>
    <t>An allegorical tale about a man fighting the good and evil within him. Both sides are made flesh - one a sophisticated woman he is attracted to and the other his wife.</t>
  </si>
  <si>
    <t>F.W. Murnau</t>
  </si>
  <si>
    <t>George O'Brien</t>
  </si>
  <si>
    <t>Janet Gaynor</t>
  </si>
  <si>
    <t>Margaret Livingston</t>
  </si>
  <si>
    <t>Bodil Rosing</t>
  </si>
  <si>
    <t>The General</t>
  </si>
  <si>
    <t>When Union spies steal an engineer's beloved locomotive, he pursues it single-handedly and straight through enemy lines.</t>
  </si>
  <si>
    <t>Clyde Bruckman</t>
  </si>
  <si>
    <t>Marion Mack</t>
  </si>
  <si>
    <t>Glen Cavender</t>
  </si>
  <si>
    <t>1,033,895</t>
  </si>
  <si>
    <t>Das Cabinet des Dr. Caligari</t>
  </si>
  <si>
    <t>Hypnotist Dr. Caligari uses a somnambulist, Cesare, to commit murders.</t>
  </si>
  <si>
    <t>Robert Wiene</t>
  </si>
  <si>
    <t>Werner Krauss</t>
  </si>
  <si>
    <t>Conrad Veidt</t>
  </si>
  <si>
    <t>Friedrich Feher</t>
  </si>
  <si>
    <t>Lil Dagover</t>
  </si>
  <si>
    <t>Badhaai ho</t>
  </si>
  <si>
    <t>A man is embarrassed when he finds out his mother is pregnant.</t>
  </si>
  <si>
    <t>Amit Ravindernath Sharma</t>
  </si>
  <si>
    <t>Neena Gupta</t>
  </si>
  <si>
    <t>Gajraj Rao</t>
  </si>
  <si>
    <t>Togo</t>
  </si>
  <si>
    <t>The story of Togo, the sled dog who led the 1925 serum run yet was considered by most to be too small and weak to lead such an intense race.</t>
  </si>
  <si>
    <t>Ericson Core</t>
  </si>
  <si>
    <t>Julianne Nicholson</t>
  </si>
  <si>
    <t>Christopher Heyerdahl</t>
  </si>
  <si>
    <t>Richard Dormer</t>
  </si>
  <si>
    <t>Airlift</t>
  </si>
  <si>
    <t>When Iraq invades Kuwait in August 1990, a callous Indian businessman becomes the spokesperson for more than 170,000 stranded countrymen.</t>
  </si>
  <si>
    <t>Raja Menon</t>
  </si>
  <si>
    <t>Nimrat Kaur</t>
  </si>
  <si>
    <t>Kumud Mishra</t>
  </si>
  <si>
    <t>Prakash Belawadi</t>
  </si>
  <si>
    <t>Bajrangi Bhaijaan</t>
  </si>
  <si>
    <t>An Indian man with a magnanimous heart takes a young mute Pakistani girl back to her homeland to reunite her with her family.</t>
  </si>
  <si>
    <t>Kabir Khan</t>
  </si>
  <si>
    <t>Harshaali Malhotra</t>
  </si>
  <si>
    <t>Kareena Kapoor</t>
  </si>
  <si>
    <t>8,178,001</t>
  </si>
  <si>
    <t>Baby</t>
  </si>
  <si>
    <t>An elite counter-intelligence unit learns of a plot, masterminded by a maniacal madman. With the clock ticking, it's up to them to track the terrorists' international tentacles and prevent them from striking at the heart of India.</t>
  </si>
  <si>
    <t>Danny Denzongpa</t>
  </si>
  <si>
    <t>La La Land</t>
  </si>
  <si>
    <t>While navigating their careers in Los Angeles, a pianist and an actress fall in love while attempting to reconcile their aspirations for the future.</t>
  </si>
  <si>
    <t>Ryan Gosling</t>
  </si>
  <si>
    <t>Emma Stone</t>
  </si>
  <si>
    <t>Rosemarie DeWitt</t>
  </si>
  <si>
    <t>151,101,803</t>
  </si>
  <si>
    <t>Lion</t>
  </si>
  <si>
    <t>A five-year-old Indian boy is adopted by an Australian couple after getting lost hundreds of kilometers from home. 25 years later, he sets out to find his lost family.</t>
  </si>
  <si>
    <t>Garth Davis</t>
  </si>
  <si>
    <t>Dev Patel</t>
  </si>
  <si>
    <t>Nicole Kidman</t>
  </si>
  <si>
    <t>Rooney Mara</t>
  </si>
  <si>
    <t>Sunny Pawar</t>
  </si>
  <si>
    <t>51,739,495</t>
  </si>
  <si>
    <t>The Martian</t>
  </si>
  <si>
    <t>An astronaut becomes stranded on Mars after his team assume him dead, and must rely on his ingenuity to find a way to signal to Earth that he is alive.</t>
  </si>
  <si>
    <t>Kristen Wiig</t>
  </si>
  <si>
    <t>Kate Mara</t>
  </si>
  <si>
    <t>228,433,663</t>
  </si>
  <si>
    <t>Zootopia</t>
  </si>
  <si>
    <t>In a city of anthropomorphic animals, a rookie bunny cop and a cynical con artist fox must work together to uncover a conspiracy.</t>
  </si>
  <si>
    <t>Byron Howard</t>
  </si>
  <si>
    <t>Rich Moore</t>
  </si>
  <si>
    <t>Jared Bush</t>
  </si>
  <si>
    <t>Ginnifer Goodwin</t>
  </si>
  <si>
    <t>Jason Bateman</t>
  </si>
  <si>
    <t>341,268,248</t>
  </si>
  <si>
    <t>BÃ£hubali: The Beginning</t>
  </si>
  <si>
    <t>In ancient India, an adventurous and daring man becomes involved in a decades-old feud between two warring peoples.</t>
  </si>
  <si>
    <t>Ramya Krishnan</t>
  </si>
  <si>
    <t>Sathyaraj</t>
  </si>
  <si>
    <t>6,738,000</t>
  </si>
  <si>
    <t>Kaguyahime no monogatari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</si>
  <si>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</si>
  <si>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ChloÃ« Grace Moretz</t>
  </si>
  <si>
    <t>Mary Steenburgen</t>
  </si>
  <si>
    <t>James Marsden</t>
  </si>
  <si>
    <t>1,506,975</t>
  </si>
  <si>
    <t>Wonder</t>
  </si>
  <si>
    <t>Based on the New York Times bestseller, this movie tells the incredibly inspiring and heartwarming story of August Pullman, a boy with facial differences who enters the fifth grade, attending a mainstream elementary school for the first time.</t>
  </si>
  <si>
    <t>Stephen Chbosky</t>
  </si>
  <si>
    <t>Owen Wilson</t>
  </si>
  <si>
    <t>Izabela Vidovic</t>
  </si>
  <si>
    <t>Julia Roberts</t>
  </si>
  <si>
    <t>132,422,809</t>
  </si>
  <si>
    <t>Gully Boy</t>
  </si>
  <si>
    <t>A coming-of-age story based on the lives of street rappers in Mumbai.</t>
  </si>
  <si>
    <t>Vijay Varma</t>
  </si>
  <si>
    <t>Nakul Roshan Sahdev</t>
  </si>
  <si>
    <t>Ranveer Singh</t>
  </si>
  <si>
    <t>Vijay Raaz</t>
  </si>
  <si>
    <t>5,566,534</t>
  </si>
  <si>
    <t>Special Chabbis</t>
  </si>
  <si>
    <t>A gang of con-men rob prominent rich businessmen and politicians by posing as C.B.I and income tax officers.</t>
  </si>
  <si>
    <t>1,079,369</t>
  </si>
  <si>
    <t>Short Term 12</t>
  </si>
  <si>
    <t>A 20-something supervising staff member of a residential treatment facility navigates the troubled waters of that world alongside her co-worker and longtime boyfriend.</t>
  </si>
  <si>
    <t>Destin Daniel Cretton</t>
  </si>
  <si>
    <t>Frantz Turner</t>
  </si>
  <si>
    <t>John Gallagher Jr.</t>
  </si>
  <si>
    <t>Kaitlyn Dever</t>
  </si>
  <si>
    <t>1,010,414</t>
  </si>
  <si>
    <t>Serbuan maut 2: Berandal</t>
  </si>
  <si>
    <t>Only a short time after the first raid, Rama goes undercover with the thugs of Jakarta and plans to bring down the syndicate and uncover the corruption within his police force.</t>
  </si>
  <si>
    <t>Gareth Evans</t>
  </si>
  <si>
    <t>Iko Uwais</t>
  </si>
  <si>
    <t>Yayan Ruhian</t>
  </si>
  <si>
    <t>Arifin Putra</t>
  </si>
  <si>
    <t>Oka Antara</t>
  </si>
  <si>
    <t>2,625,803</t>
  </si>
  <si>
    <t>The Imitation Game</t>
  </si>
  <si>
    <t>During World War II, the English mathematical genius Alan Turing tries to crack the German Enigma code with help from fellow mathematicians.</t>
  </si>
  <si>
    <t>Morten Tyldum</t>
  </si>
  <si>
    <t>Benedict Cumberbatch</t>
  </si>
  <si>
    <t>Keira Knightley</t>
  </si>
  <si>
    <t>Matthew Goode</t>
  </si>
  <si>
    <t>Allen Leech</t>
  </si>
  <si>
    <t>91,125,683</t>
  </si>
  <si>
    <t>Guardians of the Galaxy</t>
  </si>
  <si>
    <t>A group of intergalactic criminals must pull together to stop a fanatical warrior with plans to purge the universe.</t>
  </si>
  <si>
    <t>James Gunn</t>
  </si>
  <si>
    <t>Chris Pratt</t>
  </si>
  <si>
    <t>Vin Diesel</t>
  </si>
  <si>
    <t>Bradley Cooper</t>
  </si>
  <si>
    <t>Zoe Saldana</t>
  </si>
  <si>
    <t>333,176,600</t>
  </si>
  <si>
    <t>Blade Runner 2049</t>
  </si>
  <si>
    <t>Young Blade Runner K's discovery of a long-buried secret leads him to track down former Blade Runner Rick Deckard, who's been missing for thirty years.</t>
  </si>
  <si>
    <t>Ana de Armas</t>
  </si>
  <si>
    <t>Dave Bautista</t>
  </si>
  <si>
    <t>92,054,159</t>
  </si>
  <si>
    <t>Her</t>
  </si>
  <si>
    <t>In a near future, a lonely writer develops an unlikely relationship with an operating system designed to meet his every need.</t>
  </si>
  <si>
    <t>Spike Jonze</t>
  </si>
  <si>
    <t>Amy Adams</t>
  </si>
  <si>
    <t>25,568,251</t>
  </si>
  <si>
    <t>Bohemian Rhapsody</t>
  </si>
  <si>
    <t>The story of the legendary British rock band Queen and lead singer Freddie Mercury, leading up to their famous performance at Live Aid (1985).</t>
  </si>
  <si>
    <t>Rami Malek</t>
  </si>
  <si>
    <t>Lucy Boynton</t>
  </si>
  <si>
    <t>Gwilym Lee</t>
  </si>
  <si>
    <t>Ben Hardy</t>
  </si>
  <si>
    <t>216,428,042</t>
  </si>
  <si>
    <t>The Revenant</t>
  </si>
  <si>
    <t>A frontiersman on a fur trading expedition in the 1820s fights for survival after being mauled by a bear and left for dead by members of his own hunting team.</t>
  </si>
  <si>
    <t>Will Poulter</t>
  </si>
  <si>
    <t>Domhnall Gleeson</t>
  </si>
  <si>
    <t>183,637,894</t>
  </si>
  <si>
    <t>The Perks of Being a Wallflower</t>
  </si>
  <si>
    <t>An introvert freshman is taken under the wings of two seniors who welcome him to the real world</t>
  </si>
  <si>
    <t>Logan Lerman</t>
  </si>
  <si>
    <t>Ezra Miller</t>
  </si>
  <si>
    <t>Paul Rudd</t>
  </si>
  <si>
    <t>17,738,570</t>
  </si>
  <si>
    <t>Tropa de Elite 2: O Inimigo Agora Ã© Outro</t>
  </si>
  <si>
    <t>After a prison riot, former-Captain Nascimento, now a high ranking security officer in Rio de Janeiro, is swept into a bloody political dispute that involves government officials and paramilitary groups.</t>
  </si>
  <si>
    <t>JosÃ© Padilha</t>
  </si>
  <si>
    <t>Wagner Moura</t>
  </si>
  <si>
    <t>Irandhir Santos</t>
  </si>
  <si>
    <t>AndrÃ© Ramiro</t>
  </si>
  <si>
    <t>Milhem Cortaz</t>
  </si>
  <si>
    <t>The King's Speech</t>
  </si>
  <si>
    <t>The story of King George VI, his impromptu ascension to the throne of the British Empire in 1936, and the speech therapist who helped the unsure monarch overcome his stammer.</t>
  </si>
  <si>
    <t>Tom Hooper</t>
  </si>
  <si>
    <t>Geoffrey Rush</t>
  </si>
  <si>
    <t>Helena Bonham Carter</t>
  </si>
  <si>
    <t>Derek Jacobi</t>
  </si>
  <si>
    <t>138,797,449</t>
  </si>
  <si>
    <t>The Help</t>
  </si>
  <si>
    <t>An aspiring author during the civil rights movement of the 1960s decides to write a book detailing the African American maids' point of view on the white families for which they work, and the hardships they go through on a daily basis.</t>
  </si>
  <si>
    <t>Tate Taylor</t>
  </si>
  <si>
    <t>Octavia Spencer</t>
  </si>
  <si>
    <t>Bryce Dallas Howard</t>
  </si>
  <si>
    <t>169,708,112</t>
  </si>
  <si>
    <t>Deadpool</t>
  </si>
  <si>
    <t>A wisecracking mercenary gets experimented on and becomes immortal but ugly, and sets out to track down the man who ruined his looks.</t>
  </si>
  <si>
    <t>Tim Miller</t>
  </si>
  <si>
    <t>Ryan Reynolds</t>
  </si>
  <si>
    <t>Morena Baccarin</t>
  </si>
  <si>
    <t>T.J. Miller</t>
  </si>
  <si>
    <t>Ed Skrein</t>
  </si>
  <si>
    <t>363,070,709</t>
  </si>
  <si>
    <t>Darbareye Elly</t>
  </si>
  <si>
    <t>TV-PG</t>
  </si>
  <si>
    <t>The mysterious disappearance of a kindergarten teacher during a picnic in the north of Iran is followed by a series of misadventures for her fellow travelers.</t>
  </si>
  <si>
    <t>Golshifteh Farahani</t>
  </si>
  <si>
    <t>Taraneh Alidoosti</t>
  </si>
  <si>
    <t>Merila Zare'i</t>
  </si>
  <si>
    <t>Dev.D</t>
  </si>
  <si>
    <t>After breaking up with his childhood sweetheart, a young man finds solace in drugs. Meanwhile, a teenage girl is caught in the world of prostitution. Will they be destroyed, or will they find redemption?</t>
  </si>
  <si>
    <t>Kalki Koechlin</t>
  </si>
  <si>
    <t>Dibyendu Bhattacharya</t>
  </si>
  <si>
    <t>Yip Man</t>
  </si>
  <si>
    <t>During the Japanese invasion of China, a wealthy martial artist is forced to leave his home when his city is occupied. With little means of providing for themselves, Ip Man and the remaining members of the city must find a way to survive.</t>
  </si>
  <si>
    <t>Wilson Yip</t>
  </si>
  <si>
    <t>Donnie Yen</t>
  </si>
  <si>
    <t>Simon Yam</t>
  </si>
  <si>
    <t>Siu-Wong Fan</t>
  </si>
  <si>
    <t>Ka Tung Lam</t>
  </si>
  <si>
    <t>My Name Is Khan</t>
  </si>
  <si>
    <t>An Indian Muslim man with Asperger's syndrome takes a challenge to speak to the President of the United States seriously and embarks on a cross-country journey.</t>
  </si>
  <si>
    <t>Karan Johar</t>
  </si>
  <si>
    <t>Sheetal Menon</t>
  </si>
  <si>
    <t>Katie A. Keane</t>
  </si>
  <si>
    <t>4,018,695</t>
  </si>
  <si>
    <t>Nefes: Vatan Sagolsun</t>
  </si>
  <si>
    <t>Story of 40-man Turkish task force who must defend a relay station.</t>
  </si>
  <si>
    <t>Levent Semerci</t>
  </si>
  <si>
    <t>Mete Horozoglu</t>
  </si>
  <si>
    <t>Ilker Kizmaz</t>
  </si>
  <si>
    <t>Baris Bagci</t>
  </si>
  <si>
    <t>Slumdog Millionaire</t>
  </si>
  <si>
    <t>A Mumbai teenager reflects on his life after being accused of cheating on the Indian version of "Who Wants to be a Millionaire?".</t>
  </si>
  <si>
    <t>Loveleen Tandan</t>
  </si>
  <si>
    <t>Freida Pinto</t>
  </si>
  <si>
    <t>141,319,928</t>
  </si>
  <si>
    <t>Black Swan</t>
  </si>
  <si>
    <t>A committed dancer struggles to maintain her sanity after winning the lead role in a production of Tchaikovsky's "Swan Lake".</t>
  </si>
  <si>
    <t>Mila Kunis</t>
  </si>
  <si>
    <t>Winona Ryder</t>
  </si>
  <si>
    <t>106,954,678</t>
  </si>
  <si>
    <t>Tropa de Elite</t>
  </si>
  <si>
    <t>In 1997 Rio de Janeiro, Captain Nascimento has to find a substitute for his position while trying to take down drug dealers and criminals before the Pope visits.</t>
  </si>
  <si>
    <t>Caio Junqueira</t>
  </si>
  <si>
    <t>The Avengers</t>
  </si>
  <si>
    <t>Earth's mightiest heroes must come together and learn to fight as a team if they are going to stop the mischievous Loki and his alien army from enslaving humanity.</t>
  </si>
  <si>
    <t>Joss Whedon</t>
  </si>
  <si>
    <t>Jeremy Renner</t>
  </si>
  <si>
    <t>623,279,547</t>
  </si>
  <si>
    <t>Persepolis</t>
  </si>
  <si>
    <t>A precocious and outspoken Iranian girl grows up during the Islamic Revolution.</t>
  </si>
  <si>
    <t>Vincent Paronnaud</t>
  </si>
  <si>
    <t>Marjane Satrapi</t>
  </si>
  <si>
    <t>Chiara Mastroianni</t>
  </si>
  <si>
    <t>Catherine Deneuve</t>
  </si>
  <si>
    <t>Gena Rowlands</t>
  </si>
  <si>
    <t>4,445,756</t>
  </si>
  <si>
    <t>Dallas Buyers Club</t>
  </si>
  <si>
    <t>In 1985 Dallas, electrician and hustler Ron Woodroof works around the system to help AIDS patients get the medication they need after he is diagnosed with the disease.</t>
  </si>
  <si>
    <t>Jean-Marc VallÃ©e</t>
  </si>
  <si>
    <t>Jennifer Garner</t>
  </si>
  <si>
    <t>Steve Zahn</t>
  </si>
  <si>
    <t>27,298,285</t>
  </si>
  <si>
    <t>The Pursuit of Happyness</t>
  </si>
  <si>
    <t>A struggling salesman takes custody of his son as he's poised to begin a life-changing professional career.</t>
  </si>
  <si>
    <t>Gabriele Muccino</t>
  </si>
  <si>
    <t>Will Smith</t>
  </si>
  <si>
    <t>Thandie Newton</t>
  </si>
  <si>
    <t>Jaden Smith</t>
  </si>
  <si>
    <t>Brian Howe</t>
  </si>
  <si>
    <t>163,566,459</t>
  </si>
  <si>
    <t>Blood Diamond</t>
  </si>
  <si>
    <t>A fisherman, a smuggler, and a syndicate of businessmen match wits over the possession of a priceless diamond.</t>
  </si>
  <si>
    <t>Edward Zwick</t>
  </si>
  <si>
    <t>Djimon Hounsou</t>
  </si>
  <si>
    <t>Kagiso Kuypers</t>
  </si>
  <si>
    <t>57,366,262</t>
  </si>
  <si>
    <t>The Bourne Ultimatum</t>
  </si>
  <si>
    <t>Jason Bourne dodges a ruthless C.I.A. official and his Agents from a new assassination program while searching for the origins of his life as a trained killer.</t>
  </si>
  <si>
    <t>Paul Greengrass</t>
  </si>
  <si>
    <t>Edgar RamÃ­rez</t>
  </si>
  <si>
    <t>Julia Stiles</t>
  </si>
  <si>
    <t>227,471,070</t>
  </si>
  <si>
    <t>Bin-jip</t>
  </si>
  <si>
    <t>A transient young man breaks into empty homes to partake of the vacationing residents' lives for a few days.</t>
  </si>
  <si>
    <t>Ki-duk Kim</t>
  </si>
  <si>
    <t>Seung-Yun Lee</t>
  </si>
  <si>
    <t>Hee Jae</t>
  </si>
  <si>
    <t>Hyuk-ho Kwon</t>
  </si>
  <si>
    <t>Jin-mo Joo</t>
  </si>
  <si>
    <t>Sin City</t>
  </si>
  <si>
    <t>A movie that explores the dark and miserable town, Basin City, tells the story of three different people, all caught up in violent corruption.</t>
  </si>
  <si>
    <t>Frank Miller</t>
  </si>
  <si>
    <t>Robert Rodriguez</t>
  </si>
  <si>
    <t>Mickey Rourke</t>
  </si>
  <si>
    <t>Clive Owen</t>
  </si>
  <si>
    <t>74,103,820</t>
  </si>
  <si>
    <t>Le scaphandre et le papillon</t>
  </si>
  <si>
    <t>The true story of Elle editor Jean-Dominique Bauby who suffers a stroke and has to live with an almost totally paralyzed body</t>
  </si>
  <si>
    <t>G.O.R.A.</t>
  </si>
  <si>
    <t>A slick young Turk kidnapped by extraterrestrials shows his great Â« humanitarian spirit Â» by outwitting the evil commander-in-chief of the planet of G.O.R.A.</t>
  </si>
  <si>
    <t>Ã–mer Faruk Sorak</t>
  </si>
  <si>
    <t>Cem Yilmaz</t>
  </si>
  <si>
    <t>Ã–zge Ã–zberk</t>
  </si>
  <si>
    <t>Ozan GÃ¼ven</t>
  </si>
  <si>
    <t>Safak Sezer</t>
  </si>
  <si>
    <t>Ratatouille</t>
  </si>
  <si>
    <t>A rat who can cook makes an unusual alliance with a young kitchen worker at a famous restaurant.</t>
  </si>
  <si>
    <t>Brad Bird</t>
  </si>
  <si>
    <t>Jan Pinkava</t>
  </si>
  <si>
    <t>Brad Garrett</t>
  </si>
  <si>
    <t>Lou Romano</t>
  </si>
  <si>
    <t>Patton Oswalt</t>
  </si>
  <si>
    <t>206,445,654</t>
  </si>
  <si>
    <t>Casino Royale</t>
  </si>
  <si>
    <t>After earning 00 status and a licence to kill, Secret Agent James Bond sets out on his first mission as 007. Bond must defeat a private banker funding terrorists in a high-stakes game of poker at Casino Royale, Montenegro.</t>
  </si>
  <si>
    <t>Martin Campbell</t>
  </si>
  <si>
    <t>Daniel Craig</t>
  </si>
  <si>
    <t>Eva Green</t>
  </si>
  <si>
    <t>Judi Dench</t>
  </si>
  <si>
    <t>Jeffrey Wright</t>
  </si>
  <si>
    <t>167,445,960</t>
  </si>
  <si>
    <t>Kill Bill: Vol. 2</t>
  </si>
  <si>
    <t>The Bride continues her quest of vengeance against her former boss and lover Bill, the reclusive bouncer Budd, and the treacherous, one-eyed Elle.</t>
  </si>
  <si>
    <t>66,208,183</t>
  </si>
  <si>
    <t>Vozvrashchenie</t>
  </si>
  <si>
    <t>In the Russian wilderness, two brothers face a range of new, conflicting emotions when their father - a man they know only through a single photograph - resurfaces.</t>
  </si>
  <si>
    <t>Andrey Zvyagintsev</t>
  </si>
  <si>
    <t>Vladimir Garin</t>
  </si>
  <si>
    <t>Ivan Dobronravov</t>
  </si>
  <si>
    <t>Konstantin Lavronenko</t>
  </si>
  <si>
    <t>Nataliya Vdovina</t>
  </si>
  <si>
    <t>Bom Yeoareum Gaeul Gyeoul Geurigo Bom</t>
  </si>
  <si>
    <t>A boy is raised by a Buddhist monk in an isolated floating temple where the years pass like the seasons.</t>
  </si>
  <si>
    <t>Yeong-su Oh</t>
  </si>
  <si>
    <t>Jong-ho Kim</t>
  </si>
  <si>
    <t>Kim Young-Min</t>
  </si>
  <si>
    <t>2,380,788</t>
  </si>
  <si>
    <t>Mar adentro</t>
  </si>
  <si>
    <t>The factual story of Spaniard Ramon Sampedro, who fought a thirty-year campaign in favor of euthanasia and his own right to die.</t>
  </si>
  <si>
    <t>Alejandro AmenÃ¡bar</t>
  </si>
  <si>
    <t>BelÃ©n Rueda</t>
  </si>
  <si>
    <t>Lola DueÃ±as</t>
  </si>
  <si>
    <t>Mabel Rivera</t>
  </si>
  <si>
    <t>2,086,345</t>
  </si>
  <si>
    <t>Cinderella Man</t>
  </si>
  <si>
    <t>The story of James J. Braddock, a supposedly washed-up boxer who came back to become a champion and an inspiration in the 1930s.</t>
  </si>
  <si>
    <t>RenÃ©e Zellweger</t>
  </si>
  <si>
    <t>Craig Bierko</t>
  </si>
  <si>
    <t>Paul Giamatti</t>
  </si>
  <si>
    <t>61,649,911</t>
  </si>
  <si>
    <t>Kal Ho Naa Ho</t>
  </si>
  <si>
    <t>Naina, an introverted, perpetually depressed girl's life changes when she meets Aman. But Aman has a secret of his own which changes their lives forever. Embroiled in all this is Rohit, Naina's best friend who conceals his love for her.</t>
  </si>
  <si>
    <t>Nikkhil Advani</t>
  </si>
  <si>
    <t>Jaya Bachchan</t>
  </si>
  <si>
    <t>1,787,378</t>
  </si>
  <si>
    <t>Mou gaan dou</t>
  </si>
  <si>
    <t>A story between a mole in the police department and an undercover cop. Their objectives are the same: to find out who is the mole, and who is the cop.</t>
  </si>
  <si>
    <t>Andrew Lau</t>
  </si>
  <si>
    <t>Alan Mak</t>
  </si>
  <si>
    <t>Andy Lau</t>
  </si>
  <si>
    <t>Anthony Chau-Sang Wong</t>
  </si>
  <si>
    <t>Pirates of the Caribbean: The Curse of the Black Pearl</t>
  </si>
  <si>
    <t>Blacksmith Will Turner teams up with eccentric pirate "Captain" Jack Sparrow to save his love, the governor's daughter, from Jack's former pirate allies, who are now undead.</t>
  </si>
  <si>
    <t>Gore Verbinski</t>
  </si>
  <si>
    <t>Johnny Depp</t>
  </si>
  <si>
    <t>305,413,918</t>
  </si>
  <si>
    <t>Big Fish</t>
  </si>
  <si>
    <t>A frustrated son tries to determine the fact from fiction in his dying father's life.</t>
  </si>
  <si>
    <t>Tim Burton</t>
  </si>
  <si>
    <t>Albert Finney</t>
  </si>
  <si>
    <t>Jessica Lange</t>
  </si>
  <si>
    <t>66,257,002</t>
  </si>
  <si>
    <t>The Incredibles</t>
  </si>
  <si>
    <t>A family of undercover superheroes, while trying to live the quiet suburban life, are forced into action to save the world.</t>
  </si>
  <si>
    <t>Craig T. Nelson</t>
  </si>
  <si>
    <t>Holly Hunter</t>
  </si>
  <si>
    <t>Jason Lee</t>
  </si>
  <si>
    <t>261,441,092</t>
  </si>
  <si>
    <t>Yeopgijeogin geunyeo</t>
  </si>
  <si>
    <t>A young man sees a drunk, cute woman standing too close to the tracks at a metro station in Seoul and pulls her back. She ends up getting him into trouble repeatedly after that, starting on the train.</t>
  </si>
  <si>
    <t>Jae-young Kwak</t>
  </si>
  <si>
    <t>Tae-Hyun Cha</t>
  </si>
  <si>
    <t>Jun Ji-Hyun</t>
  </si>
  <si>
    <t>In-mun Kim</t>
  </si>
  <si>
    <t>Song Wok-suk</t>
  </si>
  <si>
    <t>Dogville</t>
  </si>
  <si>
    <t>A woman on the run from the mob is reluctantly accepted in a small Colorado community in exchange for labor, but when a search visits the town she finds out that their support has a price.</t>
  </si>
  <si>
    <t>Lars von Trier</t>
  </si>
  <si>
    <t>Paul Bettany</t>
  </si>
  <si>
    <t>Lauren Bacall</t>
  </si>
  <si>
    <t>1,530,386</t>
  </si>
  <si>
    <t>Vizontele</t>
  </si>
  <si>
    <t>Lives of residents in a small Anatolian village change when television is introduced to them</t>
  </si>
  <si>
    <t>Yilmaz Erdogan</t>
  </si>
  <si>
    <t>Altan Erkekli</t>
  </si>
  <si>
    <t>Donnie Darko</t>
  </si>
  <si>
    <t>After narrowly escaping a bizarre accident, a troubled teenager is plagued by visions of a man in a large rabbit suit who manipulates him to commit a series of crimes.</t>
  </si>
  <si>
    <t>Richard Kelly</t>
  </si>
  <si>
    <t>Jena Malone</t>
  </si>
  <si>
    <t>Mary McDonnell</t>
  </si>
  <si>
    <t>Holmes Osborne</t>
  </si>
  <si>
    <t>1,480,006</t>
  </si>
  <si>
    <t>Magnolia</t>
  </si>
  <si>
    <t>An epic mosaic of interrelated characters in search of love, forgiveness, and meaning in the San Fernando Valley.</t>
  </si>
  <si>
    <t>Tom Cruise</t>
  </si>
  <si>
    <t>22,455,976</t>
  </si>
  <si>
    <t>Dancer in the Dark</t>
  </si>
  <si>
    <t>An East European girl travels to the United States with her young son, expecting it to be like a Hollywood film.</t>
  </si>
  <si>
    <t>BjÃ¶rk</t>
  </si>
  <si>
    <t>Peter Stormare</t>
  </si>
  <si>
    <t>4,184,036</t>
  </si>
  <si>
    <t>The Straight Story</t>
  </si>
  <si>
    <t>An old man makes a long journey by lawnmower to mend his relationship with an ill brother.</t>
  </si>
  <si>
    <t>Richard Farnsworth</t>
  </si>
  <si>
    <t>Sissy Spacek</t>
  </si>
  <si>
    <t>Jane Galloway Heitz</t>
  </si>
  <si>
    <t>Joseph A. Carpenter</t>
  </si>
  <si>
    <t>6,203,044</t>
  </si>
  <si>
    <t>PÃ¢fekuto burÃ»</t>
  </si>
  <si>
    <t>A pop singer gives up her career to become an actress, but she slowly goes insane when she starts being stalked by an obsessed fan and what seems to be a ghost of her past.</t>
  </si>
  <si>
    <t>Satoshi Kon</t>
  </si>
  <si>
    <t>Junko Iwao</t>
  </si>
  <si>
    <t>Rica Matsumoto</t>
  </si>
  <si>
    <t>Shinpachi Tsuji</t>
  </si>
  <si>
    <t>Masaaki Ã”kura</t>
  </si>
  <si>
    <t>Festen</t>
  </si>
  <si>
    <t>At Helge's 60th birthday party, some unpleasant family truths are revealed.</t>
  </si>
  <si>
    <t>Ulrich Thomsen</t>
  </si>
  <si>
    <t>Henning Moritzen</t>
  </si>
  <si>
    <t>Paprika Steen</t>
  </si>
  <si>
    <t>1,647,780</t>
  </si>
  <si>
    <t>Central do Brasil</t>
  </si>
  <si>
    <t>An emotive journey of a former school teacher, who writes letters for illiterate people, and a young boy, whose mother has just died, as they search for the father he never knew.</t>
  </si>
  <si>
    <t>Walter Salles</t>
  </si>
  <si>
    <t>Fernanda Montenegro</t>
  </si>
  <si>
    <t>VinÃ­cius de Oliveira</t>
  </si>
  <si>
    <t>MarÃ­lia PÃªra</t>
  </si>
  <si>
    <t>Soia Lira</t>
  </si>
  <si>
    <t>5,595,428</t>
  </si>
  <si>
    <t>The Iron Giant</t>
  </si>
  <si>
    <t>A young boy befriends a giant robot from outer space that a paranoid government agent wants to destroy.</t>
  </si>
  <si>
    <t>Eli Marienthal</t>
  </si>
  <si>
    <t>Harry Connick Jr.</t>
  </si>
  <si>
    <t>Jennifer Aniston</t>
  </si>
  <si>
    <t>23,159,305</t>
  </si>
  <si>
    <t>Knockin' on Heaven's Door</t>
  </si>
  <si>
    <t>Two terminally ill patients escape from a hospital, steal a car and rush towards the sea.</t>
  </si>
  <si>
    <t>Thomas Jahn</t>
  </si>
  <si>
    <t>Til Schweiger</t>
  </si>
  <si>
    <t>Jan Josef Liefers</t>
  </si>
  <si>
    <t>Thierry van Werveke</t>
  </si>
  <si>
    <t>Moritz Bleibtreu</t>
  </si>
  <si>
    <t>Sling Blade</t>
  </si>
  <si>
    <t>Karl Childers, a simple man hospitalized since his childhood murder of his mother and her lover, is released to start a new life in a small town.</t>
  </si>
  <si>
    <t>Billy Bob Thornton</t>
  </si>
  <si>
    <t>Dwight Yoakam</t>
  </si>
  <si>
    <t>J.T. Walsh</t>
  </si>
  <si>
    <t>John Ritter</t>
  </si>
  <si>
    <t>24,475,416</t>
  </si>
  <si>
    <t>Secrets &amp; Lies</t>
  </si>
  <si>
    <t>Following the death of her adoptive parents, a successful young black optometrist establishes contact with her biological mother -- a lonely white factory worker living in poverty in East London.</t>
  </si>
  <si>
    <t>Mike Leigh</t>
  </si>
  <si>
    <t>Timothy Spall</t>
  </si>
  <si>
    <t>Brenda Blethyn</t>
  </si>
  <si>
    <t>Phyllis Logan</t>
  </si>
  <si>
    <t>Claire Rushbrook</t>
  </si>
  <si>
    <t>13,417,292</t>
  </si>
  <si>
    <t>Twelve Monkeys</t>
  </si>
  <si>
    <t>In a future world devastated by disease, a convict is sent back in time to gather information about the man-made virus that wiped out most of the human population on the planet.</t>
  </si>
  <si>
    <t>Madeleine Stowe</t>
  </si>
  <si>
    <t>Joseph Melito</t>
  </si>
  <si>
    <t>57,141,459</t>
  </si>
  <si>
    <t>KÃ´kaku KidÃ´tai</t>
  </si>
  <si>
    <t>A cyborg policewoman and her partner hunt a mysterious and powerful hacker called the Puppet Master.</t>
  </si>
  <si>
    <t>Mamoru Oshii</t>
  </si>
  <si>
    <t>Atsuko Tanaka</t>
  </si>
  <si>
    <t>Iemasa Kayumi</t>
  </si>
  <si>
    <t>Akio Ã”tsuka</t>
  </si>
  <si>
    <t>KÃ´ichi Yamadera</t>
  </si>
  <si>
    <t>The Nightmare Before Christmas</t>
  </si>
  <si>
    <t>Jack Skellington, king of Halloween Town, discovers Christmas Town, but his attempts to bring Christmas to his home causes confusion.</t>
  </si>
  <si>
    <t>Henry Selick</t>
  </si>
  <si>
    <t>Danny Elfman</t>
  </si>
  <si>
    <t>Chris Sarandon</t>
  </si>
  <si>
    <t>Catherine O'Hara</t>
  </si>
  <si>
    <t>William Hickey</t>
  </si>
  <si>
    <t>75,082,668</t>
  </si>
  <si>
    <t>Groundhog Day</t>
  </si>
  <si>
    <t>A weatherman finds himself inexplicably living the same day over and over again.</t>
  </si>
  <si>
    <t>Harold Ramis</t>
  </si>
  <si>
    <t>Bill Murray</t>
  </si>
  <si>
    <t>Andie MacDowell</t>
  </si>
  <si>
    <t>Chris Elliott</t>
  </si>
  <si>
    <t>Stephen Tobolowsky</t>
  </si>
  <si>
    <t>70,906,973</t>
  </si>
  <si>
    <t>Bound by Honor</t>
  </si>
  <si>
    <t>Based on the true life experiences of poet Jimmy Santiago Baca, the film focuses on step-brothers Paco and Cruz, and their bi-racial cousin Miklo.</t>
  </si>
  <si>
    <t>Taylor Hackford</t>
  </si>
  <si>
    <t>Damian Chapa</t>
  </si>
  <si>
    <t>Jesse Borrego</t>
  </si>
  <si>
    <t>Enrique Castillo</t>
  </si>
  <si>
    <t>4,496,583</t>
  </si>
  <si>
    <t>Scent of a Woman</t>
  </si>
  <si>
    <t>A prep school student needing money agrees to "babysit" a blind man, but the job is not at all what he anticipated.</t>
  </si>
  <si>
    <t>Martin Brest</t>
  </si>
  <si>
    <t>Chris O'Donnell</t>
  </si>
  <si>
    <t>James Rebhorn</t>
  </si>
  <si>
    <t>Gabrielle Anwar</t>
  </si>
  <si>
    <t>63,895,607</t>
  </si>
  <si>
    <t>Aladdin</t>
  </si>
  <si>
    <t>A kindhearted street urchin and a power-hungry Grand Vizier vie for a magic lamp that has the power to make their deepest wishes come true.</t>
  </si>
  <si>
    <t>Ron Clements</t>
  </si>
  <si>
    <t>John Musker</t>
  </si>
  <si>
    <t>Scott Weinger</t>
  </si>
  <si>
    <t>Linda Larkin</t>
  </si>
  <si>
    <t>217,350,219</t>
  </si>
  <si>
    <t>JFK</t>
  </si>
  <si>
    <t>New Orleans District Attorney Jim Garrison discovers there's more to the Kennedy assassination than the official story.</t>
  </si>
  <si>
    <t>Kevin Costner</t>
  </si>
  <si>
    <t>Walter Matthau</t>
  </si>
  <si>
    <t>70,405,498</t>
  </si>
  <si>
    <t>Beauty and the Beast</t>
  </si>
  <si>
    <t>A prince cursed to spend his days as a hideous monster sets out to regain his humanity by earning a young woman's love.</t>
  </si>
  <si>
    <t>Gary Trousdale</t>
  </si>
  <si>
    <t>Kirk Wise</t>
  </si>
  <si>
    <t>Paige O'Hara</t>
  </si>
  <si>
    <t>Robby Benson</t>
  </si>
  <si>
    <t>Jesse Corti</t>
  </si>
  <si>
    <t>218,967,620</t>
  </si>
  <si>
    <t>Dances with Wolves</t>
  </si>
  <si>
    <t>Lieutenant John Dunbar, assigned to a remote western Civil War outpost, befriends wolves and Indians, making him an intolerable aberration in the military.</t>
  </si>
  <si>
    <t>Graham Greene</t>
  </si>
  <si>
    <t>Rodney A. Grant</t>
  </si>
  <si>
    <t>184,208,848</t>
  </si>
  <si>
    <t>Do the Right Thing</t>
  </si>
  <si>
    <t>On the hottest day of the year on a street in the Bedford-Stuyvesant section of Brooklyn, everyone's hate and bigotry smolders and builds until it explodes into violence.</t>
  </si>
  <si>
    <t>Spike Lee</t>
  </si>
  <si>
    <t>Ossie Davis</t>
  </si>
  <si>
    <t>Ruby Dee</t>
  </si>
  <si>
    <t>Richard Edson</t>
  </si>
  <si>
    <t>27,545,445</t>
  </si>
  <si>
    <t>Rain Man</t>
  </si>
  <si>
    <t>Selfish yuppie Charlie Babbitt's father left a fortune to his savant brother Raymond and a pittance to Charlie</t>
  </si>
  <si>
    <t>Akira</t>
  </si>
  <si>
    <t>A secret military project endangers Neo-Tokyo when it turns a biker gang member into a rampaging psychic psychopath who can only be stopped by two teenagers and a group of psychics.</t>
  </si>
  <si>
    <t>Katsuhiro Ã”tomo</t>
  </si>
  <si>
    <t>Mitsuo Iwata</t>
  </si>
  <si>
    <t>Nozomu Sasaki</t>
  </si>
  <si>
    <t>Mami Koyama</t>
  </si>
  <si>
    <t>TesshÃ´ Genda</t>
  </si>
  <si>
    <t>The Princess Bride</t>
  </si>
  <si>
    <t>While home sick in bed, a young boy's grandfather reads him the story of a farmboy-turned-pirate who encounters numerous obstacles, enemies and allies in his quest to be reunited with his true love.</t>
  </si>
  <si>
    <t>Cary Elwes</t>
  </si>
  <si>
    <t>Mandy Patinkin</t>
  </si>
  <si>
    <t>30,857,814</t>
  </si>
  <si>
    <t>Der Himmel Ã¼ber Berlin</t>
  </si>
  <si>
    <t>An angel tires of overseeing human activity and wishes to become human when he falls in love with a mortal.</t>
  </si>
  <si>
    <t>Solveig Dommartin</t>
  </si>
  <si>
    <t>Otto Sander</t>
  </si>
  <si>
    <t>Curt Bois</t>
  </si>
  <si>
    <t>3,333,969</t>
  </si>
  <si>
    <t>Au revoir les enfants</t>
  </si>
  <si>
    <t>A French boarding school run by priests seems to be a haven from World War II until a new student arrives. He becomes the roommate of the top student in his class. Rivals at first, the roommates form a bond and share a secret.</t>
  </si>
  <si>
    <t>Louis Malle</t>
  </si>
  <si>
    <t>Gaspard Manesse</t>
  </si>
  <si>
    <t>Raphael FejtÃ¶</t>
  </si>
  <si>
    <t>Francine Racette</t>
  </si>
  <si>
    <t>Stanislas CarrÃ© de Malberg</t>
  </si>
  <si>
    <t>4,542,825</t>
  </si>
  <si>
    <t>TenkÃ» no shiro Rapyuta</t>
  </si>
  <si>
    <t>A young boy and a girl with a magic crystal must race against pirates and foreign agents in a search for a legendary floating castle.</t>
  </si>
  <si>
    <t>Mayumi Tanaka</t>
  </si>
  <si>
    <t>Keiko Yokozawa</t>
  </si>
  <si>
    <t>Kotoe Hatsui</t>
  </si>
  <si>
    <t>Minori Terada</t>
  </si>
  <si>
    <t>The Terminator</t>
  </si>
  <si>
    <t>A human soldier is sent from 2029 to 1984 to stop an almost indestructible cyborg killing machine, sent from the same year, which has been programmed to execute a young woman whose unborn son is the key to humanity's future salvation.</t>
  </si>
  <si>
    <t>Paul Winfield</t>
  </si>
  <si>
    <t>38,400,000</t>
  </si>
  <si>
    <t>Gandhi</t>
  </si>
  <si>
    <t>The life of the lawyer who became the famed leader of the Indian revolts against the British rule through his philosophy of nonviolent protest.</t>
  </si>
  <si>
    <t>Rohini Hattangadi</t>
  </si>
  <si>
    <t>Roshan Seth</t>
  </si>
  <si>
    <t>52,767,889</t>
  </si>
  <si>
    <t>Kagemusha</t>
  </si>
  <si>
    <t>A petty thief with an utter resemblance to a samurai warlord is hired as the lord's double. When the warlord later dies the thief is forced to take up arms in his place.</t>
  </si>
  <si>
    <t>Ken'ichi Hagiwara</t>
  </si>
  <si>
    <t>Being There</t>
  </si>
  <si>
    <t>A simpleminded, sheltered gardener becomes an unlikely trusted advisor to a powerful businessman and an insider in Washington politics.</t>
  </si>
  <si>
    <t>Hal Ashby</t>
  </si>
  <si>
    <t>Melvyn Douglas</t>
  </si>
  <si>
    <t>Jack Warden</t>
  </si>
  <si>
    <t>30,177,511</t>
  </si>
  <si>
    <t>Annie Hall</t>
  </si>
  <si>
    <t>Neurotic New York comedian Alvy Singer falls in love with the ditzy Annie Hall.</t>
  </si>
  <si>
    <t>Woody Allen</t>
  </si>
  <si>
    <t>Tony Roberts</t>
  </si>
  <si>
    <t>Carol Kane</t>
  </si>
  <si>
    <t>39,200,000</t>
  </si>
  <si>
    <t>Jaws</t>
  </si>
  <si>
    <t>When a killer shark unleashes chaos on a beach community, it's up to a local sheriff, a marine biologist, and an old seafarer to hunt the beast down.</t>
  </si>
  <si>
    <t>Roy Scheider</t>
  </si>
  <si>
    <t>Richard Dreyfuss</t>
  </si>
  <si>
    <t>Lorraine Gary</t>
  </si>
  <si>
    <t>260,000,000</t>
  </si>
  <si>
    <t>Dog Day Afternoon</t>
  </si>
  <si>
    <t>Three amateur bank robbers plan to hold up a bank. A nice simple robbery: Walk in, take the money, and run. Unfortunately, the supposedly uncomplicated heist suddenly becomes a bizarre nightmare as everything that could go wrong does.</t>
  </si>
  <si>
    <t>Penelope Allen</t>
  </si>
  <si>
    <t>Sully Boyar</t>
  </si>
  <si>
    <t>50,000,000</t>
  </si>
  <si>
    <t>Young Frankenstein</t>
  </si>
  <si>
    <t>An American grandson of the infamous scientist, struggling to prove that his grandfather was not as insane as people believe, is invited to Transylvania, where he discovers the process that reanimates a dead body.</t>
  </si>
  <si>
    <t>Mel Brooks</t>
  </si>
  <si>
    <t>Gene Wilder</t>
  </si>
  <si>
    <t>Marty Feldman</t>
  </si>
  <si>
    <t>Peter Boyle</t>
  </si>
  <si>
    <t>86,300,000</t>
  </si>
  <si>
    <t>Papillon</t>
  </si>
  <si>
    <t>A man befriends a fellow criminal as the two of them begin serving their sentence on a dreadful prison island, which inspires the man to plot his escape.</t>
  </si>
  <si>
    <t>Franklin J. Schaffner</t>
  </si>
  <si>
    <t>Dustin Hoffman</t>
  </si>
  <si>
    <t>Victor Jory</t>
  </si>
  <si>
    <t>Don Gordon</t>
  </si>
  <si>
    <t>53,267,000</t>
  </si>
  <si>
    <t>The Exorcist</t>
  </si>
  <si>
    <t>Horror</t>
  </si>
  <si>
    <t>When a 12-year-old girl is possessed by a mysterious entity, her mother seeks the help of two priests to save her.</t>
  </si>
  <si>
    <t>William Friedkin</t>
  </si>
  <si>
    <t>Linda Blair</t>
  </si>
  <si>
    <t>232,906,145</t>
  </si>
  <si>
    <t>Sleuth</t>
  </si>
  <si>
    <t>A man who loves games and theater invites his wife's lover to meet him, setting up a battle of wits with potentially deadly results.</t>
  </si>
  <si>
    <t>Alec Cawthorne</t>
  </si>
  <si>
    <t>John Matthews</t>
  </si>
  <si>
    <t>4,081,254</t>
  </si>
  <si>
    <t>The Last Picture Show</t>
  </si>
  <si>
    <t>In 1951, a group of high schoolers come of age in a bleak, isolated, atrophied North Texas town that is slowly dying, both culturally and economically.</t>
  </si>
  <si>
    <t>Timothy Bottoms</t>
  </si>
  <si>
    <t>Ben Johnson</t>
  </si>
  <si>
    <t>29,133,000</t>
  </si>
  <si>
    <t>Fiddler on the Roof</t>
  </si>
  <si>
    <t>In prerevolutionary Russia, a Jewish peasant contends with marrying off three of his daughters while growing anti-Semitic sentiment threatens his village.</t>
  </si>
  <si>
    <t>Norman Jewison</t>
  </si>
  <si>
    <t>Topol</t>
  </si>
  <si>
    <t>Norma Crane</t>
  </si>
  <si>
    <t>Leonard Frey</t>
  </si>
  <si>
    <t>Molly Picon</t>
  </si>
  <si>
    <t>80,500,000</t>
  </si>
  <si>
    <t>Il conformista</t>
  </si>
  <si>
    <t>A weak-willed Italian man becomes a fascist flunky who goes abroad to arrange the assassination of his old teacher, now a political dissident.</t>
  </si>
  <si>
    <t>Bernardo Bertolucci</t>
  </si>
  <si>
    <t>Stefania Sandrelli</t>
  </si>
  <si>
    <t>Gastone Moschin</t>
  </si>
  <si>
    <t>Enzo Tarascio</t>
  </si>
  <si>
    <t>Butch Cassidy and the Sundance Kid</t>
  </si>
  <si>
    <t>Wyoming, early 1900s. Butch Cassidy and The Sundance Kid are the leaders of a band of outlaws. After a train robbery goes wrong they find themselves on the run with a posse hard on their heels. Their solution - escape to Bolivia.</t>
  </si>
  <si>
    <t>Katharine Ross</t>
  </si>
  <si>
    <t>102,308,889</t>
  </si>
  <si>
    <t>Rosemary's Baby</t>
  </si>
  <si>
    <t>A young couple trying for a baby move into a fancy apartment surrounded by peculiar neighbors.</t>
  </si>
  <si>
    <t>Mia Farrow</t>
  </si>
  <si>
    <t>John Cassavetes</t>
  </si>
  <si>
    <t>Ruth Gordon</t>
  </si>
  <si>
    <t>Sidney Blackmer</t>
  </si>
  <si>
    <t>Planet of the Apes</t>
  </si>
  <si>
    <t>An astronaut crew crash-lands on a planet in the distant future where intelligent talking apes are the dominant species, and humans are the oppressed and enslaved.</t>
  </si>
  <si>
    <t>Roddy McDowall</t>
  </si>
  <si>
    <t>Kim Hunter</t>
  </si>
  <si>
    <t>Maurice Evans</t>
  </si>
  <si>
    <t>33,395,426</t>
  </si>
  <si>
    <t>The Graduate</t>
  </si>
  <si>
    <t>A disillusioned college graduate finds himself torn between his older lover and her daughter.</t>
  </si>
  <si>
    <t>Mike Nichols</t>
  </si>
  <si>
    <t>William Daniels</t>
  </si>
  <si>
    <t>104,945,305</t>
  </si>
  <si>
    <t>Who's Afraid of Virginia Woolf?</t>
  </si>
  <si>
    <t>A bitter, aging couple, with the help of alcohol, use their young houseguests to fuel anguish and emotional pain towards each other over the course of a distressing night.</t>
  </si>
  <si>
    <t>Elizabeth Taylor</t>
  </si>
  <si>
    <t>Richard Burton</t>
  </si>
  <si>
    <t>George Segal</t>
  </si>
  <si>
    <t>Sandy Dennis</t>
  </si>
  <si>
    <t>The Sound of Music</t>
  </si>
  <si>
    <t>A woman leaves an Austrian convent to become a governess to the children of a Naval officer widower.</t>
  </si>
  <si>
    <t>Robert Wise</t>
  </si>
  <si>
    <t>Julie Andrews</t>
  </si>
  <si>
    <t>Eleanor Parker</t>
  </si>
  <si>
    <t>Richard Haydn</t>
  </si>
  <si>
    <t>163,214,286</t>
  </si>
  <si>
    <t>Doctor Zhivago</t>
  </si>
  <si>
    <t>The life of a Russian physician and poet who, although married to another, falls in love with a political activist's wife and experiences hardship during World War I and then the October Revolution.</t>
  </si>
  <si>
    <t>Omar Sharif</t>
  </si>
  <si>
    <t>Julie Christie</t>
  </si>
  <si>
    <t>Geraldine Chaplin</t>
  </si>
  <si>
    <t>111,722,000</t>
  </si>
  <si>
    <t>Per un pugno di dollari</t>
  </si>
  <si>
    <t>A wandering gunfighter plays two rival families against each other in a town torn apart by greed, pride, and revenge.</t>
  </si>
  <si>
    <t>Marianne Koch</t>
  </si>
  <si>
    <t>Wolfgang Lukschy</t>
  </si>
  <si>
    <t>14,500,000</t>
  </si>
  <si>
    <t>8Â½</t>
  </si>
  <si>
    <t>A harried movie director retreats into his memories and fantasies.</t>
  </si>
  <si>
    <t>Marcello Mastroianni</t>
  </si>
  <si>
    <t>Anouk AimÃ©e</t>
  </si>
  <si>
    <t>Sandra Milo</t>
  </si>
  <si>
    <t>Vivre sa vie: Film en douze tableaux</t>
  </si>
  <si>
    <t>Twelve episodic tales in the life of a Parisian woman and her slow descent into prostitution.</t>
  </si>
  <si>
    <t>Jean-Luc Godard</t>
  </si>
  <si>
    <t>Anna Karina</t>
  </si>
  <si>
    <t>Sady Rebbot</t>
  </si>
  <si>
    <t>AndrÃ© S. Labarthe</t>
  </si>
  <si>
    <t>Guylaine Schlumberger</t>
  </si>
  <si>
    <t>The Hustler</t>
  </si>
  <si>
    <t>An up-and-coming pool player plays a long-time champion in a single high-stakes match.</t>
  </si>
  <si>
    <t>Robert Rossen</t>
  </si>
  <si>
    <t>Jackie Gleason</t>
  </si>
  <si>
    <t>Piper Laurie</t>
  </si>
  <si>
    <t>8,284,000</t>
  </si>
  <si>
    <t>La dolce vita</t>
  </si>
  <si>
    <t>A series of stories following a week in the life of a philandering paparazzo journalist living in Rome.</t>
  </si>
  <si>
    <t>Anita Ekberg</t>
  </si>
  <si>
    <t>Yvonne Furneaux</t>
  </si>
  <si>
    <t>19,516,000</t>
  </si>
  <si>
    <t>Rio Bravo</t>
  </si>
  <si>
    <t>A small-town sheriff in the American West enlists the help of a cripple, a drunk, and a young gunfighter in his efforts to hold in jail the brother of the local bad guy.</t>
  </si>
  <si>
    <t>Howard Hawks</t>
  </si>
  <si>
    <t>Dean Martin</t>
  </si>
  <si>
    <t>Ricky Nelson</t>
  </si>
  <si>
    <t>Angie Dickinson</t>
  </si>
  <si>
    <t>12,535,000</t>
  </si>
  <si>
    <t>Anatomy of a Murder</t>
  </si>
  <si>
    <t>In a murder trial, the defendant says he suffered temporary insanity after the victim raped his wife. What is the truth, and will he win his case?</t>
  </si>
  <si>
    <t>Otto Preminger</t>
  </si>
  <si>
    <t>Lee Remick</t>
  </si>
  <si>
    <t>Ben Gazzara</t>
  </si>
  <si>
    <t>Arthur O'Connell</t>
  </si>
  <si>
    <t>11,900,000</t>
  </si>
  <si>
    <t>Touch of Evil</t>
  </si>
  <si>
    <t>A stark, perverse story of murder, kidnapping, and police corruption in a Mexican border town.</t>
  </si>
  <si>
    <t>Joseph Calleia</t>
  </si>
  <si>
    <t>2,237,659</t>
  </si>
  <si>
    <t>Cat on a Hot Tin Roof</t>
  </si>
  <si>
    <t>Brick is an alcoholic ex-football player who drinks his days away and resists the affections of his wife. A reunion with his terminal father jogs a host of memories and revelations for both father and son.</t>
  </si>
  <si>
    <t>Richard Brooks</t>
  </si>
  <si>
    <t>Burl Ives</t>
  </si>
  <si>
    <t>Jack Carson</t>
  </si>
  <si>
    <t>17,570,324</t>
  </si>
  <si>
    <t>Sweet Smell of Success</t>
  </si>
  <si>
    <t>Powerful but unethical Broadway columnist J.J. Hunsecker coerces unscrupulous press agent Sidney Falco into breaking up his sister's romance with a jazz musician.</t>
  </si>
  <si>
    <t>Alexander Mackendrick</t>
  </si>
  <si>
    <t>Susan Harrison</t>
  </si>
  <si>
    <t>Martin Milner</t>
  </si>
  <si>
    <t>The Killing</t>
  </si>
  <si>
    <t>Crook Johnny Clay assembles a five man team to plan and execute a daring race-track robbery.</t>
  </si>
  <si>
    <t>Coleen Gray</t>
  </si>
  <si>
    <t>Vince Edwards</t>
  </si>
  <si>
    <t>Jay C. Flippen</t>
  </si>
  <si>
    <t>The Night of the Hunter</t>
  </si>
  <si>
    <t>A religious fanatic marries a gullible widow whose young children are reluctant to tell him where their real daddy hid the $10,000 he'd stolen in a robbery.</t>
  </si>
  <si>
    <t>Robert Mitchum</t>
  </si>
  <si>
    <t>Shelley Winters</t>
  </si>
  <si>
    <t>Lillian Gish</t>
  </si>
  <si>
    <t>James Gleason</t>
  </si>
  <si>
    <t>La Strada</t>
  </si>
  <si>
    <t>A care-free girl is sold to a traveling entertainer, consequently enduring physical and emotional pain along the way.</t>
  </si>
  <si>
    <t>Richard Basehart</t>
  </si>
  <si>
    <t>Aldo Silvani</t>
  </si>
  <si>
    <t>Les diaboliques</t>
  </si>
  <si>
    <t>The wife and mistress of a loathed school principal plan to murder him with what they believe is the perfect alibi.</t>
  </si>
  <si>
    <t>Simone Signoret</t>
  </si>
  <si>
    <t>VÃ©ra Clouzot</t>
  </si>
  <si>
    <t>Paul Meurisse</t>
  </si>
  <si>
    <t>Stalag 17</t>
  </si>
  <si>
    <t>When two escaping American World War II prisoners are killed, the German P.O.W. camp barracks black marketeer, J.J. Sefton, is suspected of being an informer.</t>
  </si>
  <si>
    <t>Don Taylor</t>
  </si>
  <si>
    <t>Robert Strauss</t>
  </si>
  <si>
    <t>Roman Holiday</t>
  </si>
  <si>
    <t>A bored and sheltered princess escapes her guardians and falls in love with an American newsman in Rome.</t>
  </si>
  <si>
    <t>Audrey Hepburn</t>
  </si>
  <si>
    <t>Eddie Albert</t>
  </si>
  <si>
    <t>Hartley Power</t>
  </si>
  <si>
    <t>A Streetcar Named Desire</t>
  </si>
  <si>
    <t>Disturbed Blanche DuBois moves in with her sister in New Orleans and is tormented by her brutish brother-in-law while her reality crumbles around her.</t>
  </si>
  <si>
    <t>8,000,000</t>
  </si>
  <si>
    <t>In a Lonely Place</t>
  </si>
  <si>
    <t>A potentially violent screenwriter is a murder suspect until his lovely neighbor clears him. However, she soon starts to have her doubts.</t>
  </si>
  <si>
    <t>Nicholas Ray</t>
  </si>
  <si>
    <t>Gloria Grahame</t>
  </si>
  <si>
    <t>Frank Lovejoy</t>
  </si>
  <si>
    <t>Carl Benton Reid</t>
  </si>
  <si>
    <t>Kind Hearts and Coronets</t>
  </si>
  <si>
    <t>A distant poor relative of the Duke D'Ascoyne plots to inherit the title by murdering the eight other heirs who stand ahead of him in the line of succession.</t>
  </si>
  <si>
    <t>Robert Hamer</t>
  </si>
  <si>
    <t>Dennis Price</t>
  </si>
  <si>
    <t>Valerie Hobson</t>
  </si>
  <si>
    <t>Joan Greenwood</t>
  </si>
  <si>
    <t>Rope</t>
  </si>
  <si>
    <t>Two men attempt to prove they committed the perfect crime by hosting a dinner party after strangling their former classmate to death.</t>
  </si>
  <si>
    <t>John Dall</t>
  </si>
  <si>
    <t>Farley Granger</t>
  </si>
  <si>
    <t>Dick Hogan</t>
  </si>
  <si>
    <t>Out of the Past</t>
  </si>
  <si>
    <t>A private eye escapes his past to run a gas station in a small town, but his past catches up with him. Now he must return to the big city world of danger, corruption, double crosses and duplicitous dames.</t>
  </si>
  <si>
    <t>Jacques Tourneur</t>
  </si>
  <si>
    <t>Jane Greer</t>
  </si>
  <si>
    <t>Rhonda Fleming</t>
  </si>
  <si>
    <t>Brief Encounter</t>
  </si>
  <si>
    <t>Meeting a stranger in a railway station, a woman is tempted to cheat on her husband.</t>
  </si>
  <si>
    <t>Celia Johnson</t>
  </si>
  <si>
    <t>Stanley Holloway</t>
  </si>
  <si>
    <t>Joyce Carey</t>
  </si>
  <si>
    <t>Laura</t>
  </si>
  <si>
    <t>A police detective falls in love with the woman whose murder he is investigating.</t>
  </si>
  <si>
    <t>Gene Tierney</t>
  </si>
  <si>
    <t>Dana Andrews</t>
  </si>
  <si>
    <t>Clifton Webb</t>
  </si>
  <si>
    <t>Vincent Price</t>
  </si>
  <si>
    <t>The Best Years of Our Lives</t>
  </si>
  <si>
    <t>Three World War II veterans return home to small-town America to discover that they and their families have been irreparably changed.</t>
  </si>
  <si>
    <t>Myrna Loy</t>
  </si>
  <si>
    <t>Teresa Wright</t>
  </si>
  <si>
    <t>23,650,000</t>
  </si>
  <si>
    <t>Arsenic and Old Lace</t>
  </si>
  <si>
    <t>A writer of books on the futility of marriage risks his reputation when he decides to get married. Things get even more complicated when he learns on his wedding day that his beloved maiden aunts are habitual murderers.</t>
  </si>
  <si>
    <t>Priscilla Lane</t>
  </si>
  <si>
    <t>Raymond Massey</t>
  </si>
  <si>
    <t>The Maltese Falcon</t>
  </si>
  <si>
    <t>A private detective takes on a case that involves him with three eccentric criminals, a gorgeous liar, and their quest for a priceless statuette.</t>
  </si>
  <si>
    <t>Mary Astor</t>
  </si>
  <si>
    <t>Gladys George</t>
  </si>
  <si>
    <t>2,108,060</t>
  </si>
  <si>
    <t>The Grapes of Wrath</t>
  </si>
  <si>
    <t>A poor Midwest family is forced off their land. They travel to California, suffering the misfortunes of the homeless in the Great Depression.</t>
  </si>
  <si>
    <t>Jane Darwell</t>
  </si>
  <si>
    <t>John Carradine</t>
  </si>
  <si>
    <t>Charley Grapewin</t>
  </si>
  <si>
    <t>The Wizard of Oz</t>
  </si>
  <si>
    <t>Dorothy Gale is swept away from a farm in Kansas to a magical land of Oz in a tornado and embarks on a quest with her new friends to see the Wizard who can help her return home to Kansas and help her friends as well.</t>
  </si>
  <si>
    <t>Mervyn LeRoy</t>
  </si>
  <si>
    <t>Norman Taurog</t>
  </si>
  <si>
    <t>Richard Thorpe</t>
  </si>
  <si>
    <t>2,076,020</t>
  </si>
  <si>
    <t>La rÃ¨gle du jeu</t>
  </si>
  <si>
    <t>A bourgeois life in France at the onset of World War II, as the rich and their poor servants meet up at a French chateau.</t>
  </si>
  <si>
    <t>Marcel Dalio</t>
  </si>
  <si>
    <t>Nora Gregor</t>
  </si>
  <si>
    <t>Paulette Dubost</t>
  </si>
  <si>
    <t>Mila ParÃ©ly</t>
  </si>
  <si>
    <t>The Thin Man</t>
  </si>
  <si>
    <t>Former detective Nick Charles and his wealthy wife Nora investigate a murder case, mostly for the fun of it.</t>
  </si>
  <si>
    <t>W.S. Van Dyke</t>
  </si>
  <si>
    <t>William Powell</t>
  </si>
  <si>
    <t>Maureen O'Sullivan</t>
  </si>
  <si>
    <t>Nat Pendleton</t>
  </si>
  <si>
    <t>All Quiet on the Western Front</t>
  </si>
  <si>
    <t>A German youth eagerly enters World War I, but his enthusiasm wanes as he gets a firsthand view of the horror.</t>
  </si>
  <si>
    <t>Lewis Milestone</t>
  </si>
  <si>
    <t>Lew Ayres</t>
  </si>
  <si>
    <t>Louis Wolheim</t>
  </si>
  <si>
    <t>John Wray</t>
  </si>
  <si>
    <t>Arnold Lucy</t>
  </si>
  <si>
    <t>3,270,000</t>
  </si>
  <si>
    <t>Bronenosets Potemkin</t>
  </si>
  <si>
    <t>In the midst of the Russian Revolution of 1905, the crew of the battleship Potemkin mutiny against the brutal, tyrannical regime of the vessel's officers. The resulting street demonstration in Odessa brings on a police massacre.</t>
  </si>
  <si>
    <t>Sergei M. Eisenstein</t>
  </si>
  <si>
    <t>Aleksandr Antonov</t>
  </si>
  <si>
    <t>Vladimir Barskiy</t>
  </si>
  <si>
    <t>Grigoriy Aleksandrov</t>
  </si>
  <si>
    <t>Ivan Bobrov</t>
  </si>
  <si>
    <t>Knives Out</t>
  </si>
  <si>
    <t>A detective investigates the death of a patriarch of an eccentric, combative family.</t>
  </si>
  <si>
    <t>Rian Johnson</t>
  </si>
  <si>
    <t>Jamie Lee Curtis</t>
  </si>
  <si>
    <t>165,359,751</t>
  </si>
  <si>
    <t>Dil Bechara</t>
  </si>
  <si>
    <t>The emotional journey of two hopelessly in love youngsters, a young girl, Kizie, suffering from cancer, and a boy, Manny, whom she meets at a support group.</t>
  </si>
  <si>
    <t>Mukesh Chhabra</t>
  </si>
  <si>
    <t>Sanjana Sanghi</t>
  </si>
  <si>
    <t>Sahil Vaid</t>
  </si>
  <si>
    <t>Saswata Chatterjee</t>
  </si>
  <si>
    <t>Manbiki kazoku</t>
  </si>
  <si>
    <t>A family of small-time crooks take in a child they find outside in the cold.</t>
  </si>
  <si>
    <t>Hirokazu Koreeda</t>
  </si>
  <si>
    <t>Lily Franky</t>
  </si>
  <si>
    <t>Sakura AndÃ´</t>
  </si>
  <si>
    <t>Kirin Kiki</t>
  </si>
  <si>
    <t>Mayu Matsuoka</t>
  </si>
  <si>
    <t>3,313,513</t>
  </si>
  <si>
    <t>Marriage Story</t>
  </si>
  <si>
    <t>Noah Baumbach's incisive and compassionate look at a marriage breaking up and a family staying together.</t>
  </si>
  <si>
    <t>Noah Baumbach</t>
  </si>
  <si>
    <t>Adam Driver</t>
  </si>
  <si>
    <t>Julia Greer</t>
  </si>
  <si>
    <t>Azhy Robertson</t>
  </si>
  <si>
    <t>2,000,000</t>
  </si>
  <si>
    <t>Call Me by Your Name</t>
  </si>
  <si>
    <t>In 1980s Italy, romance blossoms between a seventeen-year-old student and the older man hired as his father's research assistant.</t>
  </si>
  <si>
    <t>Luca Guadagnino</t>
  </si>
  <si>
    <t>Armie Hammer</t>
  </si>
  <si>
    <t>TimothÃ©e Chalamet</t>
  </si>
  <si>
    <t>Michael Stuhlbarg</t>
  </si>
  <si>
    <t>Amira Casar</t>
  </si>
  <si>
    <t>18,095,701</t>
  </si>
  <si>
    <t>I, Daniel Blake</t>
  </si>
  <si>
    <t>After having suffered a heart-attack, a 59-year-old carpenter must fight the bureaucratic forces of the system in order to receive Employment and Support Allowance.</t>
  </si>
  <si>
    <t>Ken Loach</t>
  </si>
  <si>
    <t>Laura Obiols</t>
  </si>
  <si>
    <t>Dave Johns</t>
  </si>
  <si>
    <t>Hayley Squires</t>
  </si>
  <si>
    <t>Sharon Percy</t>
  </si>
  <si>
    <t>Isle of Dogs</t>
  </si>
  <si>
    <t>Set in Japan, Isle of Dogs follows a boy's odyssey in search of his lost dog.</t>
  </si>
  <si>
    <t>Bryan Cranston</t>
  </si>
  <si>
    <t>Koyu Rankin</t>
  </si>
  <si>
    <t>Bob Balaban</t>
  </si>
  <si>
    <t>32,015,231</t>
  </si>
  <si>
    <t>Hunt for the Wilderpeople</t>
  </si>
  <si>
    <t>A national manhunt is ordered for a rebellious kid and his foster uncle who go missing in the wild New Zealand bush.</t>
  </si>
  <si>
    <t>Taika Waititi</t>
  </si>
  <si>
    <t>Julian Dennison</t>
  </si>
  <si>
    <t>Rima Te Wiata</t>
  </si>
  <si>
    <t>Rachel House</t>
  </si>
  <si>
    <t>5,202,582</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</si>
  <si>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</si>
  <si>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</si>
  <si>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Matt Ross</t>
  </si>
  <si>
    <t>Samantha Isler</t>
  </si>
  <si>
    <t>Annalise Basso</t>
  </si>
  <si>
    <t>5,875,006</t>
  </si>
  <si>
    <t>Sing Street</t>
  </si>
  <si>
    <t>A boy growing up in Dublin during the 1980s escapes his strained family life by starting a band to impress the mysterious girl he likes.</t>
  </si>
  <si>
    <t>John Carney</t>
  </si>
  <si>
    <t>Ferdia Walsh-Peelo</t>
  </si>
  <si>
    <t>Aidan Gillen</t>
  </si>
  <si>
    <t>Maria Doyle Kennedy</t>
  </si>
  <si>
    <t>Jack Reynor</t>
  </si>
  <si>
    <t>3,237,118</t>
  </si>
  <si>
    <t>Thor: Ragnarok</t>
  </si>
  <si>
    <t>Imprisoned on the planet Sakaar, Thor must race against time to return to Asgard and stop RagnarÃ¶k, the destruction of his world, at the hands of the powerful and ruthless villain Hela.</t>
  </si>
  <si>
    <t>Tom Hiddleston</t>
  </si>
  <si>
    <t>Cate Blanchett</t>
  </si>
  <si>
    <t>315,058,289</t>
  </si>
  <si>
    <t>Nightcrawler</t>
  </si>
  <si>
    <t>When Louis Bloom, a con man desperate for work, muscles into the world of L.A. crime journalism, he blurs the line between observer and participant to become the star of his own story.</t>
  </si>
  <si>
    <t>Dan Gilroy</t>
  </si>
  <si>
    <t>Rene Russo</t>
  </si>
  <si>
    <t>Bill Paxton</t>
  </si>
  <si>
    <t>Riz Ahmed</t>
  </si>
  <si>
    <t>32,381,218</t>
  </si>
  <si>
    <t>Jojo Rabbit</t>
  </si>
  <si>
    <t>A young boy in Hitler's army finds out his mother is hiding a Jewish girl in their home.</t>
  </si>
  <si>
    <t>Roman Griffin Davis</t>
  </si>
  <si>
    <t>Thomasin McKenzie</t>
  </si>
  <si>
    <t>Arrival</t>
  </si>
  <si>
    <t>A linguist works with the military to communicate with alien lifeforms after twelve mysterious spacecrafts appear around the world.</t>
  </si>
  <si>
    <t>Forest Whitaker</t>
  </si>
  <si>
    <t>100,546,139</t>
  </si>
  <si>
    <t>Star Wars: Episode VII - The Force Awakens</t>
  </si>
  <si>
    <t>As a new threat to the galaxy rises, Rey, a desert scavenger, and Finn, an ex-stormtrooper, must join Han Solo and Chewbacca to search for the one hope of restoring peace.</t>
  </si>
  <si>
    <t>J.J. Abrams</t>
  </si>
  <si>
    <t>Daisy Ridley</t>
  </si>
  <si>
    <t>John Boyega</t>
  </si>
  <si>
    <t>Oscar Isaac</t>
  </si>
  <si>
    <t>936,662,225</t>
  </si>
  <si>
    <t>Before Midnight</t>
  </si>
  <si>
    <t>We meet Jesse and Celine nine years on in Greece. Almost two decades have passed since their first meeting on that train bound for Vienna.</t>
  </si>
  <si>
    <t>Seamus Davey-Fitzpatrick</t>
  </si>
  <si>
    <t>Ariane Labed</t>
  </si>
  <si>
    <t>8,114,627</t>
  </si>
  <si>
    <t>X-Men: Days of Future Past</t>
  </si>
  <si>
    <t>The X-Men send Wolverine to the past in a desperate effort to change history and prevent an event that results in doom for both humans and mutants.</t>
  </si>
  <si>
    <t>James McAvoy</t>
  </si>
  <si>
    <t>233,921,534</t>
  </si>
  <si>
    <t>Bir Zamanlar Anadolu'da</t>
  </si>
  <si>
    <t>A group of men set out in search of a dead body in the Anatolian steppes.</t>
  </si>
  <si>
    <t>Muhammet Uzuner</t>
  </si>
  <si>
    <t>Taner Birsel</t>
  </si>
  <si>
    <t>Ahmet MÃ¼mtaz Taylan</t>
  </si>
  <si>
    <t>The Artist</t>
  </si>
  <si>
    <t>An egomaniacal film star develops a relationship with a young dancer against the backdrop of Hollywood's silent era.</t>
  </si>
  <si>
    <t>Michel Hazanavicius</t>
  </si>
  <si>
    <t>Jean Dujardin</t>
  </si>
  <si>
    <t>BÃ©rÃ©nice Bejo</t>
  </si>
  <si>
    <t>James Cromwell</t>
  </si>
  <si>
    <t>44,671,682</t>
  </si>
  <si>
    <t>Edge of Tomorrow</t>
  </si>
  <si>
    <t>A soldier fighting aliens gets to relive the same day over and over again, the day restarting every time he dies.</t>
  </si>
  <si>
    <t>Doug Liman</t>
  </si>
  <si>
    <t>Emily Blunt</t>
  </si>
  <si>
    <t>100,206,256</t>
  </si>
  <si>
    <t>Amour</t>
  </si>
  <si>
    <t>Georges and Anne are an octogenarian couple. They are cultivated, retired music teachers. Their daughter, also a musician, lives in Britain with her family. One day, Anne has a stroke, and the couple's bond of love is severely tested.</t>
  </si>
  <si>
    <t>Michael Haneke</t>
  </si>
  <si>
    <t>Emmanuelle Riva</t>
  </si>
  <si>
    <t>Isabelle Huppert</t>
  </si>
  <si>
    <t>Alexandre Tharaud</t>
  </si>
  <si>
    <t>6,739,492</t>
  </si>
  <si>
    <t>The Irishman</t>
  </si>
  <si>
    <t>An old man recalls his time painting houses for his friend, Jimmy Hoffa, through the 1950-70s.</t>
  </si>
  <si>
    <t>7,000,000</t>
  </si>
  <si>
    <t>Un prophÃ¨te</t>
  </si>
  <si>
    <t>A young Arab man is sent to a French prison.</t>
  </si>
  <si>
    <t>Jacques Audiard</t>
  </si>
  <si>
    <t>Tahar Rahim</t>
  </si>
  <si>
    <t>Niels Arestrup</t>
  </si>
  <si>
    <t>Adel Bencherif</t>
  </si>
  <si>
    <t>Reda Kateb</t>
  </si>
  <si>
    <t>2,084,637</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</si>
  <si>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</si>
  <si>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</si>
  <si>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Duncan Jones</t>
  </si>
  <si>
    <t>Dominique McElligott</t>
  </si>
  <si>
    <t>Rosie Shaw</t>
  </si>
  <si>
    <t>5,009,677</t>
  </si>
  <si>
    <t>LÃ¥t den rÃ¤tte komma in</t>
  </si>
  <si>
    <t>Oskar, an overlooked and bullied boy, finds love and revenge through Eli, a beautiful but peculiar girl.</t>
  </si>
  <si>
    <t>Tomas Alfredson</t>
  </si>
  <si>
    <t>KÃ¥re Hedebrant</t>
  </si>
  <si>
    <t>Lina Leandersson</t>
  </si>
  <si>
    <t>Per Ragnar</t>
  </si>
  <si>
    <t>Henrik Dahl</t>
  </si>
  <si>
    <t>2,122,065</t>
  </si>
  <si>
    <t>District 9</t>
  </si>
  <si>
    <t>Violence ensues after an extraterrestrial race forced to live in slum-like conditions on Earth finds a kindred spirit in a government agent exposed to their biotechnology.</t>
  </si>
  <si>
    <t>Neill Blomkamp</t>
  </si>
  <si>
    <t>Sharlto Copley</t>
  </si>
  <si>
    <t>David James</t>
  </si>
  <si>
    <t>Jason Cope</t>
  </si>
  <si>
    <t>Nathalie Boltt</t>
  </si>
  <si>
    <t>115,646,235</t>
  </si>
  <si>
    <t>The Wrestler</t>
  </si>
  <si>
    <t>A faded professional wrestler must retire, but finds his quest for a new life outside the ring a dispiriting struggle.</t>
  </si>
  <si>
    <t>Marisa Tomei</t>
  </si>
  <si>
    <t>Evan Rachel Wood</t>
  </si>
  <si>
    <t>Mark Margolis</t>
  </si>
  <si>
    <t>26,236,603</t>
  </si>
  <si>
    <t>Jab We Met</t>
  </si>
  <si>
    <t>A depressed wealthy businessman finds his life changing after he meets a spunky and care-free young woman.</t>
  </si>
  <si>
    <t>Imtiaz Ali</t>
  </si>
  <si>
    <t>Tarun Arora</t>
  </si>
  <si>
    <t>Dara Singh</t>
  </si>
  <si>
    <t>Boyhood</t>
  </si>
  <si>
    <t>The life of Mason, from early childhood to his arrival at college.</t>
  </si>
  <si>
    <t>Ellar Coltrane</t>
  </si>
  <si>
    <t>Patricia Arquette</t>
  </si>
  <si>
    <t>Elijah Smith</t>
  </si>
  <si>
    <t>25,379,975</t>
  </si>
  <si>
    <t>4 luni, 3 saptamÃ¢ni si 2 zile</t>
  </si>
  <si>
    <t>A woman assists her friend in arranging an illegal abortion in 1980s Romania.</t>
  </si>
  <si>
    <t>Cristian Mungiu</t>
  </si>
  <si>
    <t>Anamaria Marinca</t>
  </si>
  <si>
    <t>Laura Vasiliu</t>
  </si>
  <si>
    <t>Vlad Ivanov</t>
  </si>
  <si>
    <t>Alexandru Potocean</t>
  </si>
  <si>
    <t>1,185,783</t>
  </si>
  <si>
    <t>Star Trek</t>
  </si>
  <si>
    <t>The brash James T. Kirk tries to live up to his father's legacy with Mr. Spock keeping him in check as a vengeful Romulan from the future creates black holes to destroy the Federation one planet at a time.</t>
  </si>
  <si>
    <t>Chris Pine</t>
  </si>
  <si>
    <t>Zachary Quinto</t>
  </si>
  <si>
    <t>Simon Pegg</t>
  </si>
  <si>
    <t>Leonard Nimoy</t>
  </si>
  <si>
    <t>257,730,019</t>
  </si>
  <si>
    <t>In Bruges</t>
  </si>
  <si>
    <t>Guilt-stricken after a job gone wrong, hitman Ray and his partner await orders from their ruthless boss in Bruges, Belgium, the last place in the world Ray wants to be.</t>
  </si>
  <si>
    <t>Colin Farrell</t>
  </si>
  <si>
    <t>Elizabeth Berrington</t>
  </si>
  <si>
    <t>7,757,130</t>
  </si>
  <si>
    <t>The Man from Earth</t>
  </si>
  <si>
    <t>An impromptu goodbye party for Professor John Oldman becomes a mysterious interrogation after the retiring scholar reveals to his colleagues he has a longer and stranger past than they can imagine.</t>
  </si>
  <si>
    <t>Richard Schenkman</t>
  </si>
  <si>
    <t>David Lee Smith</t>
  </si>
  <si>
    <t>Tony Todd</t>
  </si>
  <si>
    <t>John Billingsley</t>
  </si>
  <si>
    <t>Ellen Crawford</t>
  </si>
  <si>
    <t>Letters from Iwo Jima</t>
  </si>
  <si>
    <t>The story of the battle of Iwo Jima between the United States and Imperial Japan during World War II, as told from the perspective of the Japanese who fought it.</t>
  </si>
  <si>
    <t>Kazunari Ninomiya</t>
  </si>
  <si>
    <t>Tsuyoshi Ihara</t>
  </si>
  <si>
    <t>RyÃ´ Kase</t>
  </si>
  <si>
    <t>13,756,082</t>
  </si>
  <si>
    <t>The Fall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</si>
  <si>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</si>
  <si>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Tarsem Singh</t>
  </si>
  <si>
    <t>Lee Pace</t>
  </si>
  <si>
    <t>Catinca Untaru</t>
  </si>
  <si>
    <t>Justine Waddell</t>
  </si>
  <si>
    <t>Kim Uylenbroek</t>
  </si>
  <si>
    <t>2,280,348</t>
  </si>
  <si>
    <t>Life of Pi</t>
  </si>
  <si>
    <t>A young man who survives a disaster at sea is hurtled into an epic journey of adventure and discovery. While cast away, he forms an unexpected connection with another survivor: a fearsome Bengal tiger.</t>
  </si>
  <si>
    <t>Ang Lee</t>
  </si>
  <si>
    <t>Suraj Sharma</t>
  </si>
  <si>
    <t>Adil Hussain</t>
  </si>
  <si>
    <t>124,987,023</t>
  </si>
  <si>
    <t>Fantastic Mr. Fox</t>
  </si>
  <si>
    <t>An urbane fox cannot resist returning to his farm raiding ways and then must help his community survive the farmers' retaliation.</t>
  </si>
  <si>
    <t>George Clooney</t>
  </si>
  <si>
    <t>Meryl Streep</t>
  </si>
  <si>
    <t>21,002,919</t>
  </si>
  <si>
    <t>C.R.A.Z.Y.</t>
  </si>
  <si>
    <t>A young French-Canadian, growing up in the 1960s and 1970s, struggles to reconcile his emerging homosexuality with his father's conservative values and his own Catholic beliefs.</t>
  </si>
  <si>
    <t>Michel CÃ´tÃ©</t>
  </si>
  <si>
    <t>Marc-AndrÃ© Grondin</t>
  </si>
  <si>
    <t>Danielle Proulx</t>
  </si>
  <si>
    <t>Ã‰mile VallÃ©e</t>
  </si>
  <si>
    <t>Les choristes</t>
  </si>
  <si>
    <t>The new teacher at a severely administered boys' boarding school works to positively affect the students' lives through music.</t>
  </si>
  <si>
    <t>Christophe Barratier</t>
  </si>
  <si>
    <t>GÃ©rard Jugnot</t>
  </si>
  <si>
    <t>FranÃ§ois BerlÃ©and</t>
  </si>
  <si>
    <t>Jean-Baptiste Maunier</t>
  </si>
  <si>
    <t>Kad Merad</t>
  </si>
  <si>
    <t>3,635,164</t>
  </si>
  <si>
    <t>Iron Man</t>
  </si>
  <si>
    <t>After being held captive in an Afghan cave, billionaire engineer Tony Stark creates a unique weaponized suit of armor to fight evil.</t>
  </si>
  <si>
    <t>Jon Favreau</t>
  </si>
  <si>
    <t>Gwyneth Paltrow</t>
  </si>
  <si>
    <t>Terrence Howard</t>
  </si>
  <si>
    <t>318,412,101</t>
  </si>
  <si>
    <t>Shaun of the Dead</t>
  </si>
  <si>
    <t>A man's uneventful life is disrupted by the zombie apocalypse.</t>
  </si>
  <si>
    <t>Edgar Wright</t>
  </si>
  <si>
    <t>Nick Frost</t>
  </si>
  <si>
    <t>Kate Ashfield</t>
  </si>
  <si>
    <t>Lucy Davis</t>
  </si>
  <si>
    <t>13,542,874</t>
  </si>
  <si>
    <t>Gegen die Wand</t>
  </si>
  <si>
    <t>With the intention to break free from the strict familial restrictions, a suicidal young woman sets up a marriage of convenience with a forty-year-old addict, an act that will lead to an outburst of envious love.</t>
  </si>
  <si>
    <t>Fatih Akin</t>
  </si>
  <si>
    <t>Birol Ãœnel</t>
  </si>
  <si>
    <t>Sibel Kekilli</t>
  </si>
  <si>
    <t>GÃ¼ven KiraÃ§</t>
  </si>
  <si>
    <t>Zarah Jane McKenzie</t>
  </si>
  <si>
    <t>Mystic River</t>
  </si>
  <si>
    <t>The lives of three men who were childhood friends are shattered when one of them has a family tragedy.</t>
  </si>
  <si>
    <t>Kevin Bacon</t>
  </si>
  <si>
    <t>Emmy Rossum</t>
  </si>
  <si>
    <t>90,135,191</t>
  </si>
  <si>
    <t>Harry Potter and the Prisoner of Azkaban</t>
  </si>
  <si>
    <t>Harry Potter, Ron and Hermione return to Hogwarts School of Witchcraft and Wizardry for their third year of study, where they delve into the mystery surrounding an escaped prisoner who poses a dangerous threat to the young wizard.</t>
  </si>
  <si>
    <t>Alfonso CuarÃ³n</t>
  </si>
  <si>
    <t>Richard Griffiths</t>
  </si>
  <si>
    <t>249,358,727</t>
  </si>
  <si>
    <t>Ying xiong</t>
  </si>
  <si>
    <t>A defense officer, Nameless, was summoned by the King of Qin regarding his success of terminating three warriors.</t>
  </si>
  <si>
    <t>Jet Li</t>
  </si>
  <si>
    <t>Ziyi Zhang</t>
  </si>
  <si>
    <t>53,710,019</t>
  </si>
  <si>
    <t>Hable con ella</t>
  </si>
  <si>
    <t>Two men share an odd friendship while they care for two women who are both in deep comas.</t>
  </si>
  <si>
    <t>Pedro AlmodÃ³var</t>
  </si>
  <si>
    <t>Rosario Flores</t>
  </si>
  <si>
    <t>Javier CÃ¡mara</t>
  </si>
  <si>
    <t>Leonor Watling</t>
  </si>
  <si>
    <t>9,284,265</t>
  </si>
  <si>
    <t>No Man's Land</t>
  </si>
  <si>
    <t>Bosnia and Herzegovina during 1993 at the time of the heaviest fighting between the two warring sides. Two soldiers from opposing sides in the conflict, Nino and Ciki, become trapped in no man's land, whilst a third soldier becomes a living booby trap.</t>
  </si>
  <si>
    <t>Danis Tanovic</t>
  </si>
  <si>
    <t>Branko Djuric</t>
  </si>
  <si>
    <t>Rene Bitorajac</t>
  </si>
  <si>
    <t>Filip Sovagovic</t>
  </si>
  <si>
    <t>Georges Siatidis</t>
  </si>
  <si>
    <t>1,059,830</t>
  </si>
  <si>
    <t>Cowboy Bebop: Tengoku no tobira</t>
  </si>
  <si>
    <t>A terrorist explosion releases a deadly virus on the masses, and it's up the bounty-hunting Bebop crew to catch the cold-blooded culprit.</t>
  </si>
  <si>
    <t>Shin'ichirÃ´ Watanabe</t>
  </si>
  <si>
    <t>Tensai Okamura</t>
  </si>
  <si>
    <t>Hiroyuki Okiura</t>
  </si>
  <si>
    <t>Yoshiyuki Takei</t>
  </si>
  <si>
    <t>Beau Billingslea</t>
  </si>
  <si>
    <t>1,000,045</t>
  </si>
  <si>
    <t>The Bourne Identity</t>
  </si>
  <si>
    <t>A man is picked up by a fishing boat, bullet-riddled and suffering from amnesia, before racing to elude assassins and attempting to regain his memory.</t>
  </si>
  <si>
    <t>Franka Potente</t>
  </si>
  <si>
    <t>Chris Cooper</t>
  </si>
  <si>
    <t>121,661,683</t>
  </si>
  <si>
    <t>Nueve reinas</t>
  </si>
  <si>
    <t>Two con artists try to swindle a stamp collector by selling him a sheet of counterfeit rare stamps (the "nine queens").</t>
  </si>
  <si>
    <t>FabiÃ¡n Bielinsky</t>
  </si>
  <si>
    <t>GastÃ³n Pauls</t>
  </si>
  <si>
    <t>Graciela Tenenbaum</t>
  </si>
  <si>
    <t>MarÃ­a Mercedes Villagra</t>
  </si>
  <si>
    <t>1,221,261</t>
  </si>
  <si>
    <t>Children of Men</t>
  </si>
  <si>
    <t>In 2027, in a chaotic world in which women have become somehow infertile, a former activist agrees to help transport a miraculously pregnant woman to a sanctuary at sea.</t>
  </si>
  <si>
    <t>35,552,383</t>
  </si>
  <si>
    <t>Almost Famous</t>
  </si>
  <si>
    <t>A high-school boy is given the chance to write a story for Rolling Stone Magazine about an up-and-coming rock band as he accompanies them on their concert tour.</t>
  </si>
  <si>
    <t>Cameron Crowe</t>
  </si>
  <si>
    <t>Patrick Fugit</t>
  </si>
  <si>
    <t>Kate Hudson</t>
  </si>
  <si>
    <t>32,534,850</t>
  </si>
  <si>
    <t>Mulholland Dr.</t>
  </si>
  <si>
    <t>After a car wreck on the winding Mulholland Drive renders a woman amnesiac, she and a perky Hollywood-hopeful search for clues and answers across Los Angeles in a twisting venture beyond dreams and reality.</t>
  </si>
  <si>
    <t>Naomi Watts</t>
  </si>
  <si>
    <t>Laura Harring</t>
  </si>
  <si>
    <t>Justin Theroux</t>
  </si>
  <si>
    <t>Jeanne Bates</t>
  </si>
  <si>
    <t>7,220,243</t>
  </si>
  <si>
    <t>Toy Story 2</t>
  </si>
  <si>
    <t>When Woody is stolen by a toy collector, Buzz and his friends set out on a rescue mission to save Woody before he becomes a museum toy property with his roundup gang Jessie, Prospector, and Bullseye.</t>
  </si>
  <si>
    <t>Ash Brannon</t>
  </si>
  <si>
    <t>245,852,179</t>
  </si>
  <si>
    <t>Boogie Nights</t>
  </si>
  <si>
    <t>Back when sex was safe, pleasure was a business and business was booming, an idealistic porn producer aspires to elevate his craft to an art when he discovers a hot young talent.</t>
  </si>
  <si>
    <t>Burt Reynolds</t>
  </si>
  <si>
    <t>Luis GuzmÃ¡n</t>
  </si>
  <si>
    <t>26,400,640</t>
  </si>
  <si>
    <t>Mimi wo sumaseba</t>
  </si>
  <si>
    <t>A love story between a girl who loves reading books, and a boy who has previously checked out all of the library books she chooses.</t>
  </si>
  <si>
    <t>Yoshifumi KondÃ´</t>
  </si>
  <si>
    <t>Yoko Honna</t>
  </si>
  <si>
    <t>Issey Takahashi</t>
  </si>
  <si>
    <t>Takashi Tachibana</t>
  </si>
  <si>
    <t>Shigeru Muroi</t>
  </si>
  <si>
    <t>Once Were Warriors</t>
  </si>
  <si>
    <t>A family descended from Maori warriors is bedeviled by a violent father and the societal problems of being treated as outcasts.</t>
  </si>
  <si>
    <t>Lee Tamahori</t>
  </si>
  <si>
    <t>Rena Owen</t>
  </si>
  <si>
    <t>Temuera Morrison</t>
  </si>
  <si>
    <t>Mamaengaroa Kerr-Bell</t>
  </si>
  <si>
    <t>Julian Arahanga</t>
  </si>
  <si>
    <t>2,201,126</t>
  </si>
  <si>
    <t>True Romance</t>
  </si>
  <si>
    <t>In Detroit, a lonely pop culture geek marries a call girl, steals cocaine from her pimp, and tries to sell it in Hollywood. Meanwhile, the owners of the cocaine, the Mob, track them down in an attempt to reclaim it.</t>
  </si>
  <si>
    <t>Tony Scott</t>
  </si>
  <si>
    <t>Christian Slater</t>
  </si>
  <si>
    <t>Dennis Hopper</t>
  </si>
  <si>
    <t>12,281,500</t>
  </si>
  <si>
    <t>Trois couleurs: Bleu</t>
  </si>
  <si>
    <t>A woman struggles to find a way to live her life after the death of her husband and child.</t>
  </si>
  <si>
    <t>Juliette Binoche</t>
  </si>
  <si>
    <t>Zbigniew Zamachowski</t>
  </si>
  <si>
    <t>BenoÃ®t RÃ©gent</t>
  </si>
  <si>
    <t>1,324,974</t>
  </si>
  <si>
    <t>JÃ»bÃª ninpÃ»chÃ´</t>
  </si>
  <si>
    <t>A vagabond swordsman is aided by a beautiful ninja girl and a crafty spy in confronting a demonic clan of killers - with a ghost from his past as their leader - who are bent on overthrowing the Tokugawa Shogunate.</t>
  </si>
  <si>
    <t>Yoshiaki Kawajiri</t>
  </si>
  <si>
    <t>Emi Shinohara</t>
  </si>
  <si>
    <t>Takeshi Aono</t>
  </si>
  <si>
    <t>Osamu Saka</t>
  </si>
  <si>
    <t>Carlito's Way</t>
  </si>
  <si>
    <t>A Puerto Rican former convict, just released from prison, pledges to stay away from drugs and violence despite the pressure around him and lead on to a better life outside of N.Y.C.</t>
  </si>
  <si>
    <t>Penelope Ann Miller</t>
  </si>
  <si>
    <t>John Leguizamo</t>
  </si>
  <si>
    <t>36,948,322</t>
  </si>
  <si>
    <t>Edward Scissorhands</t>
  </si>
  <si>
    <t>An artificial man, who was incompletely constructed and has scissors for hands, leads a solitary life. Then one day, a suburban lady meets him and introduces him to her world.</t>
  </si>
  <si>
    <t>Dianne Wiest</t>
  </si>
  <si>
    <t>Anthony Michael Hall</t>
  </si>
  <si>
    <t>56,362,352</t>
  </si>
  <si>
    <t>My Left Foot: The Story of Christy Brown</t>
  </si>
  <si>
    <t>Christy Brown, born with cerebral palsy, learns to paint and write with his only controllable limb - his left foot.</t>
  </si>
  <si>
    <t>Brenda Fricker</t>
  </si>
  <si>
    <t>Alison Whelan</t>
  </si>
  <si>
    <t>Kirsten Sheridan</t>
  </si>
  <si>
    <t>14,743,391</t>
  </si>
  <si>
    <t>Crimes and Misdemeanors</t>
  </si>
  <si>
    <t>An ophthalmologist's mistress threatens to reveal their affair to his wife while a married documentary filmmaker is infatuated with another woman.</t>
  </si>
  <si>
    <t>Martin Landau</t>
  </si>
  <si>
    <t>Bill Bernstein</t>
  </si>
  <si>
    <t>Claire Bloom</t>
  </si>
  <si>
    <t>18,254,702</t>
  </si>
  <si>
    <t>The Untouchables</t>
  </si>
  <si>
    <t>During the era of Prohibition in the United States, Federal Agent Eliot Ness sets out to stop ruthless Chicago gangster Al Capone and, because of rampant corruption, assembles a small, hand-picked team to help him.</t>
  </si>
  <si>
    <t>Charles Martin Smith</t>
  </si>
  <si>
    <t>76,270,454</t>
  </si>
  <si>
    <t>Hannah and Her Sisters</t>
  </si>
  <si>
    <t>Between two Thanksgivings two years apart, Hannah's husband falls in love with her sister Lee, while her hypochondriac ex-husband rekindles his relationship with her sister Holly.</t>
  </si>
  <si>
    <t>Barbara Hershey</t>
  </si>
  <si>
    <t>40,084,041</t>
  </si>
  <si>
    <t>Brazil</t>
  </si>
  <si>
    <t>A bureaucrat in a dystopic society becomes an enemy of the state as he pursues the woman of his dreams.</t>
  </si>
  <si>
    <t>Jonathan Pryce</t>
  </si>
  <si>
    <t>Kim Greist</t>
  </si>
  <si>
    <t>Katherine Helmond</t>
  </si>
  <si>
    <t>9,929,135</t>
  </si>
  <si>
    <t>This Is Spinal Tap</t>
  </si>
  <si>
    <t>Spinal Tap, one of England's loudest bands, is chronicled by film director Marty DiBergi on what proves to be a fateful tour.</t>
  </si>
  <si>
    <t>Michael McKean</t>
  </si>
  <si>
    <t>Christopher Guest</t>
  </si>
  <si>
    <t>Kimberly Stringer</t>
  </si>
  <si>
    <t>A Christmas Story</t>
  </si>
  <si>
    <t>In the 1940s, a young boy named Ralphie attempts to convince his parents, his teacher and Santa that a Red Ryder BB gun really is the perfect Christmas gift.</t>
  </si>
  <si>
    <t>Bob Clark</t>
  </si>
  <si>
    <t>Peter Billingsley</t>
  </si>
  <si>
    <t>Melinda Dillon</t>
  </si>
  <si>
    <t>Darren McGavin</t>
  </si>
  <si>
    <t>Scott Schwartz</t>
  </si>
  <si>
    <t>20,605,209</t>
  </si>
  <si>
    <t>The Blues Brothers</t>
  </si>
  <si>
    <t>Jake Blues, just released from prison, puts together his old band to save the Catholic home where he and his brother Elwood were raised.</t>
  </si>
  <si>
    <t>John Landis</t>
  </si>
  <si>
    <t>John Belushi</t>
  </si>
  <si>
    <t>Dan Aykroyd</t>
  </si>
  <si>
    <t>Cab Calloway</t>
  </si>
  <si>
    <t>John Candy</t>
  </si>
  <si>
    <t>57,229,890</t>
  </si>
  <si>
    <t>Manhattan</t>
  </si>
  <si>
    <t>The life of a divorced television writer dating a teenage girl is further complicated when he falls in love with his best friend's mistress.</t>
  </si>
  <si>
    <t>Mariel Hemingway</t>
  </si>
  <si>
    <t>Michael Murphy</t>
  </si>
  <si>
    <t>45,700,000</t>
  </si>
  <si>
    <t>All That Jazz</t>
  </si>
  <si>
    <t>Director/choreographer Bob Fosse tells his own life story as he details the sordid career of Joe Gideon, a womanizing, drug-using dancer.</t>
  </si>
  <si>
    <t>Bob Fosse</t>
  </si>
  <si>
    <t>Ann Reinking</t>
  </si>
  <si>
    <t>Leland Palmer</t>
  </si>
  <si>
    <t>37,823,676</t>
  </si>
  <si>
    <t>Dawn of the Dead</t>
  </si>
  <si>
    <t>Following an ever-growing epidemic of zombies that have risen from the dead, two Philadelphia S.W.A.T. team members, a traffic reporter, and his television executive girlfriend seek refuge in a secluded shopping mall.</t>
  </si>
  <si>
    <t>George A. Romero</t>
  </si>
  <si>
    <t>David Emge</t>
  </si>
  <si>
    <t>Ken Foree</t>
  </si>
  <si>
    <t>Scott H. Reiniger</t>
  </si>
  <si>
    <t>Gaylen Ross</t>
  </si>
  <si>
    <t>5,100,000</t>
  </si>
  <si>
    <t>All the President's Men</t>
  </si>
  <si>
    <t>"The Washington Post" reporters Bob Woodward and Carl Bernstein uncover the details of the Watergate scandal that leads to President Richard Nixon's resignation.</t>
  </si>
  <si>
    <t>Alan J. Pakula</t>
  </si>
  <si>
    <t>70,600,000</t>
  </si>
  <si>
    <t>La montaÃ±a sagrada</t>
  </si>
  <si>
    <t>In a corrupt, greed-fueled world, a powerful alchemist leads a messianic character and seven materialistic figures to the Holy Mountain, where they hope to achieve enlightenment.</t>
  </si>
  <si>
    <t>Alejandro Jodorowsky</t>
  </si>
  <si>
    <t>Horacio Salinas</t>
  </si>
  <si>
    <t>Zamira Saunders</t>
  </si>
  <si>
    <t>Juan Ferrara</t>
  </si>
  <si>
    <t>Amarcord</t>
  </si>
  <si>
    <t>A series of comedic and nostalgic vignettes set in a 1930s Italian coastal town.</t>
  </si>
  <si>
    <t>Magali NoÃ«l</t>
  </si>
  <si>
    <t>Bruno Zanin</t>
  </si>
  <si>
    <t>Pupella Maggio</t>
  </si>
  <si>
    <t>Armando Brancia</t>
  </si>
  <si>
    <t>Le charme discret de la bourgeoisie</t>
  </si>
  <si>
    <t>A surreal, virtually plotless series of dreams centered around six middle-class people and their consistently interrupted attempts to have a meal together.</t>
  </si>
  <si>
    <t>Fernando Rey</t>
  </si>
  <si>
    <t>Delphine Seyrig</t>
  </si>
  <si>
    <t>Paul Frankeur</t>
  </si>
  <si>
    <t>Bulle Ogier</t>
  </si>
  <si>
    <t>Aguirre, der Zorn Gottes</t>
  </si>
  <si>
    <t>In the 16th century, the ruthless and insane Don Lope de Aguirre leads a Spanish expedition in search of El Dorado.</t>
  </si>
  <si>
    <t>Ruy Guerra</t>
  </si>
  <si>
    <t>Helena Rojo</t>
  </si>
  <si>
    <t>Del Negro</t>
  </si>
  <si>
    <t>Harold and Maude</t>
  </si>
  <si>
    <t>Young, rich, and obsessed with death, Harold finds himself changed forever when he meets lively septuagenarian Maude at a funeral.</t>
  </si>
  <si>
    <t>Bud Cort</t>
  </si>
  <si>
    <t>Vivian Pickles</t>
  </si>
  <si>
    <t>Cyril Cusack</t>
  </si>
  <si>
    <t>Patton</t>
  </si>
  <si>
    <t>The World War II phase of the career of controversial American general George S. Patton.</t>
  </si>
  <si>
    <t>Stephen Young</t>
  </si>
  <si>
    <t>Michael Strong</t>
  </si>
  <si>
    <t>61,700,000</t>
  </si>
  <si>
    <t>The Wild Bunch</t>
  </si>
  <si>
    <t>An aging group of outlaws look for one last big score as the "traditional" American West is disappearing around them.</t>
  </si>
  <si>
    <t>Sam Peckinpah</t>
  </si>
  <si>
    <t>Ernest Borgnine</t>
  </si>
  <si>
    <t>Robert Ryan</t>
  </si>
  <si>
    <t>12,064,472</t>
  </si>
  <si>
    <t>Night of the Living Dead</t>
  </si>
  <si>
    <t>A ragtag group of Pennsylvanians barricade themselves in an old farmhouse to remain safe from a horde of flesh-eating ghouls that are ravaging the East Coast of the United States.</t>
  </si>
  <si>
    <t>Duane Jones</t>
  </si>
  <si>
    <t>Judith O'Dea</t>
  </si>
  <si>
    <t>Karl Hardman</t>
  </si>
  <si>
    <t>Marilyn Eastman</t>
  </si>
  <si>
    <t>The Lion in Winter</t>
  </si>
  <si>
    <t>1183 A.D.: King Henry II's three sons all want to inherit the throne, but he won't commit to a choice. They and his wife variously plot to force him.</t>
  </si>
  <si>
    <t>Anthony Harvey</t>
  </si>
  <si>
    <t>Katharine Hepburn</t>
  </si>
  <si>
    <t>John Castle</t>
  </si>
  <si>
    <t>22,276,975</t>
  </si>
  <si>
    <t>In the Heat of the Night</t>
  </si>
  <si>
    <t>A black police detective is asked to investigate a murder in a racially hostile southern town.</t>
  </si>
  <si>
    <t>Sidney Poitier</t>
  </si>
  <si>
    <t>Warren Oates</t>
  </si>
  <si>
    <t>Lee Grant</t>
  </si>
  <si>
    <t>24,379,978</t>
  </si>
  <si>
    <t>Charade</t>
  </si>
  <si>
    <t>Romance and suspense ensue in Paris as a woman is pursued by several men who want a fortune her murdered husband had stolen. Whom can she trust?</t>
  </si>
  <si>
    <t>James Coburn</t>
  </si>
  <si>
    <t>13,474,588</t>
  </si>
  <si>
    <t>The Manchurian Candidate</t>
  </si>
  <si>
    <t>A former prisoner of war is brainwashed as an unwitting assassin for an international Communist conspiracy.</t>
  </si>
  <si>
    <t>John Frankenheimer</t>
  </si>
  <si>
    <t>Frank Sinatra</t>
  </si>
  <si>
    <t>Laurence Harvey</t>
  </si>
  <si>
    <t>Angela Lansbury</t>
  </si>
  <si>
    <t>Spartacus</t>
  </si>
  <si>
    <t>The slave Spartacus leads a violent revolt against the decadent Roman Republic.</t>
  </si>
  <si>
    <t>Jean Simmons</t>
  </si>
  <si>
    <t>30,000,000</t>
  </si>
  <si>
    <t>L'avventura</t>
  </si>
  <si>
    <t>A woman disappears during a Mediterranean boating trip. During the search, her lover and her best friend become attracted to each other.</t>
  </si>
  <si>
    <t>Michelangelo Antonioni</t>
  </si>
  <si>
    <t>Gabriele Ferzetti</t>
  </si>
  <si>
    <t>Monica Vitti</t>
  </si>
  <si>
    <t>Lea Massari</t>
  </si>
  <si>
    <t>Dominique Blanchar</t>
  </si>
  <si>
    <t>Hiroshima mon amour</t>
  </si>
  <si>
    <t>A French actress filming an anti-war film in Hiroshima has an affair with a married Japanese architect as they share their differing perspectives on war.</t>
  </si>
  <si>
    <t>Alain Resnais</t>
  </si>
  <si>
    <t>Eiji Okada</t>
  </si>
  <si>
    <t>Stella Dassas</t>
  </si>
  <si>
    <t>Pierre Barbaud</t>
  </si>
  <si>
    <t>The Ten Commandments</t>
  </si>
  <si>
    <t>Moses, an Egyptian Prince, learns of his true heritage as a Hebrew and his divine mission as the deliverer of his people.</t>
  </si>
  <si>
    <t>Cecil B. DeMille</t>
  </si>
  <si>
    <t>Yul Brynner</t>
  </si>
  <si>
    <t>93,740,000</t>
  </si>
  <si>
    <t>The Searchers</t>
  </si>
  <si>
    <t>An American Civil War veteran embarks on a journey to rescue his niece from the Comanches.</t>
  </si>
  <si>
    <t>Jeffrey Hunter</t>
  </si>
  <si>
    <t>Ward Bond</t>
  </si>
  <si>
    <t>East of Eden</t>
  </si>
  <si>
    <t>Two brothers struggle to maintain their strict, Bible-toting father's favor.</t>
  </si>
  <si>
    <t>James Dean</t>
  </si>
  <si>
    <t>Julie Harris</t>
  </si>
  <si>
    <t>High Noon</t>
  </si>
  <si>
    <t>A town Marshal, despite the disagreements of his newlywed bride and the townspeople around him, must face a gang of deadly killers alone at high noon when the gang leader, an outlaw he sent up years ago, arrives on the noon train.</t>
  </si>
  <si>
    <t>Fred Zinnemann</t>
  </si>
  <si>
    <t>Gary Cooper</t>
  </si>
  <si>
    <t>Lloyd Bridges</t>
  </si>
  <si>
    <t>9,450,000</t>
  </si>
  <si>
    <t>Strangers on a Train</t>
  </si>
  <si>
    <t>A psychopath forces a tennis star to comply with his theory that two strangers can get away with murder.</t>
  </si>
  <si>
    <t>Robert Walker</t>
  </si>
  <si>
    <t>Ruth Roman</t>
  </si>
  <si>
    <t>Leo G. Carroll</t>
  </si>
  <si>
    <t>7,630,000</t>
  </si>
  <si>
    <t>Harvey</t>
  </si>
  <si>
    <t>Due to his insistence that he has an invisible six foot-tall rabbit for a best friend, a whimsical middle-aged man is thought by his family to be insane - but he may be wiser than anyone knows.</t>
  </si>
  <si>
    <t>Henry Koster</t>
  </si>
  <si>
    <t>Wallace Ford</t>
  </si>
  <si>
    <t>William H. Lynn</t>
  </si>
  <si>
    <t>Victoria Horne</t>
  </si>
  <si>
    <t>Miracle on 34th Street</t>
  </si>
  <si>
    <t>When a nice old man who claims to be Santa Claus is institutionalized as insane, a young lawyer decides to defend him by arguing in court that he is the real thing.</t>
  </si>
  <si>
    <t>George Seaton</t>
  </si>
  <si>
    <t>Edmund Gwenn</t>
  </si>
  <si>
    <t>Maureen O'Hara</t>
  </si>
  <si>
    <t>John Payne</t>
  </si>
  <si>
    <t>Gene Lockhart</t>
  </si>
  <si>
    <t>2,650,000</t>
  </si>
  <si>
    <t>Notorious</t>
  </si>
  <si>
    <t>A woman is asked to spy on a group of Nazi friends in South America. How far will she have to go to ingratiate herself with them?</t>
  </si>
  <si>
    <t>Louis Calhern</t>
  </si>
  <si>
    <t>10,464,000</t>
  </si>
  <si>
    <t>The Big Sleep</t>
  </si>
  <si>
    <t>Private detective Philip Marlowe is hired by a wealthy family. Before the complex case is over, he's seen murder, blackmail, and what might be love.</t>
  </si>
  <si>
    <t>John Ridgely</t>
  </si>
  <si>
    <t>Martha Vickers</t>
  </si>
  <si>
    <t>6,540,000</t>
  </si>
  <si>
    <t>The Lost Weekend</t>
  </si>
  <si>
    <t>The desperate life of a chronic alcoholic is followed through a four-day drinking bout.</t>
  </si>
  <si>
    <t>Jane Wyman</t>
  </si>
  <si>
    <t>Phillip Terry</t>
  </si>
  <si>
    <t>Howard Da Silva</t>
  </si>
  <si>
    <t>9,460,000</t>
  </si>
  <si>
    <t>The Philadelphia Story</t>
  </si>
  <si>
    <t>When a rich woman's ex-husband and a tabloid-type reporter turn up just before her planned remarriage, she begins to learn the truth about herself.</t>
  </si>
  <si>
    <t>Ruth Hussey</t>
  </si>
  <si>
    <t>His Girl Friday</t>
  </si>
  <si>
    <t>A newspaper editor uses every trick in the book to keep his ace reporter ex-wife from remarrying.</t>
  </si>
  <si>
    <t>Rosalind Russell</t>
  </si>
  <si>
    <t>Ralph Bellamy</t>
  </si>
  <si>
    <t>The Adventures of Robin Hood</t>
  </si>
  <si>
    <t>When Prince John and the Norman Lords begin oppressing the Saxon masses in King Richard's absence, a Saxon lord fights back as the outlaw leader of a rebel guerrilla army.</t>
  </si>
  <si>
    <t>William Keighley</t>
  </si>
  <si>
    <t>Errol Flynn</t>
  </si>
  <si>
    <t>Olivia de Havilland</t>
  </si>
  <si>
    <t>Basil Rathbone</t>
  </si>
  <si>
    <t>3,981,000</t>
  </si>
  <si>
    <t>A Night at the Opera</t>
  </si>
  <si>
    <t>A sly business manager and two wacky friends of two opera singers help them achieve success while humiliating their stuffy and snobbish enemies.</t>
  </si>
  <si>
    <t>Edmund Goulding</t>
  </si>
  <si>
    <t>Groucho Marx</t>
  </si>
  <si>
    <t>Chico Marx</t>
  </si>
  <si>
    <t>Harpo Marx</t>
  </si>
  <si>
    <t>2,537,520</t>
  </si>
  <si>
    <t>King Kong</t>
  </si>
  <si>
    <t>A film crew goes to a tropical island for an exotic location shoot and discovers a colossal ape who takes a shine to their female blonde star. He is then captured and brought back to New York City for public exhibition.</t>
  </si>
  <si>
    <t>Merian C. Cooper</t>
  </si>
  <si>
    <t>Ernest B. Schoedsack</t>
  </si>
  <si>
    <t>Fay Wray</t>
  </si>
  <si>
    <t>Robert Armstrong</t>
  </si>
  <si>
    <t>Bruce Cabot</t>
  </si>
  <si>
    <t>10,000,000</t>
  </si>
  <si>
    <t>Freaks</t>
  </si>
  <si>
    <t>A circus' beautiful trapeze artist agrees to marry the leader of side-show performers, but his deformed friends discover she is only marrying him for his inheritance.</t>
  </si>
  <si>
    <t>Tod Browning</t>
  </si>
  <si>
    <t>Leila Hyams</t>
  </si>
  <si>
    <t>Olga Baclanova</t>
  </si>
  <si>
    <t>Roscoe Ates</t>
  </si>
  <si>
    <t>Nosferatu</t>
  </si>
  <si>
    <t>Vampire Count Orlok expresses interest in a new residence and real estate agent Hutter's wife.</t>
  </si>
  <si>
    <t>Max Schreck</t>
  </si>
  <si>
    <t>Alexander Granach</t>
  </si>
  <si>
    <t>Gustav von Wangenheim</t>
  </si>
  <si>
    <t>Greta SchrÃ¶der</t>
  </si>
  <si>
    <t>The Gentlemen</t>
  </si>
  <si>
    <t>An American expat tries to sell off his highly profitable marijuana empire in London, triggering plots, schemes, bribery and blackmail in an attempt to steal his domain out from under him.</t>
  </si>
  <si>
    <t>Charlie Hunnam</t>
  </si>
  <si>
    <t>Michelle Dockery</t>
  </si>
  <si>
    <t>Jeremy Strong</t>
  </si>
  <si>
    <t>Raazi</t>
  </si>
  <si>
    <t>A Kashmiri woman agrees to marry a Pakistani army officer in order to spy on Pakistan during the Indo-Pakistan War of 1971.</t>
  </si>
  <si>
    <t>Alia Bhatt</t>
  </si>
  <si>
    <t>Rajit Kapoor</t>
  </si>
  <si>
    <t>Shishir Sharma</t>
  </si>
  <si>
    <t>Sound of Metal</t>
  </si>
  <si>
    <t>A heavy-metal drummer's life is thrown into freefall when he begins to lose his hearing.</t>
  </si>
  <si>
    <t>Darius Marder</t>
  </si>
  <si>
    <t>Olivia Cooke</t>
  </si>
  <si>
    <t>Paul Raci</t>
  </si>
  <si>
    <t>Lauren Ridloff</t>
  </si>
  <si>
    <t>Forushande</t>
  </si>
  <si>
    <t>While both participating in a production of "Death of a Salesman," a teacher's wife is assaulted in her new home, which leaves him determined to find the perpetrator over his wife's traumatized objections.</t>
  </si>
  <si>
    <t>Babak Karimi</t>
  </si>
  <si>
    <t>Mina Sadati</t>
  </si>
  <si>
    <t>2,402,067</t>
  </si>
  <si>
    <t>Dunkirk</t>
  </si>
  <si>
    <t>Allied soldiers from Belgium, the British Empire, and France are surrounded by the German Army and evacuated during a fierce battle in World War II.</t>
  </si>
  <si>
    <t>Fionn Whitehead</t>
  </si>
  <si>
    <t>Barry Keoghan</t>
  </si>
  <si>
    <t>Mark Rylance</t>
  </si>
  <si>
    <t>188,373,161</t>
  </si>
  <si>
    <t>Perfetti sconosciuti</t>
  </si>
  <si>
    <t>Seven long-time friends get together for a dinner. When they decide to share with each other the content of every text message, email and phone call they receive, many secrets start to unveil and the equilibrium trembles.</t>
  </si>
  <si>
    <t>Paolo Genovese</t>
  </si>
  <si>
    <t>Giuseppe Battiston</t>
  </si>
  <si>
    <t>Anna Foglietta</t>
  </si>
  <si>
    <t>Marco Giallini</t>
  </si>
  <si>
    <t>Edoardo Leo</t>
  </si>
  <si>
    <t>Hidden Figures</t>
  </si>
  <si>
    <t>The story of a team of female African-American mathematicians who served a vital role in NASA during the early years of the U.S. space program.</t>
  </si>
  <si>
    <t>Theodore Melfi</t>
  </si>
  <si>
    <t>Taraji P. Henson</t>
  </si>
  <si>
    <t>Janelle MonÃ¡e</t>
  </si>
  <si>
    <t>169,607,287</t>
  </si>
  <si>
    <t>Paddington 2</t>
  </si>
  <si>
    <t>Paddington (Ben Whishaw), now happily settled with the Brown family and a popular member of the local community, picks up a series of odd jobs to buy the perfect present for his Aunt Lucy's (Imelda Staunton's) 100th birthday, only for the gift to be stolen.</t>
  </si>
  <si>
    <t>Paul King</t>
  </si>
  <si>
    <t>Ben Whishaw</t>
  </si>
  <si>
    <t>Hugh Grant</t>
  </si>
  <si>
    <t>Hugh Bonneville</t>
  </si>
  <si>
    <t>Sally Hawkins</t>
  </si>
  <si>
    <t>40,442,052</t>
  </si>
  <si>
    <t>Udta Punjab</t>
  </si>
  <si>
    <t>A story that revolves around drug abuse in the affluent north Indian State of Punjab and how the youth there have succumbed to it en-masse resulting in a socio-economic decline.</t>
  </si>
  <si>
    <t>Abhishek Chaubey</t>
  </si>
  <si>
    <t>Diljit Dosanjh</t>
  </si>
  <si>
    <t>Kubo and the Two Strings</t>
  </si>
  <si>
    <t>A young boy named Kubo must locate a magical suit of armour worn by his late father in order to defeat a vengeful spirit from the past.</t>
  </si>
  <si>
    <t>Travis Knight</t>
  </si>
  <si>
    <t>Art Parkinson</t>
  </si>
  <si>
    <t>48,023,088</t>
  </si>
  <si>
    <t>M.S. Dhoni: The Untold Story</t>
  </si>
  <si>
    <t>The untold story of Mahendra Singh Dhoni's journey from ticket collector to trophy collector - the world-cup-winning captain of the Indian Cricket Team.</t>
  </si>
  <si>
    <t>Kiara Advani</t>
  </si>
  <si>
    <t>Disha Patani</t>
  </si>
  <si>
    <t>1,782,795</t>
  </si>
  <si>
    <t>Manchester by the Sea</t>
  </si>
  <si>
    <t>A depressed uncle is asked to take care of his teenage nephew after the boy's father dies.</t>
  </si>
  <si>
    <t>Kenneth Lonergan</t>
  </si>
  <si>
    <t>Casey Affleck</t>
  </si>
  <si>
    <t>Michelle Williams</t>
  </si>
  <si>
    <t>Kyle Chandler</t>
  </si>
  <si>
    <t>Lucas Hedges</t>
  </si>
  <si>
    <t>47,695,120</t>
  </si>
  <si>
    <t>Under sandet</t>
  </si>
  <si>
    <t>In post-World War II Denmark, a group of young German POWs are forced to clear a beach of thousands of land mines under the watch of a Danish Sergeant who slowly learns to appreciate their plight.</t>
  </si>
  <si>
    <t>Martin Zandvliet</t>
  </si>
  <si>
    <t>Roland MÃ¸ller</t>
  </si>
  <si>
    <t>Louis Hofmann</t>
  </si>
  <si>
    <t>Joel Basman</t>
  </si>
  <si>
    <t>Mikkel Boe FÃ¸lsgaard</t>
  </si>
  <si>
    <t>Rogue One</t>
  </si>
  <si>
    <t>The daughter of an Imperial scientist joins the Rebel Alliance in a risky move to steal the plans for the Death Star.</t>
  </si>
  <si>
    <t>Gareth Edwards</t>
  </si>
  <si>
    <t>Felicity Jones</t>
  </si>
  <si>
    <t>Diego Luna</t>
  </si>
  <si>
    <t>Alan Tudyk</t>
  </si>
  <si>
    <t>532,177,324</t>
  </si>
  <si>
    <t>Captain America: Civil War</t>
  </si>
  <si>
    <t>Political involvement in the Avengers' affairs causes a rift between Captain America and Iron Man.</t>
  </si>
  <si>
    <t>408,084,349</t>
  </si>
  <si>
    <t>The Hateful Eight</t>
  </si>
  <si>
    <t>In the dead of a Wyoming winter, a bounty hunter and his prisoner find shelter in a cabin currently inhabited by a collection of nefarious characters.</t>
  </si>
  <si>
    <t>Jennifer Jason Leigh</t>
  </si>
  <si>
    <t>Walton Goggins</t>
  </si>
  <si>
    <t>54,117,416</t>
  </si>
  <si>
    <t>Little Women</t>
  </si>
  <si>
    <t>Jo March reflects back and forth on her life, telling the beloved story of the March sisters - four young women, each determined to live life on her own terms.</t>
  </si>
  <si>
    <t>Greta Gerwig</t>
  </si>
  <si>
    <t>Saoirse Ronan</t>
  </si>
  <si>
    <t>Florence Pugh</t>
  </si>
  <si>
    <t>Eliza Scanlen</t>
  </si>
  <si>
    <t>108,101,214</t>
  </si>
  <si>
    <t>Loving Vincent</t>
  </si>
  <si>
    <t>In a story depicted in oil painted animation, a young man comes to the last hometown of painter Vincent van Gogh (Robert Gulaczyk) to deliver the troubled artist's final letter and ends up investigating his final days there.</t>
  </si>
  <si>
    <t>Dorota Kobiela</t>
  </si>
  <si>
    <t>Hugh Welchman</t>
  </si>
  <si>
    <t>Douglas Booth</t>
  </si>
  <si>
    <t>Jerome Flynn</t>
  </si>
  <si>
    <t>Robert Gulaczyk</t>
  </si>
  <si>
    <t>6,735,118</t>
  </si>
  <si>
    <t>Pride</t>
  </si>
  <si>
    <t>U.K. gay activists work to help miners during their lengthy strike of the National Union of Mineworkers in the summer of 1984.</t>
  </si>
  <si>
    <t>Matthew Warchus</t>
  </si>
  <si>
    <t>Bill Nighy</t>
  </si>
  <si>
    <t>Imelda Staunton</t>
  </si>
  <si>
    <t>Dominic West</t>
  </si>
  <si>
    <t>Paddy Considine</t>
  </si>
  <si>
    <t>Le passÃ©</t>
  </si>
  <si>
    <t>An Iranian man deserts his French wife and her two children to return to his homeland. Meanwhile, his wife starts up a new relationship, a reality her husband confronts upon his wife's request for a divorce.</t>
  </si>
  <si>
    <t>Ali Mosaffa</t>
  </si>
  <si>
    <t>Pauline Burlet</t>
  </si>
  <si>
    <t>1,330,596</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</si>
  <si>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</si>
  <si>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</si>
  <si>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Paolo Sorrentino</t>
  </si>
  <si>
    <t>Toni Servillo</t>
  </si>
  <si>
    <t>Carlo Verdone</t>
  </si>
  <si>
    <t>Sabrina Ferilli</t>
  </si>
  <si>
    <t>Carlo Buccirosso</t>
  </si>
  <si>
    <t>2,852,400</t>
  </si>
  <si>
    <t>The Lunchbox</t>
  </si>
  <si>
    <t>A mistaken delivery in Mumbai's famously efficient lunchbox delivery system connects a young housewife to an older man in the dusk of his life as they build a fantasy world together through notes in the lunchbox.</t>
  </si>
  <si>
    <t>Ritesh Batra</t>
  </si>
  <si>
    <t>Lillete Dubey</t>
  </si>
  <si>
    <t>4,231,500</t>
  </si>
  <si>
    <t>Vicky Donor</t>
  </si>
  <si>
    <t>A man is brought in by an infertility doctor to supply him with his sperm, where he becomes the biggest sperm donor for his clinic.</t>
  </si>
  <si>
    <t>Shoojit Sircar</t>
  </si>
  <si>
    <t>Annu Kapoor</t>
  </si>
  <si>
    <t>Dolly Ahluwalia</t>
  </si>
  <si>
    <t>Big Hero 6</t>
  </si>
  <si>
    <t>A special bond develops between plus-sized inflatable robot Baymax and prodigy Hiro Hamada, who together team up with a group of friends to form a band of high-tech heroes.</t>
  </si>
  <si>
    <t>Don Hall</t>
  </si>
  <si>
    <t>Chris Williams</t>
  </si>
  <si>
    <t>Ryan Potter</t>
  </si>
  <si>
    <t>Scott Adsit</t>
  </si>
  <si>
    <t>Jamie Chung</t>
  </si>
  <si>
    <t>222,527,828</t>
  </si>
  <si>
    <t>About Time</t>
  </si>
  <si>
    <t>At the age of 21, Tim discovers he can travel in time and change what happens and has happened in his own life. His decision to make his world a better place by getting a girlfriend turns out not to be as easy as you might think.</t>
  </si>
  <si>
    <t>Richard Curtis</t>
  </si>
  <si>
    <t>Lydia Wilson</t>
  </si>
  <si>
    <t>15,322,921</t>
  </si>
  <si>
    <t>English Vinglish</t>
  </si>
  <si>
    <t>A quiet, sweet tempered housewife endures small slights from her well-educated husband and daughter every day because of her inability to speak and understand English.</t>
  </si>
  <si>
    <t>Gauri Shinde</t>
  </si>
  <si>
    <t>Sridevi</t>
  </si>
  <si>
    <t>Mehdi Nebbou</t>
  </si>
  <si>
    <t>Priya Anand</t>
  </si>
  <si>
    <t>1,670,773</t>
  </si>
  <si>
    <t>Kaze tachinu</t>
  </si>
  <si>
    <t>A look at the life of Jiro Horikoshi, the man who designed Japanese fighter planes during World War II.</t>
  </si>
  <si>
    <t>Hidetoshi Nishijima</t>
  </si>
  <si>
    <t>Miori Takimoto</t>
  </si>
  <si>
    <t>Masahiko Nishimura</t>
  </si>
  <si>
    <t>5,209,580</t>
  </si>
  <si>
    <t>Toy Story 4</t>
  </si>
  <si>
    <t>When a new toy called "Forky" joins Woody and the gang, a road trip alongside old and new friends reveals how big the world can be for a toy.</t>
  </si>
  <si>
    <t>Josh Cooley</t>
  </si>
  <si>
    <t>Annie Potts</t>
  </si>
  <si>
    <t>Tony Hale</t>
  </si>
  <si>
    <t>434,038,008</t>
  </si>
  <si>
    <t>La migliore offerta</t>
  </si>
  <si>
    <t>A lonely art expert working for a mysterious and reclusive heiress finds not only her art worth examining.</t>
  </si>
  <si>
    <t>Jim Sturgess</t>
  </si>
  <si>
    <t>Sylvia Hoeks</t>
  </si>
  <si>
    <t>Donald Sutherland</t>
  </si>
  <si>
    <t>Moonrise Kingdom</t>
  </si>
  <si>
    <t>A pair of young lovers flee their New England town, which causes a local search party to fan out to find them.</t>
  </si>
  <si>
    <t>Jared Gilman</t>
  </si>
  <si>
    <t>Kara Hayward</t>
  </si>
  <si>
    <t>45,512,466</t>
  </si>
  <si>
    <t>How to Train Your Dragon 2</t>
  </si>
  <si>
    <t>When Hiccup and Toothless discover an ice cave that is home to hundreds of new wild dragons and the mysterious Dragon Rider, the two friends find themselves at the center of a battle to protect the peace.</t>
  </si>
  <si>
    <t>Craig Ferguson</t>
  </si>
  <si>
    <t>177,002,924</t>
  </si>
  <si>
    <t>The Big Short</t>
  </si>
  <si>
    <t>In 2006-2007 a group of investors bet against the US mortgage market. In their research they discover how flawed and corrupt the market is.</t>
  </si>
  <si>
    <t>Adam McKay</t>
  </si>
  <si>
    <t>Steve Carell</t>
  </si>
  <si>
    <t>70,259,870</t>
  </si>
  <si>
    <t>Kokuhaku</t>
  </si>
  <si>
    <t>A psychological thriller of a grieving mother turned cold-blooded avenger with a twisty master plan to pay back those who were responsible for her daughter's death.</t>
  </si>
  <si>
    <t>Tetsuya Nakashima</t>
  </si>
  <si>
    <t>Takako Matsu</t>
  </si>
  <si>
    <t>Yoshino Kimura</t>
  </si>
  <si>
    <t>Masaki Okada</t>
  </si>
  <si>
    <t>Ang-ma-reul bo-at-da</t>
  </si>
  <si>
    <t>A secret agent exacts revenge on a serial killer through a series of captures and releases.</t>
  </si>
  <si>
    <t>Jee-woon Kim</t>
  </si>
  <si>
    <t>Lee Byung-Hun</t>
  </si>
  <si>
    <t>Jeon Gook-Hwan</t>
  </si>
  <si>
    <t>Ho-jin Chun</t>
  </si>
  <si>
    <t>The Girl with the Dragon Tattoo</t>
  </si>
  <si>
    <t>Journalist Mikael Blomkvist is aided in his search for a woman who has been missing for forty years by Lisbeth Salander, a young computer hacker.</t>
  </si>
  <si>
    <t>102,515,793</t>
  </si>
  <si>
    <t>Captain Phillips</t>
  </si>
  <si>
    <t>The true story of Captain Richard Phillips and the 2009 hijacking by Somali pirates of the U.S.-flagged MV Maersk Alabama, the first American cargo ship to be hijacked in two hundred years.</t>
  </si>
  <si>
    <t>Barkhad Abdi</t>
  </si>
  <si>
    <t>Barkhad Abdirahman</t>
  </si>
  <si>
    <t>107,100,855</t>
  </si>
  <si>
    <t>Ajeossi</t>
  </si>
  <si>
    <t>A quiet pawnshop keeper with a violent past takes on a drug-and-organ trafficking ring in hope of saving the child who is his only friend.</t>
  </si>
  <si>
    <t>Jeong-beom Lee</t>
  </si>
  <si>
    <t>Sae-ron Kim</t>
  </si>
  <si>
    <t>Tae-hoon Kim</t>
  </si>
  <si>
    <t>Hee-won Kim</t>
  </si>
  <si>
    <t>Straight Outta Compton</t>
  </si>
  <si>
    <t>The rap group NWA emerges from the mean streets of Compton in Los Angeles, California, in the mid-1980s and revolutionizes Hip Hop culture with their music and tales about life in the hood.</t>
  </si>
  <si>
    <t>F. Gary Gray</t>
  </si>
  <si>
    <t>O'Shea Jackson Jr.</t>
  </si>
  <si>
    <t>Corey Hawkins</t>
  </si>
  <si>
    <t>Jason Mitchell</t>
  </si>
  <si>
    <t>Neil Brown Jr.</t>
  </si>
  <si>
    <t>161,197,785</t>
  </si>
  <si>
    <t>Madeo</t>
  </si>
  <si>
    <t>A mother desperately searches for the killer who framed her son for a girl's horrific murder.</t>
  </si>
  <si>
    <t>Hye-ja Kim</t>
  </si>
  <si>
    <t>Jin Goo</t>
  </si>
  <si>
    <t>Je-mun Yun</t>
  </si>
  <si>
    <t>Chugyeokja</t>
  </si>
  <si>
    <t>A disgraced ex-policeman who runs a small ring of prostitutes finds himself in a race against time when one of his women goes missing.</t>
  </si>
  <si>
    <t>Hong-jin Na</t>
  </si>
  <si>
    <t>Kim Yoon-seok</t>
  </si>
  <si>
    <t>Yeong-hie Seo</t>
  </si>
  <si>
    <t>Yoo-Jeong Kim</t>
  </si>
  <si>
    <t>The Hobbit: The Desolation of Smaug</t>
  </si>
  <si>
    <t>The dwarves, along with Bilbo Baggins and Gandalf the Grey, continue their quest to reclaim Erebor, their homeland, from Smaug. Bilbo Baggins is in possession of a mysterious and magical ring.</t>
  </si>
  <si>
    <t>Martin Freeman</t>
  </si>
  <si>
    <t>Richard Armitage</t>
  </si>
  <si>
    <t>Ken Stott</t>
  </si>
  <si>
    <t>258,366,855</t>
  </si>
  <si>
    <t>Das weiÃŸe Band - Eine deutsche Kindergeschichte</t>
  </si>
  <si>
    <t>Strange events happen in a small village in the north of Germany during the years before World War I, which seem to be ritual punishment. Who is responsible?</t>
  </si>
  <si>
    <t>Christian Friedel</t>
  </si>
  <si>
    <t>Ernst Jacobi</t>
  </si>
  <si>
    <t>Leonie Benesch</t>
  </si>
  <si>
    <t>2,222,647</t>
  </si>
  <si>
    <t>MÃ¤n som hatar kvinnor</t>
  </si>
  <si>
    <t>A journalist is aided by a young female hacker in his search for the killer of a woman who has been dead for forty years.</t>
  </si>
  <si>
    <t>Niels Arden Oplev</t>
  </si>
  <si>
    <t>Michael Nyqvist</t>
  </si>
  <si>
    <t>Noomi Rapace</t>
  </si>
  <si>
    <t>Ewa FrÃ¶ling</t>
  </si>
  <si>
    <t>Lena Endre</t>
  </si>
  <si>
    <t>10,095,170</t>
  </si>
  <si>
    <t>The Trial of the Chicago 7</t>
  </si>
  <si>
    <t>The story of 7 people on trial stemming from various charges surrounding the uprising at the 1968 Democratic National Convention in Chicago, Illinois.</t>
  </si>
  <si>
    <t>Aaron Sorkin</t>
  </si>
  <si>
    <t>Eddie Redmayne</t>
  </si>
  <si>
    <t>Alex Sharp</t>
  </si>
  <si>
    <t>Sacha Baron Cohen</t>
  </si>
  <si>
    <t>Druk</t>
  </si>
  <si>
    <t>Four friends, all high school teachers, test a theory that they will improve their lives by maintaining a constant level of alcohol in their blood.</t>
  </si>
  <si>
    <t>Magnus Millang</t>
  </si>
  <si>
    <t>Lars Ranthe</t>
  </si>
  <si>
    <t>The Fighter</t>
  </si>
  <si>
    <t>Based on the story of Micky Ward, a fledgling boxer who tries to escape the shadow of his more famous but troubled older boxing brother and get his own shot at greatness.</t>
  </si>
  <si>
    <t>David O. Russell</t>
  </si>
  <si>
    <t>93,617,009</t>
  </si>
  <si>
    <t>Taken</t>
  </si>
  <si>
    <t>A retired CIA agent travels across Europe and relies on his old skills to save his estranged daughter, who has been kidnapped while on a trip to Paris.</t>
  </si>
  <si>
    <t>Pierre Morel</t>
  </si>
  <si>
    <t>Maggie Grace</t>
  </si>
  <si>
    <t>Famke Janssen</t>
  </si>
  <si>
    <t>Leland Orser</t>
  </si>
  <si>
    <t>145,000,989</t>
  </si>
  <si>
    <t>The Boy in the Striped Pyjamas</t>
  </si>
  <si>
    <t>Through the innocent eyes of Bruno, the eight-year-old son of the commandant at a German concentration camp, a forbidden friendship with a Jewish boy on the other side of the camp fence has startling and unexpected consequences.</t>
  </si>
  <si>
    <t>Mark Herman</t>
  </si>
  <si>
    <t>Asa Butterfield</t>
  </si>
  <si>
    <t>David Thewlis</t>
  </si>
  <si>
    <t>Rupert Friend</t>
  </si>
  <si>
    <t>Zac Mattoon O'Brien</t>
  </si>
  <si>
    <t>9,030,581</t>
  </si>
  <si>
    <t>Once</t>
  </si>
  <si>
    <t>A modern-day musical about a busker and an immigrant and their eventful week in Dublin, as they write, rehearse and record songs that tell their love story.</t>
  </si>
  <si>
    <t>Glen Hansard</t>
  </si>
  <si>
    <t>MarkÃ©ta IrglovÃ¡</t>
  </si>
  <si>
    <t>Hugh Walsh</t>
  </si>
  <si>
    <t>Gerard Hendrick</t>
  </si>
  <si>
    <t>9,439,923</t>
  </si>
  <si>
    <t>The Hobbit: An Unexpected Journey</t>
  </si>
  <si>
    <t>A reluctant Hobbit, Bilbo Baggins, sets out to the Lonely Mountain with a spirited group of dwarves to reclaim their mountain home, and the gold within it from the dragon Smaug.</t>
  </si>
  <si>
    <t>Andy Serkis</t>
  </si>
  <si>
    <t>303,003,568</t>
  </si>
  <si>
    <t>Auf der anderen Seite</t>
  </si>
  <si>
    <t>A Turkish man travels to Istanbul to find the daughter of his father's former girlfriend.</t>
  </si>
  <si>
    <t>Baki Davrak</t>
  </si>
  <si>
    <t>NurgÃ¼l YesilÃ§ay</t>
  </si>
  <si>
    <t>Tuncel Kurtiz</t>
  </si>
  <si>
    <t>Nursel KÃ¶se</t>
  </si>
  <si>
    <t>Atonement</t>
  </si>
  <si>
    <t>Thirteen-year-old fledgling writer Briony Tallis irrevocably changes the course of several lives when she accuses her older sister's lover of a crime he did not commit.</t>
  </si>
  <si>
    <t>Joe Wright</t>
  </si>
  <si>
    <t>50,927,067</t>
  </si>
  <si>
    <t>Drive</t>
  </si>
  <si>
    <t>A mysterious Hollywood stuntman and mechanic moonlights as a getaway driver and finds himself in trouble when he helps out his neighbor.</t>
  </si>
  <si>
    <t>Nicolas Winding Refn</t>
  </si>
  <si>
    <t>Carey Mulligan</t>
  </si>
  <si>
    <t>35,061,555</t>
  </si>
  <si>
    <t>American Gangster</t>
  </si>
  <si>
    <t>An outcast New York City cop is charged with bringing down Harlem drug lord Frank Lucas, whose real life inspired this partly biographical film.</t>
  </si>
  <si>
    <t>Denzel Washington</t>
  </si>
  <si>
    <t>130,164,645</t>
  </si>
  <si>
    <t>Avatar</t>
  </si>
  <si>
    <t>A paraplegic Marine dispatched to the moon Pandora on a unique mission becomes torn between following his orders and protecting the world he feels is his home.</t>
  </si>
  <si>
    <t>Michelle Rodriguez</t>
  </si>
  <si>
    <t>760,507,625</t>
  </si>
  <si>
    <t>Mr. Nobody</t>
  </si>
  <si>
    <t>A boy stands on a station platform as a train is about to leave. Should he go with his mother or stay with his father? Infinite possibilities arise from this decision. As long as he doesn't choose, anything is possible.</t>
  </si>
  <si>
    <t>Jaco Van Dormael</t>
  </si>
  <si>
    <t>Sarah Polley</t>
  </si>
  <si>
    <t>Linh Dan Pham</t>
  </si>
  <si>
    <t>Apocalypto</t>
  </si>
  <si>
    <t>As the Mayan kingdom faces its decline, a young man is taken on a perilous journey to a world ruled by fear and oppression.</t>
  </si>
  <si>
    <t>Gerardo Taracena</t>
  </si>
  <si>
    <t>Raoul Max Trujillo</t>
  </si>
  <si>
    <t>Dalia HernÃ¡ndez</t>
  </si>
  <si>
    <t>Rudy Youngblood</t>
  </si>
  <si>
    <t>50,866,635</t>
  </si>
  <si>
    <t>Little Miss Sunshine</t>
  </si>
  <si>
    <t>A family determined to get their young daughter into the finals of a beauty pageant take a cross-country trip in their VW bus.</t>
  </si>
  <si>
    <t>Jonathan Dayton</t>
  </si>
  <si>
    <t>Valerie Faris</t>
  </si>
  <si>
    <t>Greg Kinnear</t>
  </si>
  <si>
    <t>59,891,098</t>
  </si>
  <si>
    <t>Hot Fuzz</t>
  </si>
  <si>
    <t>A skilled London police officer is transferred to a small town with a dark secret.</t>
  </si>
  <si>
    <t>23,637,265</t>
  </si>
  <si>
    <t>The Curious Case of Benjamin Button</t>
  </si>
  <si>
    <t>Tells the story of Benjamin Button, a man who starts aging backwards with consequences.</t>
  </si>
  <si>
    <t>Tilda Swinton</t>
  </si>
  <si>
    <t>Julia Ormond</t>
  </si>
  <si>
    <t>127,509,326</t>
  </si>
  <si>
    <t>Veer-Zaara</t>
  </si>
  <si>
    <t>Veer-Zaara is a saga of love, separation, courage and sacrifice. A love story that is an inspiration and will remain a legend forever.</t>
  </si>
  <si>
    <t>Yash Chopra</t>
  </si>
  <si>
    <t>Kirron Kher</t>
  </si>
  <si>
    <t>2,921,738</t>
  </si>
  <si>
    <t>Adams Ã¦bler</t>
  </si>
  <si>
    <t>A neo-nazi sentenced to community service at a church clashes with the blindly devotional priest.</t>
  </si>
  <si>
    <t>Anders Thomas Jensen</t>
  </si>
  <si>
    <t>Nicolas Bro</t>
  </si>
  <si>
    <t>Pride &amp; Prejudice</t>
  </si>
  <si>
    <t>Sparks fly when spirited Elizabeth Bennet meets single, rich, and proud Mr. Darcy. But Mr. Darcy reluctantly finds himself falling in love with a woman beneath his class. Can each overcome their own pride and prejudice?</t>
  </si>
  <si>
    <t>Matthew Macfadyen</t>
  </si>
  <si>
    <t>38,405,088</t>
  </si>
  <si>
    <t>The World's Fastest Indian</t>
  </si>
  <si>
    <t>The story of New Zealander Burt Munro, who spent years rebuilding a 1920 Indian motorcycle, which helped him set the land speed world record at Utah's Bonneville Salt Flats in 1967.</t>
  </si>
  <si>
    <t>Roger Donaldson</t>
  </si>
  <si>
    <t>Diane Ladd</t>
  </si>
  <si>
    <t>Iain Rea</t>
  </si>
  <si>
    <t>Tessa Mitchell</t>
  </si>
  <si>
    <t>5,128,124</t>
  </si>
  <si>
    <t>TÃ´kyÃ´ goddofÃ¢zÃ¢zu</t>
  </si>
  <si>
    <t>On Christmas Eve, three homeless people living on the streets of Tokyo discover a newborn baby among the trash and set out to find its parents.</t>
  </si>
  <si>
    <t>ShÃ´go Furuya</t>
  </si>
  <si>
    <t>TÃ´ru Emori</t>
  </si>
  <si>
    <t>Yoshiaki Umegaki</t>
  </si>
  <si>
    <t>Aya Okamoto</t>
  </si>
  <si>
    <t>Serenity</t>
  </si>
  <si>
    <t>The crew of the ship Serenity try to evade an assassin sent to recapture one of their members who is telepathic.</t>
  </si>
  <si>
    <t>Nathan Fillion</t>
  </si>
  <si>
    <t>Gina Torres</t>
  </si>
  <si>
    <t>25,514,517</t>
  </si>
  <si>
    <t>Walk the Line</t>
  </si>
  <si>
    <t>A chronicle of country music legend Johnny Cash's life, from his early days on an Arkansas cotton farm to his rise to fame with Sun Records in Memphis, where he recorded alongside Elvis Presley, Jerry Lee Lewis, and Carl Perkins.</t>
  </si>
  <si>
    <t>Reese Witherspoon</t>
  </si>
  <si>
    <t>119,519,402</t>
  </si>
  <si>
    <t>Ondskan</t>
  </si>
  <si>
    <t>A teenage boy expelled from school for fighting arrives at a boarding school where the systematic bullying of younger students is encouraged as a means to maintain discipline, and decides to fight back.</t>
  </si>
  <si>
    <t>Mikael HÃ¥fstrÃ¶m</t>
  </si>
  <si>
    <t>Andreas Wilson</t>
  </si>
  <si>
    <t>Henrik LundstrÃ¶m</t>
  </si>
  <si>
    <t>Gustaf SkarsgÃ¥rd</t>
  </si>
  <si>
    <t>Linda Zilliacus</t>
  </si>
  <si>
    <t>The Notebook</t>
  </si>
  <si>
    <t>A poor yet passionate young man falls in love with a rich young woman, giving her a sense of freedom, but they are soon separated because of their social differences.</t>
  </si>
  <si>
    <t>Nick Cassavetes</t>
  </si>
  <si>
    <t>81,001,787</t>
  </si>
  <si>
    <t>Diarios de motocicleta</t>
  </si>
  <si>
    <t>The dramatization of a motorcycle road trip Che Guevara went on in his youth that showed him his life's calling.</t>
  </si>
  <si>
    <t>Rodrigo De la Serna</t>
  </si>
  <si>
    <t>MÃ­a Maestro</t>
  </si>
  <si>
    <t>Mercedes MorÃ¡n</t>
  </si>
  <si>
    <t>16,756,372</t>
  </si>
  <si>
    <t>Lilja 4-ever</t>
  </si>
  <si>
    <t>Sixteen-year-old Lilja and her only friend, the young boy Volodja, live in Russia, fantasizing about a better life. One day, Lilja falls in love with Andrej, who is going to Sweden, and invites Lilja to come along and start a new life.</t>
  </si>
  <si>
    <t>Lukas Moodysson</t>
  </si>
  <si>
    <t>Oksana Akinshina</t>
  </si>
  <si>
    <t>Artyom Bogucharskiy</t>
  </si>
  <si>
    <t>Pavel Ponomaryov</t>
  </si>
  <si>
    <t>Lyubov Agapova</t>
  </si>
  <si>
    <t>Les triplettes de Belleville</t>
  </si>
  <si>
    <t>When her grandson is kidnapped during the Tour de France, Madame Souza and her beloved pooch Bruno team up with the Belleville Sisters--an aged song-and-dance team from the days of Fred Astaire--to rescue him.</t>
  </si>
  <si>
    <t>Sylvain Chomet</t>
  </si>
  <si>
    <t>MichÃ¨le Caucheteux</t>
  </si>
  <si>
    <t>Jean-Claude Donda</t>
  </si>
  <si>
    <t>Michel Robin</t>
  </si>
  <si>
    <t>Monica Viegas</t>
  </si>
  <si>
    <t>7,002,255</t>
  </si>
  <si>
    <t>Gongdong gyeongbi guyeok JSA</t>
  </si>
  <si>
    <t>After a shooting incident at the North/South Korean border/DMZ leaves 2 North Korean soldiers dead, a neutral Swiss/Swedish team investigates, what actually happened.</t>
  </si>
  <si>
    <t>Lee Yeong-ae</t>
  </si>
  <si>
    <t>Kim Tae-Woo</t>
  </si>
  <si>
    <t>The Count of Monte Cristo</t>
  </si>
  <si>
    <t>A young man, falsely imprisoned by his jealous "friend", escapes and uses a hidden treasure to exact his revenge.</t>
  </si>
  <si>
    <t>Kevin Reynolds</t>
  </si>
  <si>
    <t>Jim Caviezel</t>
  </si>
  <si>
    <t>Christopher Adamson</t>
  </si>
  <si>
    <t>JB Blanc</t>
  </si>
  <si>
    <t>54,234,062</t>
  </si>
  <si>
    <t>Waking Life</t>
  </si>
  <si>
    <t>A man shuffles through a dream meeting various people and discussing the meanings and purposes of the universe.</t>
  </si>
  <si>
    <t>Trevor Jack Brooks</t>
  </si>
  <si>
    <t>Lorelei Linklater</t>
  </si>
  <si>
    <t>Wiley Wiggins</t>
  </si>
  <si>
    <t>2,892,011</t>
  </si>
  <si>
    <t>Remember the Titans</t>
  </si>
  <si>
    <t>The true story of a newly appointed African-American coach and his high school team on their first season as a racially integrated unit.</t>
  </si>
  <si>
    <t>Boaz Yakin</t>
  </si>
  <si>
    <t>Will Patton</t>
  </si>
  <si>
    <t>Wood Harris</t>
  </si>
  <si>
    <t>Ryan Hurst</t>
  </si>
  <si>
    <t>115,654,751</t>
  </si>
  <si>
    <t>Wo hu cang long</t>
  </si>
  <si>
    <t>A young Chinese warrior steals a sword from a famed swordsman and then escapes into a world of romantic adventure with a mysterious man in the frontier of the nation.</t>
  </si>
  <si>
    <t>Yun-Fat Chow</t>
  </si>
  <si>
    <t>Michelle Yeoh</t>
  </si>
  <si>
    <t>Chen Chang</t>
  </si>
  <si>
    <t>128,078,872</t>
  </si>
  <si>
    <t>Todo sobre mi madre</t>
  </si>
  <si>
    <t>Young Esteban wants to become a writer and also to discover the identity of his second mother, a trans woman, carefully concealed by his mother Manuela.</t>
  </si>
  <si>
    <t>Cecilia Roth</t>
  </si>
  <si>
    <t>Marisa Paredes</t>
  </si>
  <si>
    <t>Candela PeÃ±a</t>
  </si>
  <si>
    <t>Antonia San Juan</t>
  </si>
  <si>
    <t>8,264,530</t>
  </si>
  <si>
    <t>Cast Away</t>
  </si>
  <si>
    <t>A FedEx executive undergoes a physical and emotional transformation after crash landing on a deserted island.</t>
  </si>
  <si>
    <t>Helen Hunt</t>
  </si>
  <si>
    <t>Paul Sanchez</t>
  </si>
  <si>
    <t>Lari White</t>
  </si>
  <si>
    <t>233,632,142</t>
  </si>
  <si>
    <t>The Boondock Saints</t>
  </si>
  <si>
    <t>Two Irish Catholic brothers become vigilantes and wipe out Boston's criminal underworld in the name of God.</t>
  </si>
  <si>
    <t>Troy Duffy</t>
  </si>
  <si>
    <t>Sean Patrick Flanery</t>
  </si>
  <si>
    <t>Norman Reedus</t>
  </si>
  <si>
    <t>David Della Rocco</t>
  </si>
  <si>
    <t>The Insider</t>
  </si>
  <si>
    <t>A research chemist comes under personal and professional attack when he decides to appear in a 60 Minutes exposÃ© on Big Tobacco.</t>
  </si>
  <si>
    <t>Diane Venora</t>
  </si>
  <si>
    <t>28,965,197</t>
  </si>
  <si>
    <t>October Sky</t>
  </si>
  <si>
    <t>The true story of Homer Hickam, a coal miner's son who was inspired by the first Sputnik launch to take up rocketry against his father's wishes.</t>
  </si>
  <si>
    <t>Joe Johnston</t>
  </si>
  <si>
    <t>Chris Owen</t>
  </si>
  <si>
    <t>32,481,825</t>
  </si>
  <si>
    <t>Shrek</t>
  </si>
  <si>
    <t>A mean lord exiles fairytale creatures to the swamp of a grumpy ogre, who must go on a quest and rescue a princess for the lord in order to get his land back.</t>
  </si>
  <si>
    <t>Andrew Adamson</t>
  </si>
  <si>
    <t>Vicky Jenson</t>
  </si>
  <si>
    <t>Mike Myers</t>
  </si>
  <si>
    <t>Eddie Murphy</t>
  </si>
  <si>
    <t>Cameron Diaz</t>
  </si>
  <si>
    <t>267,665,011</t>
  </si>
  <si>
    <t>Titanic</t>
  </si>
  <si>
    <t>A seventeen-year-old aristocrat falls in love with a kind but poor artist aboard the luxurious, ill-fated R.M.S. Titanic.</t>
  </si>
  <si>
    <t>Billy Zane</t>
  </si>
  <si>
    <t>Kathy Bates</t>
  </si>
  <si>
    <t>659,325,379</t>
  </si>
  <si>
    <t>Hana-bi</t>
  </si>
  <si>
    <t>Nishi leaves the police in the face of harrowing personal and professional difficulties. Spiraling into depression, he makes questionable decisions.</t>
  </si>
  <si>
    <t>Takeshi Kitano</t>
  </si>
  <si>
    <t>Kayoko Kishimoto</t>
  </si>
  <si>
    <t>Ren Osugi</t>
  </si>
  <si>
    <t>Susumu Terajima</t>
  </si>
  <si>
    <t>Gattaca</t>
  </si>
  <si>
    <t>A genetically inferior man assumes the identity of a superior one in order to pursue his lifelong dream of space travel.</t>
  </si>
  <si>
    <t>Andrew Niccol</t>
  </si>
  <si>
    <t>Jude Law</t>
  </si>
  <si>
    <t>Gore Vidal</t>
  </si>
  <si>
    <t>12,339,633</t>
  </si>
  <si>
    <t>The Game</t>
  </si>
  <si>
    <t>After a wealthy banker is given an opportunity to participate in a mysterious game, his life is turned upside down when he becomes unable to distinguish between the game and reality.</t>
  </si>
  <si>
    <t>Michael Douglas</t>
  </si>
  <si>
    <t>Deborah Kara Unger</t>
  </si>
  <si>
    <t>48,323,648</t>
  </si>
  <si>
    <t>Breaking the Waves</t>
  </si>
  <si>
    <t>Oilman Jan is paralyzed in an accident. His wife, who prayed for his return, feels guilty</t>
  </si>
  <si>
    <t>Ed Wood</t>
  </si>
  <si>
    <t>Ambitious but troubled movie director Edward D. Wood Jr. tries his best to fulfill his dreams, despite his lack of talent.</t>
  </si>
  <si>
    <t>Sarah Jessica Parker</t>
  </si>
  <si>
    <t>5,887,457</t>
  </si>
  <si>
    <t>What's Eating Gilbert Grape</t>
  </si>
  <si>
    <t>A young man in a small Midwestern town struggles to care for his mentally-disabled younger brother and morbidly obese mother while attempting to pursue his own happiness.</t>
  </si>
  <si>
    <t>Juliette Lewis</t>
  </si>
  <si>
    <t>9,170,214</t>
  </si>
  <si>
    <t>Tombstone</t>
  </si>
  <si>
    <t>A successful lawman's plans to retire anonymously in Tombstone, Arizona are disrupted by the kind of outlaws he was famous for eliminating.</t>
  </si>
  <si>
    <t>George P. Cosmatos</t>
  </si>
  <si>
    <t>Kevin Jarre</t>
  </si>
  <si>
    <t>Sam Elliott</t>
  </si>
  <si>
    <t>56,505,065</t>
  </si>
  <si>
    <t>The Sandlot</t>
  </si>
  <si>
    <t>In the summer of 1962, a new kid in town is taken under the wing of a young baseball prodigy and his rowdy team, resulting in many adventures.</t>
  </si>
  <si>
    <t>David Mickey Evans</t>
  </si>
  <si>
    <t>Tom Guiry</t>
  </si>
  <si>
    <t>Mike Vitar</t>
  </si>
  <si>
    <t>Art LaFleur</t>
  </si>
  <si>
    <t>Patrick Renna</t>
  </si>
  <si>
    <t>32,416,586</t>
  </si>
  <si>
    <t>The Remains of the Day</t>
  </si>
  <si>
    <t>A butler who sacrificed body and soul to service in the years leading up to World War II realizes too late how misguided his loyalty was to his lordly employer.</t>
  </si>
  <si>
    <t>James Ivory</t>
  </si>
  <si>
    <t>Emma Thompson</t>
  </si>
  <si>
    <t>John Haycraft</t>
  </si>
  <si>
    <t>Christopher Reeve</t>
  </si>
  <si>
    <t>22,954,968</t>
  </si>
  <si>
    <t>Naked</t>
  </si>
  <si>
    <t>Parallel tales of two sexually obsessed men, one hurting and annoying women physically and mentally, one wandering around the city talking to strangers and experiencing dimensions of life.</t>
  </si>
  <si>
    <t>Lesley Sharp</t>
  </si>
  <si>
    <t>Katrin Cartlidge</t>
  </si>
  <si>
    <t>Greg Cruttwell</t>
  </si>
  <si>
    <t>1,769,305</t>
  </si>
  <si>
    <t>The Fugitive</t>
  </si>
  <si>
    <t>Dr. Richard Kimble, unjustly accused of murdering his wife, must find the real killer while being the target of a nationwide manhunt led by a seasoned U.S. Marshal.</t>
  </si>
  <si>
    <t>Andrew Davis</t>
  </si>
  <si>
    <t>Sela Ward</t>
  </si>
  <si>
    <t>183,875,760</t>
  </si>
  <si>
    <t>A Bronx Tale</t>
  </si>
  <si>
    <t>A father becomes worried when a local gangster befriends his son in the Bronx in the 1960s.</t>
  </si>
  <si>
    <t>Lillo Brancato</t>
  </si>
  <si>
    <t>Francis Capra</t>
  </si>
  <si>
    <t>17,266,971</t>
  </si>
  <si>
    <t>Batman: Mask of the Phantasm</t>
  </si>
  <si>
    <t>Batman is wrongly implicated in a series of murders of mob bosses actually done by a new vigilante assassin.</t>
  </si>
  <si>
    <t>Kevin Altieri</t>
  </si>
  <si>
    <t>Boyd Kirkland</t>
  </si>
  <si>
    <t>Frank Paur</t>
  </si>
  <si>
    <t>Dan Riba</t>
  </si>
  <si>
    <t>Eric Radomski</t>
  </si>
  <si>
    <t>5,617,391</t>
  </si>
  <si>
    <t>Lat sau san taam</t>
  </si>
  <si>
    <t>A tough-as-nails cop teams up with an undercover agent to shut down a sinister mobster and his crew.</t>
  </si>
  <si>
    <t>John Woo</t>
  </si>
  <si>
    <t>Teresa Mo</t>
  </si>
  <si>
    <t>Philip Chan</t>
  </si>
  <si>
    <t>Night on Earth</t>
  </si>
  <si>
    <t>An anthology of 5 different cab drivers in 5 American and European cities and their remarkable fares on the same eventful night.</t>
  </si>
  <si>
    <t>Jim Jarmusch</t>
  </si>
  <si>
    <t>Lisanne Falk</t>
  </si>
  <si>
    <t>Alan Randolph Scott</t>
  </si>
  <si>
    <t>2,015,810</t>
  </si>
  <si>
    <t>La double vie de VÃ©ronique</t>
  </si>
  <si>
    <t>Two parallel stories about two identical women</t>
  </si>
  <si>
    <t>Boyz n the Hood</t>
  </si>
  <si>
    <t>Follows the lives of three young males living in the Crenshaw ghetto of Los Angeles, dissecting questions of race, relationships, violence, and future prospects.</t>
  </si>
  <si>
    <t>John Singleton</t>
  </si>
  <si>
    <t>Cuba Gooding Jr.</t>
  </si>
  <si>
    <t>Hudhail Al-Amir</t>
  </si>
  <si>
    <t>Lloyd Avery II</t>
  </si>
  <si>
    <t>57,504,069</t>
  </si>
  <si>
    <t>Misery</t>
  </si>
  <si>
    <t>After a famous author is rescued from a car crash by a fan of his novels, he comes to realize that the care he is receiving is only the beginning of a nightmare of captivity and abuse.</t>
  </si>
  <si>
    <t>Frances Sternhagen</t>
  </si>
  <si>
    <t>61,276,872</t>
  </si>
  <si>
    <t>Awakenings</t>
  </si>
  <si>
    <t>The victims of an encephalitis epidemic many years ago have been catatonic ever since, but now a new drug offers the prospect of reviving them.</t>
  </si>
  <si>
    <t>Penny Marshall</t>
  </si>
  <si>
    <t>Julie Kavner</t>
  </si>
  <si>
    <t>Ruth Nelson</t>
  </si>
  <si>
    <t>52,096,475</t>
  </si>
  <si>
    <t>Majo no takkyÃ»bin</t>
  </si>
  <si>
    <t>A young witch, on her mandatory year of independent life, finds fitting into a new community difficult while she supports herself by running an air courier service.</t>
  </si>
  <si>
    <t>Kirsten Dunst</t>
  </si>
  <si>
    <t>Minami Takayama</t>
  </si>
  <si>
    <t>Rei Sakuma</t>
  </si>
  <si>
    <t>Kappei Yamaguchi</t>
  </si>
  <si>
    <t>Glory</t>
  </si>
  <si>
    <t>Robert Gould Shaw leads the U.S. Civil War's first all-black volunteer company, fighting prejudices from both his own Union Army, and the Confederates.</t>
  </si>
  <si>
    <t>26,830,000</t>
  </si>
  <si>
    <t>Dip huet seung hung</t>
  </si>
  <si>
    <t>A disillusioned assassin accepts one last hit in hopes of using his earnings to restore vision to a singer he accidentally blinded.</t>
  </si>
  <si>
    <t>Danny Lee</t>
  </si>
  <si>
    <t>Sally Yeh</t>
  </si>
  <si>
    <t>Kong Chu</t>
  </si>
  <si>
    <t>Back to the Future Part II</t>
  </si>
  <si>
    <t>After visiting 2015, Marty McFly must repeat his visit to 1955 to prevent disastrous changes to 1985...without interfering with his first trip.</t>
  </si>
  <si>
    <t>Thomas F. Wilson</t>
  </si>
  <si>
    <t>118,500,000</t>
  </si>
  <si>
    <t>Mississippi Burning</t>
  </si>
  <si>
    <t>Two F.B.I. Agents with wildly different styles arrive in Mississippi to investigate the disappearance of some civil rights activists.</t>
  </si>
  <si>
    <t>Brad Dourif</t>
  </si>
  <si>
    <t>34,603,943</t>
  </si>
  <si>
    <t>Predator</t>
  </si>
  <si>
    <t>A team of commandos on a mission in a Central American jungle find themselves hunted by an extraterrestrial warrior.</t>
  </si>
  <si>
    <t>Kevin Peter Hall</t>
  </si>
  <si>
    <t>Elpidia Carrillo</t>
  </si>
  <si>
    <t>59,735,548</t>
  </si>
  <si>
    <t>Evil Dead II</t>
  </si>
  <si>
    <t>The lone survivor of an onslaught of flesh-possessing spirits holes up in a cabin with a group of strangers while the demons continue their attack.</t>
  </si>
  <si>
    <t>Sam Raimi</t>
  </si>
  <si>
    <t>Bruce Campbell</t>
  </si>
  <si>
    <t>Sarah Berry</t>
  </si>
  <si>
    <t>Dan Hicks</t>
  </si>
  <si>
    <t>Kassie Wesley DePaiva</t>
  </si>
  <si>
    <t>5,923,044</t>
  </si>
  <si>
    <t>Ferris Bueller's Day Off</t>
  </si>
  <si>
    <t>A high school wise guy is determined to have a day off from school, despite what the Principal thinks of that.</t>
  </si>
  <si>
    <t>John Hughes</t>
  </si>
  <si>
    <t>Alan Ruck</t>
  </si>
  <si>
    <t>Mia Sara</t>
  </si>
  <si>
    <t>Jeffrey Jones</t>
  </si>
  <si>
    <t>70,136,369</t>
  </si>
  <si>
    <t>Down by Law</t>
  </si>
  <si>
    <t>Two men are framed and sent to jail, where they meet a murderer who helps them escape and leave the state.</t>
  </si>
  <si>
    <t>Tom Waits</t>
  </si>
  <si>
    <t>John Lurie</t>
  </si>
  <si>
    <t>1,436,000</t>
  </si>
  <si>
    <t>The Goonies</t>
  </si>
  <si>
    <t>A group of young misfits called The Goonies discover an ancient map and set out on an adventure to find a legendary pirate's long-lost treasure.</t>
  </si>
  <si>
    <t>Richard Donner</t>
  </si>
  <si>
    <t>Sean Astin</t>
  </si>
  <si>
    <t>Jeff Cohen</t>
  </si>
  <si>
    <t>61,503,218</t>
  </si>
  <si>
    <t>The Color Purple</t>
  </si>
  <si>
    <t>A black Southern woman struggles to find her identity after suffering abuse from her father and others over four decades.</t>
  </si>
  <si>
    <t>Danny Glover</t>
  </si>
  <si>
    <t>Whoopi Goldberg</t>
  </si>
  <si>
    <t>Oprah Winfrey</t>
  </si>
  <si>
    <t>Margaret Avery</t>
  </si>
  <si>
    <t>98,467,863</t>
  </si>
  <si>
    <t>The Breakfast Club</t>
  </si>
  <si>
    <t>Five high school students meet in Saturday detention and discover how they have a lot more in common than they thought.</t>
  </si>
  <si>
    <t>Emilio Estevez</t>
  </si>
  <si>
    <t>Judd Nelson</t>
  </si>
  <si>
    <t>Molly Ringwald</t>
  </si>
  <si>
    <t>Ally Sheedy</t>
  </si>
  <si>
    <t>45,875,171</t>
  </si>
  <si>
    <t>The Killing Fields</t>
  </si>
  <si>
    <t>A journalist is trapped in Cambodia during tyrant Pol Pot's bloody 'Year Zero' cleansing campaign, which claimed the lives of two million 'undesirable' civilians.</t>
  </si>
  <si>
    <t>Roland JoffÃ©</t>
  </si>
  <si>
    <t>Sam Waterston</t>
  </si>
  <si>
    <t>Haing S. Ngor</t>
  </si>
  <si>
    <t>John Malkovich</t>
  </si>
  <si>
    <t>Julian Sands</t>
  </si>
  <si>
    <t>34,700,291</t>
  </si>
  <si>
    <t>Ghostbusters</t>
  </si>
  <si>
    <t>Three former parapsychology professors set up shop as a unique ghost removal service.</t>
  </si>
  <si>
    <t>Ivan Reitman</t>
  </si>
  <si>
    <t>238,632,124</t>
  </si>
  <si>
    <t>The Right Stuff</t>
  </si>
  <si>
    <t>The story of the original Mercury 7 astronauts and their macho, seat-of-the-pants approach to the space program.</t>
  </si>
  <si>
    <t>Philip Kaufman</t>
  </si>
  <si>
    <t>Sam Shepard</t>
  </si>
  <si>
    <t>Scott Glenn</t>
  </si>
  <si>
    <t>Dennis Quaid</t>
  </si>
  <si>
    <t>21,500,000</t>
  </si>
  <si>
    <t>The King of Comedy</t>
  </si>
  <si>
    <t>Rupert Pupkin is a passionate yet unsuccessful comic who craves nothing more than to be in the spotlight and to achieve this, he stalks and kidnaps his idol to take the spotlight for himself.</t>
  </si>
  <si>
    <t>Jerry Lewis</t>
  </si>
  <si>
    <t>Diahnne Abbott</t>
  </si>
  <si>
    <t>Sandra Bernhard</t>
  </si>
  <si>
    <t>2,500,000</t>
  </si>
  <si>
    <t>E.T. the Extra-Terrestrial</t>
  </si>
  <si>
    <t>A troubled child summons the courage to help a friendly alien escape Earth and return to his home world.</t>
  </si>
  <si>
    <t>Henry Thomas</t>
  </si>
  <si>
    <t>Drew Barrymore</t>
  </si>
  <si>
    <t>Peter Coyote</t>
  </si>
  <si>
    <t>Dee Wallace</t>
  </si>
  <si>
    <t>435,110,554</t>
  </si>
  <si>
    <t>Kramer vs. Kramer</t>
  </si>
  <si>
    <t>Ted Kramer's wife leaves him, allowing for a lost bond to be rediscovered between Ted and his son, Billy. But a heated custody battle ensues over the divorced couple's son, deepening the wounds left by the separation.</t>
  </si>
  <si>
    <t>Robert Benton</t>
  </si>
  <si>
    <t>Jane Alexander</t>
  </si>
  <si>
    <t>Justin Henry</t>
  </si>
  <si>
    <t>106,260,000</t>
  </si>
  <si>
    <t>Days of Heaven</t>
  </si>
  <si>
    <t>A hot-tempered farm laborer convinces the woman he loves to marry their rich but dying boss so that they can have a claim to his fortune.</t>
  </si>
  <si>
    <t>Terrence Malick</t>
  </si>
  <si>
    <t>Brooke Adams</t>
  </si>
  <si>
    <t>Linda Manz</t>
  </si>
  <si>
    <t>The Outlaw Josey Wales</t>
  </si>
  <si>
    <t>Missouri farmer Josey Wales joins a Confederate guerrilla unit and winds up on the run from the Union soldiers who murdered his family.</t>
  </si>
  <si>
    <t>Sondra Locke</t>
  </si>
  <si>
    <t>Chief Dan George</t>
  </si>
  <si>
    <t>Bill McKinney</t>
  </si>
  <si>
    <t>31,800,000</t>
  </si>
  <si>
    <t>The Man Who Would Be King</t>
  </si>
  <si>
    <t>Two British former soldiers decide to set themselves up as Kings in Kafiristan, a land where no white man has set foot since Alexander the Great.</t>
  </si>
  <si>
    <t>Saeed Jaffrey</t>
  </si>
  <si>
    <t>The Conversation</t>
  </si>
  <si>
    <t>A paranoid, secretive surveillance expert has a crisis of conscience when he suspects that the couple he is spying on will be murdered.</t>
  </si>
  <si>
    <t>Allen Garfield</t>
  </si>
  <si>
    <t>4,420,000</t>
  </si>
  <si>
    <t>La planÃ¨te sauvage</t>
  </si>
  <si>
    <t>On a faraway planet where blue giants rule, oppressed humanoids rebel against their machine-like leaders.</t>
  </si>
  <si>
    <t>RenÃ© Laloux</t>
  </si>
  <si>
    <t>Barry Bostwick</t>
  </si>
  <si>
    <t>Jennifer Drake</t>
  </si>
  <si>
    <t>Eric Baugin</t>
  </si>
  <si>
    <t>Jean Topart</t>
  </si>
  <si>
    <t>The Day of the Jackal</t>
  </si>
  <si>
    <t>A professional assassin codenamed "Jackal" plots to kill Charles de Gaulle, the President of France.</t>
  </si>
  <si>
    <t>Edward Fox</t>
  </si>
  <si>
    <t>Terence Alexander</t>
  </si>
  <si>
    <t>Michel Auclair</t>
  </si>
  <si>
    <t>Alan Badel</t>
  </si>
  <si>
    <t>16,056,255</t>
  </si>
  <si>
    <t>Badlands</t>
  </si>
  <si>
    <t>An impressionable teenage girl from a dead-end town and her older greaser boyfriend embark on a killing spree in the South Dakota badlands.</t>
  </si>
  <si>
    <t>Ramon Bieri</t>
  </si>
  <si>
    <t>Cabaret</t>
  </si>
  <si>
    <t>A female girlie club entertainer in Weimar Republic era Berlin romances two men while the Nazi Party rises to power around them.</t>
  </si>
  <si>
    <t>Liza Minnelli</t>
  </si>
  <si>
    <t>Michael York</t>
  </si>
  <si>
    <t>Helmut Griem</t>
  </si>
  <si>
    <t>Joel Grey</t>
  </si>
  <si>
    <t>42,765,000</t>
  </si>
  <si>
    <t>Willy Wonka &amp; the Chocolate Factory</t>
  </si>
  <si>
    <t>A poor but hopeful boy seeks one of the five coveted golden tickets that will send him on a tour of Willy Wonka's mysterious chocolate factory.</t>
  </si>
  <si>
    <t>Mel Stuart</t>
  </si>
  <si>
    <t>Jack Albertson</t>
  </si>
  <si>
    <t>Peter Ostrum</t>
  </si>
  <si>
    <t>Roy Kinnear</t>
  </si>
  <si>
    <t>4,000,000</t>
  </si>
  <si>
    <t>Midnight Cowboy</t>
  </si>
  <si>
    <t>A naive hustler travels from Texas to New York City to seek personal fortune, finding a new friend in the process.</t>
  </si>
  <si>
    <t>John Schlesinger</t>
  </si>
  <si>
    <t>Sylvia Miles</t>
  </si>
  <si>
    <t>John McGiver</t>
  </si>
  <si>
    <t>44,785,053</t>
  </si>
  <si>
    <t>Wait Until Dark</t>
  </si>
  <si>
    <t>Thriller</t>
  </si>
  <si>
    <t>A recently blinded woman is terrorized by a trio of thugs while they search for a heroin-stuffed doll they believe is in her apartment.</t>
  </si>
  <si>
    <t>Terence Young</t>
  </si>
  <si>
    <t>Alan Arkin</t>
  </si>
  <si>
    <t>Richard Crenna</t>
  </si>
  <si>
    <t>Efrem Zimbalist Jr.</t>
  </si>
  <si>
    <t>17,550,741</t>
  </si>
  <si>
    <t>Guess Who's Coming to Dinner</t>
  </si>
  <si>
    <t>A couple's attitudes are challenged when their daughter introduces them to her African-American fiancÃ©.</t>
  </si>
  <si>
    <t>Katharine Houghton</t>
  </si>
  <si>
    <t>56,700,000</t>
  </si>
  <si>
    <t>Bonnie and Clyde</t>
  </si>
  <si>
    <t>Bored waitress Bonnie Parker falls in love with an ex-con named Clyde Barrow and together they start a violent crime spree through the country, stealing cars and robbing banks.</t>
  </si>
  <si>
    <t>Arthur Penn</t>
  </si>
  <si>
    <t>Warren Beatty</t>
  </si>
  <si>
    <t>Michael J. Pollard</t>
  </si>
  <si>
    <t>My Fair Lady</t>
  </si>
  <si>
    <t>Snobbish phonetics Professor Henry Higgins agrees to a wager that he can make flower girl Eliza Doolittle presentable in high society.</t>
  </si>
  <si>
    <t>Rex Harrison</t>
  </si>
  <si>
    <t>Wilfrid Hyde-White</t>
  </si>
  <si>
    <t>72,000,000</t>
  </si>
  <si>
    <t>Mary Poppins</t>
  </si>
  <si>
    <t>In turn of the century London, a magical nanny employs music and adventure to help two neglected children become closer to their father.</t>
  </si>
  <si>
    <t>Robert Stevenson</t>
  </si>
  <si>
    <t>Dick Van Dyke</t>
  </si>
  <si>
    <t>David Tomlinson</t>
  </si>
  <si>
    <t>Glynis Johns</t>
  </si>
  <si>
    <t>102,272,727</t>
  </si>
  <si>
    <t>The Longest Day</t>
  </si>
  <si>
    <t>The events of D-Day, told on a grand scale from both the Allied and German points of view.</t>
  </si>
  <si>
    <t>Ken Annakin</t>
  </si>
  <si>
    <t>Andrew Marton</t>
  </si>
  <si>
    <t>Gerd Oswald</t>
  </si>
  <si>
    <t>Bernhard Wicki</t>
  </si>
  <si>
    <t>Darryl F. Zanuck</t>
  </si>
  <si>
    <t>39,100,000</t>
  </si>
  <si>
    <t>Jules et Jim</t>
  </si>
  <si>
    <t>Decades of a love triangle concerning two friends and an impulsive woman.</t>
  </si>
  <si>
    <t>Jeanne Moreau</t>
  </si>
  <si>
    <t>Oskar Werner</t>
  </si>
  <si>
    <t>Henri Serre</t>
  </si>
  <si>
    <t>Vanna Urbino</t>
  </si>
  <si>
    <t>The Innocents</t>
  </si>
  <si>
    <t>A young governess for two children becomes convinced that the house and grounds are haunted.</t>
  </si>
  <si>
    <t>Jack Clayton</t>
  </si>
  <si>
    <t>Deborah Kerr</t>
  </si>
  <si>
    <t>Peter Wyngarde</t>
  </si>
  <si>
    <t>Megs Jenkins</t>
  </si>
  <si>
    <t>Michael Redgrave</t>
  </si>
  <si>
    <t>2,616,000</t>
  </si>
  <si>
    <t>Ã€ bout de souffle</t>
  </si>
  <si>
    <t>A small-time thief steals a car and impulsively murders a motorcycle policeman. Wanted by the authorities, he reunites with a hip American journalism student and attempts to persuade her to run away with him to Italy.</t>
  </si>
  <si>
    <t>Jean-Paul Belmondo</t>
  </si>
  <si>
    <t>Jean Seberg</t>
  </si>
  <si>
    <t>Daniel Boulanger</t>
  </si>
  <si>
    <t>Henri-Jacques Huet</t>
  </si>
  <si>
    <t>Red River</t>
  </si>
  <si>
    <t>Dunson leads a cattle drive, the culmination of over 14 years of work, to its destination in Missouri. But his tyrannical behavior along the way causes a mutiny, led by his adopted son.</t>
  </si>
  <si>
    <t>Arthur Rosson</t>
  </si>
  <si>
    <t>Montgomery Clift</t>
  </si>
  <si>
    <t>Joanne Dru</t>
  </si>
  <si>
    <t>Key Largo</t>
  </si>
  <si>
    <t>A man visits his war buddy's family hotel and finds a gangster running things. As a hurricane approaches, the two end up confronting each other.</t>
  </si>
  <si>
    <t>To Have and Have Not</t>
  </si>
  <si>
    <t>During World War II, American expatriate Harry Morgan helps transport a French Resistance leader and his beautiful wife to Martinique while romancing a sensuous lounge singer.</t>
  </si>
  <si>
    <t>Walter Brennan</t>
  </si>
  <si>
    <t>Dolores Moran</t>
  </si>
  <si>
    <t>Shadow of a Doubt</t>
  </si>
  <si>
    <t>A young girl, overjoyed when her favorite uncle comes to visit the family, slowly begins to suspect that he is in fact the "Merry Widow" killer sought by the authorities.</t>
  </si>
  <si>
    <t>Macdonald Carey</t>
  </si>
  <si>
    <t>Henry Travers</t>
  </si>
  <si>
    <t>Stagecoach</t>
  </si>
  <si>
    <t>A group of people traveling on a stagecoach find their journey complicated by the threat of Geronimo and learn something about each other in the process.</t>
  </si>
  <si>
    <t>Claire Trevor</t>
  </si>
  <si>
    <t>Andy Devine</t>
  </si>
  <si>
    <t>The Lady Vanishes</t>
  </si>
  <si>
    <t>While travelling in continental Europe, a rich young playgirl realizes that an elderly lady seems to have disappeared from the train.</t>
  </si>
  <si>
    <t>Margaret Lockwood</t>
  </si>
  <si>
    <t>Paul Lukas</t>
  </si>
  <si>
    <t>May Whitty</t>
  </si>
  <si>
    <t>Bringing Up Baby</t>
  </si>
  <si>
    <t>While trying to secure a $1 million donation for his museum, a befuddled paleontologist is pursued by a flighty and often irritating heiress and her pet leopard, Baby.</t>
  </si>
  <si>
    <t>Charles Ruggles</t>
  </si>
  <si>
    <t>Walter Catlett</t>
  </si>
  <si>
    <t>Bride of Frankenstein</t>
  </si>
  <si>
    <t>Mary Shelley reveals the main characters of her novel survived: Dr. Frankenstein, goaded by an even madder scientist, builds his monster a mate.</t>
  </si>
  <si>
    <t>James Whale</t>
  </si>
  <si>
    <t>Boris Karloff</t>
  </si>
  <si>
    <t>Colin Clive</t>
  </si>
  <si>
    <t>Duck Soup</t>
  </si>
  <si>
    <t>Rufus T. Firefly is named president/dictator of bankrupt Freedonia and declares war on neighboring Sylvania over the love of wealthy Mrs. Teasdale.</t>
  </si>
  <si>
    <t>Leo McCarey</t>
  </si>
  <si>
    <t>Zeppo Marx</t>
  </si>
  <si>
    <t>Scarface: The Shame of the Nation</t>
  </si>
  <si>
    <t>An ambitious and nearly insane violent gangster climbs the ladder of success in the mob, but his weaknesses prove to be his downfall.</t>
  </si>
  <si>
    <t>Richard Rosson</t>
  </si>
  <si>
    <t>Paul Muni</t>
  </si>
  <si>
    <t>Ann Dvorak</t>
  </si>
  <si>
    <t>Karen Morley</t>
  </si>
  <si>
    <t>Frankenstein</t>
  </si>
  <si>
    <t>Dr. Frankenstein dares to tamper with life and death by creating a human monster out of lifeless body parts.</t>
  </si>
  <si>
    <t>Mae Clarke</t>
  </si>
  <si>
    <t>John Boles</t>
  </si>
  <si>
    <t>Roma</t>
  </si>
  <si>
    <t>A year in the life of a middle-class family's maid in Mexico City in the early 1970s.</t>
  </si>
  <si>
    <t>Yalitza Aparicio</t>
  </si>
  <si>
    <t>Marina de Tavira</t>
  </si>
  <si>
    <t>Diego Cortina Autrey</t>
  </si>
  <si>
    <t>Carlos Peralta</t>
  </si>
  <si>
    <t>God's Own Country</t>
  </si>
  <si>
    <t>Spring. Yorkshire. Young farmer Johnny Saxby numbs his daily frustrations with binge drinking and casual sex, until the arrival of a Romanian migrant worker for lambing season ignites an intense relationship that sets Johnny on a new path.</t>
  </si>
  <si>
    <t>Francis Lee</t>
  </si>
  <si>
    <t>Josh O'Connor</t>
  </si>
  <si>
    <t>Alec Secareanu</t>
  </si>
  <si>
    <t>Gemma Jones</t>
  </si>
  <si>
    <t>Ian Hart</t>
  </si>
  <si>
    <t>Deadpool 2</t>
  </si>
  <si>
    <t>Foul-mouthed mutant mercenary Wade Wilson (a.k.a. Deadpool), brings together a team of fellow mutant rogues to protect a young boy with supernatural abilities from the brutal, time-traveling cyborg Cable.</t>
  </si>
  <si>
    <t>David Leitch</t>
  </si>
  <si>
    <t>324,591,735</t>
  </si>
  <si>
    <t>Wind River</t>
  </si>
  <si>
    <t>A veteran hunter helps an FBI agent investigate the murder of a young woman on a Wyoming Native American reservation.</t>
  </si>
  <si>
    <t>Taylor Sheridan</t>
  </si>
  <si>
    <t>Kelsey Asbille</t>
  </si>
  <si>
    <t>Julia Jones</t>
  </si>
  <si>
    <t>Teo Briones</t>
  </si>
  <si>
    <t>33,800,859</t>
  </si>
  <si>
    <t>Get Out</t>
  </si>
  <si>
    <t>A young African-American visits his white girlfriend's parents for the weekend, where his simmering uneasiness about their reception of him eventually reaches a boiling point.</t>
  </si>
  <si>
    <t>Jordan Peele</t>
  </si>
  <si>
    <t>Daniel Kaluuya</t>
  </si>
  <si>
    <t>Allison Williams</t>
  </si>
  <si>
    <t>Bradley Whitford</t>
  </si>
  <si>
    <t>176,040,665</t>
  </si>
  <si>
    <t>Mission: Impossible - Fallout</t>
  </si>
  <si>
    <t>Ethan Hunt and his IMF team, along with some familiar allies, race against time after a mission gone wrong.</t>
  </si>
  <si>
    <t>Christopher McQuarrie</t>
  </si>
  <si>
    <t>Henry Cavill</t>
  </si>
  <si>
    <t>Ving Rhames</t>
  </si>
  <si>
    <t>220,159,104</t>
  </si>
  <si>
    <t>En man som heter Ove</t>
  </si>
  <si>
    <t>Ove, an ill-tempered, isolated retiree who spends his days enforcing block association rules and visiting his wife's grave, has finally given up on life just as an unlikely friendship develops with his boisterous new neighbors.</t>
  </si>
  <si>
    <t>Hannes Holm</t>
  </si>
  <si>
    <t>Rolf LassgÃ¥rd</t>
  </si>
  <si>
    <t>Bahar Pars</t>
  </si>
  <si>
    <t>Filip Berg</t>
  </si>
  <si>
    <t>Ida Engvoll</t>
  </si>
  <si>
    <t>3,358,518</t>
  </si>
  <si>
    <t>What We Do in the Shadows</t>
  </si>
  <si>
    <t>Viago, Deacon and Vladislav are vampires who are finding that modern life has them struggling with the mundane - like paying rent, keeping up with the chore wheel, trying to get into nightclubs and overcoming flatmate conflicts.</t>
  </si>
  <si>
    <t>Jemaine Clement</t>
  </si>
  <si>
    <t>Cori Gonzalez-Macuer</t>
  </si>
  <si>
    <t>3,333,000</t>
  </si>
  <si>
    <t>Omoide no MÃ¢nÃ®</t>
  </si>
  <si>
    <t>Due to 12 y.o. Anna's asthma, she's sent to stay with relatives of her guardian in the Japanese countryside. She likes to be alone, sketching. She befriends Marnie. Who is the mysterious, blonde Marnie.</t>
  </si>
  <si>
    <t>James Simone</t>
  </si>
  <si>
    <t>Hiromasa Yonebayashi</t>
  </si>
  <si>
    <t>Sara Takatsuki</t>
  </si>
  <si>
    <t>Kasumi Arimura</t>
  </si>
  <si>
    <t>Nanako Matsushima</t>
  </si>
  <si>
    <t>The Theory of Everything</t>
  </si>
  <si>
    <t>A look at the relationship between the famous physicist Stephen Hawking and his wife.</t>
  </si>
  <si>
    <t>James Marsh</t>
  </si>
  <si>
    <t>Tom Prior</t>
  </si>
  <si>
    <t>Sophie Perry</t>
  </si>
  <si>
    <t>35,893,537</t>
  </si>
  <si>
    <t>Kingsman: The Secret Service</t>
  </si>
  <si>
    <t>A spy organisation recruits a promising street kid into the agency's training program, while a global threat emerges from a twisted tech genius.</t>
  </si>
  <si>
    <t>Matthew Vaughn</t>
  </si>
  <si>
    <t>Taron Egerton</t>
  </si>
  <si>
    <t>128,261,724</t>
  </si>
  <si>
    <t>The Fault in Our Stars</t>
  </si>
  <si>
    <t>Two teenage cancer patients begin a life-affirming journey to visit a reclusive author in Amsterdam.</t>
  </si>
  <si>
    <t>Josh Boone</t>
  </si>
  <si>
    <t>Shailene Woodley</t>
  </si>
  <si>
    <t>Ansel Elgort</t>
  </si>
  <si>
    <t>Nat Wolff</t>
  </si>
  <si>
    <t>124,872,350</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</si>
  <si>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</si>
  <si>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</si>
  <si>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</si>
  <si>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Thomas Mann</t>
  </si>
  <si>
    <t>RJ Cyler</t>
  </si>
  <si>
    <t>Nick Offerman</t>
  </si>
  <si>
    <t>6,743,776</t>
  </si>
  <si>
    <t>Birdman or (The Unexpected Virtue of Ignorance)</t>
  </si>
  <si>
    <t>A washed-up superhero actor attempts to revive his fading career by writing, directing, and starring in a Broadway production.</t>
  </si>
  <si>
    <t>Zach Galifianakis</t>
  </si>
  <si>
    <t>Andrea Riseborough</t>
  </si>
  <si>
    <t>42,340,598</t>
  </si>
  <si>
    <t>La vie d'AdÃ¨le</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</si>
  <si>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</si>
  <si>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Abdellatif Kechiche</t>
  </si>
  <si>
    <t>LÃ©a Seydoux</t>
  </si>
  <si>
    <t>AdÃ¨le Exarchopoulos</t>
  </si>
  <si>
    <t>Salim Kechiouche</t>
  </si>
  <si>
    <t>AurÃ©lien Recoing</t>
  </si>
  <si>
    <t>2,199,675</t>
  </si>
  <si>
    <t>Kai po che!</t>
  </si>
  <si>
    <t>Three friends growing up in India at the turn of the millennium set out to open a training academy to produce the country's next cricket stars.</t>
  </si>
  <si>
    <t>Abhishek Kapoor</t>
  </si>
  <si>
    <t>Amit Sadh</t>
  </si>
  <si>
    <t>Amrita Puri</t>
  </si>
  <si>
    <t>1,122,527</t>
  </si>
  <si>
    <t>The Broken Circle Breakdown</t>
  </si>
  <si>
    <t>Elise and Didier fall in love at first sight, in spite of their differences. He talks, she listens. He's a romantic atheist, she's a religious realist. When their daughter becomes seriously ill, their love is put on trial.</t>
  </si>
  <si>
    <t>Felix van Groeningen</t>
  </si>
  <si>
    <t>Veerle Baetens</t>
  </si>
  <si>
    <t>Johan Heldenbergh</t>
  </si>
  <si>
    <t>Nell Cattrysse</t>
  </si>
  <si>
    <t>Geert Van Rampelberg</t>
  </si>
  <si>
    <t>Captain America: The Winter Soldier</t>
  </si>
  <si>
    <t>As Steve Rogers struggles to embrace his role in the modern world, he teams up with a fellow Avenger and S.H.I.E.L.D agent, Black Widow, to battle a new threat from history: an assassin known as the Winter Soldier.</t>
  </si>
  <si>
    <t>259,766,572</t>
  </si>
  <si>
    <t>Rockstar</t>
  </si>
  <si>
    <t>Janardhan Jakhar chases his dreams of becoming a big Rock star, during which he falls in love with Heer.</t>
  </si>
  <si>
    <t>Nargis Fakhri</t>
  </si>
  <si>
    <t>Shammi Kapoor</t>
  </si>
  <si>
    <t>Nebraska</t>
  </si>
  <si>
    <t>An aging, booze-addled father makes the trip from Montana to Nebraska with his estranged son in order to claim a million-dollar Mega Sweepstakes Marketing prize.</t>
  </si>
  <si>
    <t>Alexander Payne</t>
  </si>
  <si>
    <t>Bruce Dern</t>
  </si>
  <si>
    <t>Will Forte</t>
  </si>
  <si>
    <t>June Squibb</t>
  </si>
  <si>
    <t>Bob Odenkirk</t>
  </si>
  <si>
    <t>17,654,912</t>
  </si>
  <si>
    <t>Wreck-It Ralph</t>
  </si>
  <si>
    <t>A video game villain wants to be a hero and sets out to fulfill his dream, but his quest brings havoc to the whole arcade where he lives.</t>
  </si>
  <si>
    <t>John C. Reilly</t>
  </si>
  <si>
    <t>Jack McBrayer</t>
  </si>
  <si>
    <t>Jane Lynch</t>
  </si>
  <si>
    <t>Sarah Silverman</t>
  </si>
  <si>
    <t>189,422,889</t>
  </si>
  <si>
    <t>Le Petit Prince</t>
  </si>
  <si>
    <t>A little girl lives in a very grown-up world with her mother, who tries to prepare her for it. Her neighbor, the Aviator, introduces the girl to an extraordinary world where anything is possible, the world of the Little Prince.</t>
  </si>
  <si>
    <t>Mark Osborne</t>
  </si>
  <si>
    <t>Marion Cotillard</t>
  </si>
  <si>
    <t>1,339,152</t>
  </si>
  <si>
    <t>Detachment</t>
  </si>
  <si>
    <t>A substitute teacher who drifts from classroom to classroom finds a connection to the students and teachers during his latest assignment.</t>
  </si>
  <si>
    <t>Christina Hendricks</t>
  </si>
  <si>
    <t>Lucy Liu</t>
  </si>
  <si>
    <t>Midnight in Paris</t>
  </si>
  <si>
    <t>While on a trip to Paris with his fiancÃ©e's family, a nostalgic screenwriter finds himself mysteriously going back to the 1920s every day at midnight.</t>
  </si>
  <si>
    <t>Kurt Fuller</t>
  </si>
  <si>
    <t>56,816,662</t>
  </si>
  <si>
    <t>The Lego Movie</t>
  </si>
  <si>
    <t>An ordinary LEGO construction worker, thought to be the prophesied as "special", is recruited to join a quest to stop an evil tyrant from gluing the LEGO universe into eternal stasis.</t>
  </si>
  <si>
    <t>Christopher Miller</t>
  </si>
  <si>
    <t>Phil Lord</t>
  </si>
  <si>
    <t>Will Ferrell</t>
  </si>
  <si>
    <t>Elizabeth Banks</t>
  </si>
  <si>
    <t>257,760,692</t>
  </si>
  <si>
    <t>Gravity</t>
  </si>
  <si>
    <t>Two astronauts work together to survive after an accident leaves them stranded in space.</t>
  </si>
  <si>
    <t>Sandra Bullock</t>
  </si>
  <si>
    <t>Orto Ignatiussen</t>
  </si>
  <si>
    <t>274,092,705</t>
  </si>
  <si>
    <t>Star Trek Into Darkness</t>
  </si>
  <si>
    <t>After the crew of the Enterprise find an unstoppable force of terror from within their own organization, Captain Kirk leads a manhunt to a war-zone world to capture a one-man weapon of mass destruction.</t>
  </si>
  <si>
    <t>228,778,661</t>
  </si>
  <si>
    <t>Beasts of No Nation</t>
  </si>
  <si>
    <t>A drama based on the experiences of Agu, a child soldier fighting in the civil war of an unnamed African country.</t>
  </si>
  <si>
    <t>Cary Joji Fukunaga</t>
  </si>
  <si>
    <t>Abraham Attah</t>
  </si>
  <si>
    <t>Emmanuel Affadzi</t>
  </si>
  <si>
    <t>Ricky Adelayitor</t>
  </si>
  <si>
    <t>Andrew Adote</t>
  </si>
  <si>
    <t>The Social Network</t>
  </si>
  <si>
    <t>As Harvard student Mark Zuckerberg creates the social networking site that would become known as Facebook, he is sued by the twins who claimed he stole their idea, and by the co-founder who was later squeezed out of the business.</t>
  </si>
  <si>
    <t>Jesse Eisenberg</t>
  </si>
  <si>
    <t>Justin Timberlake</t>
  </si>
  <si>
    <t>96,962,694</t>
  </si>
  <si>
    <t>X: First Class</t>
  </si>
  <si>
    <t>In the 1960s, superpowered humans Charles Xavier and Erik Lensherr work together to find others like them, but Erik's vengeful pursuit of an ambitious mutant who ruined his life causes a schism to divide them.</t>
  </si>
  <si>
    <t>Jennifer Lawrence</t>
  </si>
  <si>
    <t>146,408,305</t>
  </si>
  <si>
    <t>The Hangover</t>
  </si>
  <si>
    <t>Three buddies wake up from a bachelor party in Las Vegas, with no memory of the previous night and the bachelor missing. They make their way around the city in order to find their friend before his wedding.</t>
  </si>
  <si>
    <t>Justin Bartha</t>
  </si>
  <si>
    <t>Ed Helms</t>
  </si>
  <si>
    <t>277,322,503</t>
  </si>
  <si>
    <t>Skyfall</t>
  </si>
  <si>
    <t>James Bond's loyalty to M is tested when her past comes back to haunt her. When MI6 comes under attack, 007 must track down and destroy the threat, no matter how personal the cost.</t>
  </si>
  <si>
    <t>Naomie Harris</t>
  </si>
  <si>
    <t>304,360,277</t>
  </si>
  <si>
    <t>Silver Linings Playbook</t>
  </si>
  <si>
    <t>After a stint in a mental institution, former teacher Pat Solitano moves back in with his parents and tries to reconcile with his ex-wife. Things get more challenging when Pat meets Tiffany, a mysterious girl with problems of her own.</t>
  </si>
  <si>
    <t>Jacki Weaver</t>
  </si>
  <si>
    <t>132,092,958</t>
  </si>
  <si>
    <t>Argo</t>
  </si>
  <si>
    <t>Acting under the cover of a Hollywood producer scouting a location for a science fiction film, a CIA agent launches a dangerous operation to rescue six Americans in Tehran during the U.S. hostage crisis in Iran in 1979.</t>
  </si>
  <si>
    <t>136,025,503</t>
  </si>
  <si>
    <t>(500) Days of Summer</t>
  </si>
  <si>
    <t>An offbeat romantic comedy about a woman who doesn't believe true love exists, and the young man who falls for her.</t>
  </si>
  <si>
    <t>Marc Webb</t>
  </si>
  <si>
    <t>Zooey Deschanel</t>
  </si>
  <si>
    <t>Geoffrey Arend</t>
  </si>
  <si>
    <t>32,391,374</t>
  </si>
  <si>
    <t>Harry Potter and the Deathly Hallows: Part 1</t>
  </si>
  <si>
    <t>As Harry, Ron, and Hermione race against time and evil to destroy the Horcruxes, they uncover the existence of the three most powerful objects in the wizarding world: the Deathly Hallows.</t>
  </si>
  <si>
    <t>295,983,305</t>
  </si>
  <si>
    <t>Gake no ue no Ponyo</t>
  </si>
  <si>
    <t>A five-year-old boy develops a relationship with Ponyo, a young goldfish princess who longs to become a human after falling in love with him.</t>
  </si>
  <si>
    <t>Tomoko Yamaguchi</t>
  </si>
  <si>
    <t>15,090,400</t>
  </si>
  <si>
    <t>Frost/Nixon</t>
  </si>
  <si>
    <t>A dramatic retelling of the post-Watergate television interviews between British talk-show host David Frost and former president Richard Nixon.</t>
  </si>
  <si>
    <t>Frank Langella</t>
  </si>
  <si>
    <t>Michael Sheen</t>
  </si>
  <si>
    <t>18,593,156</t>
  </si>
  <si>
    <t>Papurika</t>
  </si>
  <si>
    <t>When a machine that allows therapists to enter their patients' dreams is stolen, all Hell breaks loose. Only a young female therapist, Paprika, can stop it.</t>
  </si>
  <si>
    <t>Katsunosuke Hori</t>
  </si>
  <si>
    <t>TÃ´ru Furuya</t>
  </si>
  <si>
    <t>Changeling</t>
  </si>
  <si>
    <t>Grief-stricken mother Christine Collins (Angelina Jolie) takes on the L.A.P.D. to her own detriment when it tries to pass off an obvious impostor as her missing child.</t>
  </si>
  <si>
    <t>Angelina Jolie</t>
  </si>
  <si>
    <t>Colm Feore</t>
  </si>
  <si>
    <t>Amy Ryan</t>
  </si>
  <si>
    <t>Gattlin Griffith</t>
  </si>
  <si>
    <t>35,739,802</t>
  </si>
  <si>
    <t>Flipped</t>
  </si>
  <si>
    <t>Two eighth-graders start to have feelings for each other despite being total opposites.</t>
  </si>
  <si>
    <t>Madeline Carroll</t>
  </si>
  <si>
    <t>Callan McAuliffe</t>
  </si>
  <si>
    <t>Rebecca De Mornay</t>
  </si>
  <si>
    <t>Anthony Edwards</t>
  </si>
  <si>
    <t>1,752,214</t>
  </si>
  <si>
    <t>Toki o kakeru shÃ´jo</t>
  </si>
  <si>
    <t>A high-school girl named Makoto acquires the power to travel back in time, and decides to use it for her own personal benefits. Little does she know that she is affecting the lives of others just as much as she is her own.</t>
  </si>
  <si>
    <t>Riisa Naka</t>
  </si>
  <si>
    <t>Takuya Ishida</t>
  </si>
  <si>
    <t>Mitsutaka Itakura</t>
  </si>
  <si>
    <t>Ayami Kakiuchi</t>
  </si>
  <si>
    <t>Death Note: Desu nÃ´to</t>
  </si>
  <si>
    <t>A battle between the world's two greatest minds begins when Light Yagami finds the Death Note, a notebook with the power to kill, and decides to rid the world of criminals.</t>
  </si>
  <si>
    <t>ShÃ»suke Kaneko</t>
  </si>
  <si>
    <t>Tatsuya Fujiwara</t>
  </si>
  <si>
    <t>Ken'ichi Matsuyama</t>
  </si>
  <si>
    <t>Asaka Seto</t>
  </si>
  <si>
    <t>YÃ» Kashii</t>
  </si>
  <si>
    <t>This Is England</t>
  </si>
  <si>
    <t>A young boy becomes friends with a gang of skinheads. Friends soon become like family, and relationships will be pushed to the very limit.</t>
  </si>
  <si>
    <t>Shane Meadows</t>
  </si>
  <si>
    <t>Thomas Turgoose</t>
  </si>
  <si>
    <t>Stephen Graham</t>
  </si>
  <si>
    <t>Jo Hartley</t>
  </si>
  <si>
    <t>Andrew Shim</t>
  </si>
  <si>
    <t>Ex Machina</t>
  </si>
  <si>
    <t>A young programmer is selected to participate in a ground-breaking experiment in synthetic intelligence by evaluating the human qualities of a highly advanced humanoid A.I.</t>
  </si>
  <si>
    <t>Alex Garland</t>
  </si>
  <si>
    <t>Alicia Vikander</t>
  </si>
  <si>
    <t>Sonoya Mizuno</t>
  </si>
  <si>
    <t>25,442,958</t>
  </si>
  <si>
    <t>Efter brylluppet</t>
  </si>
  <si>
    <t>A manager of an orphanage in India is sent to Copenhagen, Denmark, where he discovers a life-altering family secret.</t>
  </si>
  <si>
    <t>Susanne Bier</t>
  </si>
  <si>
    <t>Sidse Babett Knudsen</t>
  </si>
  <si>
    <t>Neeral Mulchandani</t>
  </si>
  <si>
    <t>The Last King of Scotland</t>
  </si>
  <si>
    <t>Based on the events of the brutal Ugandan dictator Idi Amin's regime as seen by his personal physician during the 1970s.</t>
  </si>
  <si>
    <t>Kevin Macdonald</t>
  </si>
  <si>
    <t>Gillian Anderson</t>
  </si>
  <si>
    <t>17,605,861</t>
  </si>
  <si>
    <t>Zodiac</t>
  </si>
  <si>
    <t>In the late 1960s/early 1970s, a San Francisco cartoonist becomes an amateur detective obsessed with tracking down the Zodiac Killer, an unidentified individual who terrorizes Northern California with a killing spree.</t>
  </si>
  <si>
    <t>33,080,084</t>
  </si>
  <si>
    <t>Lucky Number Slevin</t>
  </si>
  <si>
    <t>A case of mistaken identity lands Slevin into the middle of a war being plotted by two of the city's most rival crime bosses. Under constant surveillance by Detective Brikowski and assassin Goodkat, he must get them before they get him.</t>
  </si>
  <si>
    <t>Paul McGuigan</t>
  </si>
  <si>
    <t>Josh Hartnett</t>
  </si>
  <si>
    <t>22,494,487</t>
  </si>
  <si>
    <t>Joyeux NoÃ«l</t>
  </si>
  <si>
    <t>In December 1914, an unofficial Christmas truce on the Western Front allows soldiers from opposing sides of the First World War to gain insight into each other's way of life.</t>
  </si>
  <si>
    <t>Christian Carion</t>
  </si>
  <si>
    <t>Benno FÃ¼rmann</t>
  </si>
  <si>
    <t>Guillaume Canet</t>
  </si>
  <si>
    <t>Natalie Dessay</t>
  </si>
  <si>
    <t>1,054,361</t>
  </si>
  <si>
    <t>Control</t>
  </si>
  <si>
    <t>A profile of Ian Curtis, the enigmatic singer of Joy Division whose personal, professional, and romantic troubles led him to commit suicide at the age of 23.</t>
  </si>
  <si>
    <t>Anton Corbijn</t>
  </si>
  <si>
    <t>Sam Riley</t>
  </si>
  <si>
    <t>Samantha Morton</t>
  </si>
  <si>
    <t>Craig Parkinson</t>
  </si>
  <si>
    <t>Tangled</t>
  </si>
  <si>
    <t>The magically long-haired Rapunzel has spent her entire life in a tower, but now that a runaway thief has stumbled upon her, she is about to discover the world for the first time, and who she really is.</t>
  </si>
  <si>
    <t>Nathan Greno</t>
  </si>
  <si>
    <t>Mandy Moore</t>
  </si>
  <si>
    <t>Zachary Levi</t>
  </si>
  <si>
    <t>Donna Murphy</t>
  </si>
  <si>
    <t>200,821,936</t>
  </si>
  <si>
    <t>Zwartboek</t>
  </si>
  <si>
    <t>In the Nazi-occupied Netherlands during World War II, a Jewish singer infiltrates the regional Gestapo headquarters for the Dutch resistance.</t>
  </si>
  <si>
    <t>Paul Verhoeven</t>
  </si>
  <si>
    <t>Carice van Houten</t>
  </si>
  <si>
    <t>Thom Hoffman</t>
  </si>
  <si>
    <t>Halina Reijn</t>
  </si>
  <si>
    <t>4,398,392</t>
  </si>
  <si>
    <t>Brokeback Mountain</t>
  </si>
  <si>
    <t>The story of a forbidden and secretive relationship between two cowboys, and their lives over the years.</t>
  </si>
  <si>
    <t>Randy Quaid</t>
  </si>
  <si>
    <t>83,043,761</t>
  </si>
  <si>
    <t>3:10 to Yuma</t>
  </si>
  <si>
    <t>A small-time rancher agrees to hold a captured outlaw who's awaiting a train to go to court in Yuma. A battle of wills ensues as the outlaw tries to psych out the rancher.</t>
  </si>
  <si>
    <t>Ben Foster</t>
  </si>
  <si>
    <t>53,606,916</t>
  </si>
  <si>
    <t>Crash</t>
  </si>
  <si>
    <t>Los Angeles citizens with vastly separate lives collide in interweaving stories of race, loss and redemption.</t>
  </si>
  <si>
    <t>Paul Haggis</t>
  </si>
  <si>
    <t>Karina Arroyave</t>
  </si>
  <si>
    <t>54,580,300</t>
  </si>
  <si>
    <t>Kung fu</t>
  </si>
  <si>
    <t>In Shanghai, China in the 1940s, a wannabe gangster aspires to join the notorious "Axe Gang" while residents of a housing complex exhibit extraordinary powers in defending their turf.</t>
  </si>
  <si>
    <t>Stephen Chow</t>
  </si>
  <si>
    <t>Wah Yuen</t>
  </si>
  <si>
    <t>Qiu Yuen</t>
  </si>
  <si>
    <t>Siu-Lung Leung</t>
  </si>
  <si>
    <t>17,108,591</t>
  </si>
  <si>
    <t>The Bourne Supremacy</t>
  </si>
  <si>
    <t>When Jason Bourne is framed for a CIA operation gone awry, he is forced to resume his former life as a trained assassin to survive.</t>
  </si>
  <si>
    <t>Brian Cox</t>
  </si>
  <si>
    <t>176,241,941</t>
  </si>
  <si>
    <t>The Machinist</t>
  </si>
  <si>
    <t>An industrial worker who hasn't slept in a year begins to doubt his own sanity.</t>
  </si>
  <si>
    <t>Brad Anderson</t>
  </si>
  <si>
    <t>Aitana SÃ¡nchez-GijÃ³n</t>
  </si>
  <si>
    <t>John Sharian</t>
  </si>
  <si>
    <t>1,082,715</t>
  </si>
  <si>
    <t>Ray</t>
  </si>
  <si>
    <t>The story of the life and career of the legendary rhythm and blues musician Ray Charles, from his humble beginnings in the South, where he went blind at age seven, to his meteoric rise to stardom during the 1950s and 1960s.</t>
  </si>
  <si>
    <t>Regina King</t>
  </si>
  <si>
    <t>Clifton Powell</t>
  </si>
  <si>
    <t>75,331,600</t>
  </si>
  <si>
    <t>Lost in Translation</t>
  </si>
  <si>
    <t>A faded movie star and a neglected young woman form an unlikely bond after crossing paths in Tokyo.</t>
  </si>
  <si>
    <t>Sofia Coppola</t>
  </si>
  <si>
    <t>Giovanni Ribisi</t>
  </si>
  <si>
    <t>Anna Faris</t>
  </si>
  <si>
    <t>44,585,453</t>
  </si>
  <si>
    <t>Harry Potter and the Goblet of Fire</t>
  </si>
  <si>
    <t>Harry Potter finds himself competing in a hazardous tournament between rival schools of magic, but he is distracted by recurring nightmares.</t>
  </si>
  <si>
    <t>Mike Newell</t>
  </si>
  <si>
    <t>Eric Sykes</t>
  </si>
  <si>
    <t>290,013,036</t>
  </si>
  <si>
    <t>Man on Fire</t>
  </si>
  <si>
    <t>In Mexico City, a former CIA operative swears vengeance on those who committed an unspeakable act against the family he was hired to protect.</t>
  </si>
  <si>
    <t>Dakota Fanning</t>
  </si>
  <si>
    <t>Radha Mitchell</t>
  </si>
  <si>
    <t>77,911,774</t>
  </si>
  <si>
    <t>Coraline</t>
  </si>
  <si>
    <t>An adventurous 11-year-old girl finds another world that is a strangely idealized version of her frustrating home, but it has sinister secrets.</t>
  </si>
  <si>
    <t>Teri Hatcher</t>
  </si>
  <si>
    <t>John Hodgman</t>
  </si>
  <si>
    <t>Jennifer Saunders</t>
  </si>
  <si>
    <t>75,286,229</t>
  </si>
  <si>
    <t>The Last Samurai</t>
  </si>
  <si>
    <t>An American military advisor embraces the Samurai culture he was hired to destroy after he is captured in battle.</t>
  </si>
  <si>
    <t>Billy Connolly</t>
  </si>
  <si>
    <t>William Atherton</t>
  </si>
  <si>
    <t>111,110,575</t>
  </si>
  <si>
    <t>The Magdalene Sisters</t>
  </si>
  <si>
    <t>Three young Irish women struggle to maintain their spirits while they endure dehumanizing abuse as inmates of a Magdalene Sisters Asylum.</t>
  </si>
  <si>
    <t>Peter Mullan</t>
  </si>
  <si>
    <t>Eileen Walsh</t>
  </si>
  <si>
    <t>Dorothy Duffy</t>
  </si>
  <si>
    <t>Nora-Jane Noone</t>
  </si>
  <si>
    <t>Anne-Marie Duff</t>
  </si>
  <si>
    <t>4,890,878</t>
  </si>
  <si>
    <t>Good Bye Lenin!</t>
  </si>
  <si>
    <t>In 1990, to protect his fragile mother from a fatal shock after a long coma, a young man must keep her from learning that her beloved nation of East Germany as she knew it has disappeared.</t>
  </si>
  <si>
    <t>Wolfgang Becker</t>
  </si>
  <si>
    <t>Katrin SaÃŸ</t>
  </si>
  <si>
    <t>Chulpan Khamatova</t>
  </si>
  <si>
    <t>Florian Lukas</t>
  </si>
  <si>
    <t>4,064,200</t>
  </si>
  <si>
    <t>In America</t>
  </si>
  <si>
    <t>A family of Irish immigrants adjust to life on the mean streets of Hell's Kitchen while also grieving the death of a child.</t>
  </si>
  <si>
    <t>Sarah Bolger</t>
  </si>
  <si>
    <t>15,539,266</t>
  </si>
  <si>
    <t>I Am Sam</t>
  </si>
  <si>
    <t>A mentally handicapped man fights for custody of his 7-year-old daughter and in the process teaches his cold-hearted lawyer the value of love and family.</t>
  </si>
  <si>
    <t>Jessie Nelson</t>
  </si>
  <si>
    <t>40,311,852</t>
  </si>
  <si>
    <t>Adaptation.</t>
  </si>
  <si>
    <t>A lovelorn screenwriter becomes desperate as he tries and fails to adapt 'The Orchid Thief' by Susan Orlean for the screen.</t>
  </si>
  <si>
    <t>Nicolas Cage</t>
  </si>
  <si>
    <t>22,245,861</t>
  </si>
  <si>
    <t>Black Hawk Down</t>
  </si>
  <si>
    <t>160 elite U.S. soldiers drop into Somalia to capture two top lieutenants of a renegade warlord and find themselves in a desperate battle with a large force of heavily-armed Somalis.</t>
  </si>
  <si>
    <t>108,638,745</t>
  </si>
  <si>
    <t>Road to Perdition</t>
  </si>
  <si>
    <t>A mob enforcer's son witnesses a murder, forcing him and his father to take to the road, and his father down a path of redemption and revenge.</t>
  </si>
  <si>
    <t>Tyler Hoechlin</t>
  </si>
  <si>
    <t>Rob Maxey</t>
  </si>
  <si>
    <t>Liam Aiken</t>
  </si>
  <si>
    <t>104,454,762</t>
  </si>
  <si>
    <t>Das Experiment</t>
  </si>
  <si>
    <t>For two weeks, 20 male participants are hired to play prisoners and guards in a prison. The "prisoners" have to follow seemingly mild rules, and the "guards" are told to retain order without using physical violence.</t>
  </si>
  <si>
    <t>Christian Berkel</t>
  </si>
  <si>
    <t>Oliver Stokowski</t>
  </si>
  <si>
    <t>Wotan Wilke MÃ¶hring</t>
  </si>
  <si>
    <t>Billy Elliot</t>
  </si>
  <si>
    <t>A talented young boy becomes torn between his unexpected love of dance and the disintegration of his family.</t>
  </si>
  <si>
    <t>Stephen Daldry</t>
  </si>
  <si>
    <t>Jamie Bell</t>
  </si>
  <si>
    <t>Julie Walters</t>
  </si>
  <si>
    <t>Jean Heywood</t>
  </si>
  <si>
    <t>Jamie Draven</t>
  </si>
  <si>
    <t>21,995,263</t>
  </si>
  <si>
    <t>Hedwig and the Angry Inch</t>
  </si>
  <si>
    <t>A gender-queer punk-rock singer from East Berlin tours the U.S. with her band as she tells her life story and follows the former lover/band-mate who stole her songs.</t>
  </si>
  <si>
    <t>John Cameron Mitchell</t>
  </si>
  <si>
    <t>Miriam Shor</t>
  </si>
  <si>
    <t>Stephen Trask</t>
  </si>
  <si>
    <t>Theodore Liscinski</t>
  </si>
  <si>
    <t>3,029,081</t>
  </si>
  <si>
    <t>Ocean's Eleven</t>
  </si>
  <si>
    <t>Danny Ocean and his ten accomplices plan to rob three Las Vegas casinos simultaneously.</t>
  </si>
  <si>
    <t>Steven Soderbergh</t>
  </si>
  <si>
    <t>183,417,150</t>
  </si>
  <si>
    <t>Vampire Hunter D: Bloodlust</t>
  </si>
  <si>
    <t>When a girl is abducted by a vampire, a legendary bounty hunter is hired to bring her back.</t>
  </si>
  <si>
    <t>Andrew Philpot</t>
  </si>
  <si>
    <t>John Rafter Lee</t>
  </si>
  <si>
    <t>Pamela Adlon</t>
  </si>
  <si>
    <t>Wendee Lee</t>
  </si>
  <si>
    <t>O Brother, Where Art Thou?</t>
  </si>
  <si>
    <t>In the deep south during the 1930s, three escaped convicts search for hidden treasure while a relentless lawman pursues them.</t>
  </si>
  <si>
    <t>John Turturro</t>
  </si>
  <si>
    <t>Tim Blake Nelson</t>
  </si>
  <si>
    <t>45,512,588</t>
  </si>
  <si>
    <t>Interstate 60: Episodes of the Road</t>
  </si>
  <si>
    <t>Neal Oliver, a very confused young man and an artist, takes a journey of a lifetime on a highway I60 that doesn't exist on any of the maps, going to the places he never even heard of, searching for an answer and his dreamgirl.</t>
  </si>
  <si>
    <t>Bob Gale</t>
  </si>
  <si>
    <t>Matthew Edison</t>
  </si>
  <si>
    <t>South Park: Bigger, Longer &amp; Uncut</t>
  </si>
  <si>
    <t>When Stan Marsh and his friends go see an R-rated movie, they start cursing and their parents think that Canada is to blame.</t>
  </si>
  <si>
    <t>Trey Parker</t>
  </si>
  <si>
    <t>Matt Stone</t>
  </si>
  <si>
    <t>Mary Kay Bergman</t>
  </si>
  <si>
    <t>Isaac Hayes</t>
  </si>
  <si>
    <t>52,037,603</t>
  </si>
  <si>
    <t>Office Space</t>
  </si>
  <si>
    <t>Three company workers who hate their jobs decide to rebel against their greedy boss.</t>
  </si>
  <si>
    <t>Mike Judge</t>
  </si>
  <si>
    <t>Ron Livingston</t>
  </si>
  <si>
    <t>David Herman</t>
  </si>
  <si>
    <t>Ajay Naidu</t>
  </si>
  <si>
    <t>10,824,921</t>
  </si>
  <si>
    <t>Happiness</t>
  </si>
  <si>
    <t>The lives of several individuals intertwine as they go about their lives in their own unique ways, engaging in acts society as a whole might find disturbing in a desperate search for human connection.</t>
  </si>
  <si>
    <t>Todd Solondz</t>
  </si>
  <si>
    <t>Jane Adams</t>
  </si>
  <si>
    <t>Jon Lovitz</t>
  </si>
  <si>
    <t>Dylan Baker</t>
  </si>
  <si>
    <t>2,807,390</t>
  </si>
  <si>
    <t>Training Day</t>
  </si>
  <si>
    <t>A rookie cop spends his first day as a Los Angeles narcotics officer with a rogue detective who isn't what he appears to be.</t>
  </si>
  <si>
    <t>Antoine Fuqua</t>
  </si>
  <si>
    <t>76,631,907</t>
  </si>
  <si>
    <t>Rushmore</t>
  </si>
  <si>
    <t>The extracurricular king of Rushmore Preparatory School is put on academic probation.</t>
  </si>
  <si>
    <t>Seymour Cassel</t>
  </si>
  <si>
    <t>17,105,219</t>
  </si>
  <si>
    <t>Abre los ojos</t>
  </si>
  <si>
    <t>A very handsome man finds the love of his life, but he suffers an accident and needs to have his face rebuilt by surgery after it is severely disfigured.</t>
  </si>
  <si>
    <t>Eduardo Noriega</t>
  </si>
  <si>
    <t>PenÃ©lope Cruz</t>
  </si>
  <si>
    <t>Chete Lera</t>
  </si>
  <si>
    <t>Fele MartÃ­nez</t>
  </si>
  <si>
    <t>Being John Malkovich</t>
  </si>
  <si>
    <t>A puppeteer discovers a portal that leads literally into the head of movie star John Malkovich.</t>
  </si>
  <si>
    <t>John Cusack</t>
  </si>
  <si>
    <t>22,858,926</t>
  </si>
  <si>
    <t>As Good as It Gets</t>
  </si>
  <si>
    <t>A single mother and waitress, a misanthropic author, and a gay artist form an unlikely friendship after the artist is assaulted in a robbery.</t>
  </si>
  <si>
    <t>James L. Brooks</t>
  </si>
  <si>
    <t>148,478,011</t>
  </si>
  <si>
    <t>The Fifth Element</t>
  </si>
  <si>
    <t>In the colorful future, a cab driver unwittingly becomes the central figure in the search for a legendary cosmic weapon to keep Evil and Mr. Zorg at bay.</t>
  </si>
  <si>
    <t>Milla Jovovich</t>
  </si>
  <si>
    <t>Ian Holm</t>
  </si>
  <si>
    <t>63,540,020</t>
  </si>
  <si>
    <t>A few friends have a weekly fools' dinner, where each brings a fool along. Pierre finds a champion fool for next dinner. Surprise.</t>
  </si>
  <si>
    <t>Francis Veber</t>
  </si>
  <si>
    <t>Thierry Lhermitte</t>
  </si>
  <si>
    <t>Jacques Villeret</t>
  </si>
  <si>
    <t>Francis Huster</t>
  </si>
  <si>
    <t>Daniel PrÃ©vost</t>
  </si>
  <si>
    <t>4,065,116</t>
  </si>
  <si>
    <t>Donnie Brasco</t>
  </si>
  <si>
    <t>An FBI undercover agent infiltrates the mob and finds himself identifying more with the mafia life, at the expense of his regular one.</t>
  </si>
  <si>
    <t>Bruno Kirby</t>
  </si>
  <si>
    <t>41,909,762</t>
  </si>
  <si>
    <t>Shine</t>
  </si>
  <si>
    <t>Pianist David Helfgott, driven by his father and teachers, has a breakdown. Years later he returns to the piano, to popular if not critical acclaim.</t>
  </si>
  <si>
    <t>Scott Hicks</t>
  </si>
  <si>
    <t>Armin Mueller-Stahl</t>
  </si>
  <si>
    <t>Justin Braine</t>
  </si>
  <si>
    <t>Sonia Todd</t>
  </si>
  <si>
    <t>35,811,509</t>
  </si>
  <si>
    <t>Primal Fear</t>
  </si>
  <si>
    <t>An altar boy is accused of murdering a priest, and the truth is buried several layers deep.</t>
  </si>
  <si>
    <t>Gregory Hoblit</t>
  </si>
  <si>
    <t>John Mahoney</t>
  </si>
  <si>
    <t>56,116,183</t>
  </si>
  <si>
    <t>Hamlet</t>
  </si>
  <si>
    <t>Hamlet, Prince of Denmark, returns home to find his father murdered and his mother remarrying the murderer, his uncle. Meanwhile, war is brewing.</t>
  </si>
  <si>
    <t>Kenneth Branagh</t>
  </si>
  <si>
    <t>4,414,535</t>
  </si>
  <si>
    <t>A Little Princess</t>
  </si>
  <si>
    <t>A young girl is relegated to servitude at a boarding school when her father goes missing and is presumed dead.</t>
  </si>
  <si>
    <t>Liesel Matthews</t>
  </si>
  <si>
    <t>Eleanor Bron</t>
  </si>
  <si>
    <t>Liam Cunningham</t>
  </si>
  <si>
    <t>Rusty Schwimmer</t>
  </si>
  <si>
    <t>10,019,307</t>
  </si>
  <si>
    <t>Do lok tin si</t>
  </si>
  <si>
    <t>This Hong Kong-set crime drama follows the lives of a hitman, hoping to get out of the business, and his elusive female partner.</t>
  </si>
  <si>
    <t>Leon Lai</t>
  </si>
  <si>
    <t>Michelle Reis</t>
  </si>
  <si>
    <t>Charlie Yeung</t>
  </si>
  <si>
    <t>Il postino</t>
  </si>
  <si>
    <t>A simple Italian postman learns to love poetry while delivering mail to a famous poet, and then uses this to woo local beauty Beatrice.</t>
  </si>
  <si>
    <t>Michael Radford</t>
  </si>
  <si>
    <t>Massimo Troisi</t>
  </si>
  <si>
    <t>Maria Grazia Cucinotta</t>
  </si>
  <si>
    <t>21,848,932</t>
  </si>
  <si>
    <t>Clerks</t>
  </si>
  <si>
    <t>A day in the lives of two convenience clerks named Dante and Randal as they annoy customers, discuss movies, and play hockey on the store roof.</t>
  </si>
  <si>
    <t>Kevin Smith</t>
  </si>
  <si>
    <t>Brian O'Halloran</t>
  </si>
  <si>
    <t>Jeff Anderson</t>
  </si>
  <si>
    <t>Marilyn Ghigliotti</t>
  </si>
  <si>
    <t>Lisa Spoonauer</t>
  </si>
  <si>
    <t>3,151,130</t>
  </si>
  <si>
    <t>Short Cuts</t>
  </si>
  <si>
    <t>The day-to-day lives of several suburban Los Angeles residents.</t>
  </si>
  <si>
    <t>Robert Altman</t>
  </si>
  <si>
    <t>Bruce Davison</t>
  </si>
  <si>
    <t>6,110,979</t>
  </si>
  <si>
    <t>Philadelphia</t>
  </si>
  <si>
    <t>When a man with HIV is fired by his law firm because of his condition, he hires a homophobic small time lawyer as the only willing advocate for a wrongful dismissal suit.</t>
  </si>
  <si>
    <t>Roberta Maxwell</t>
  </si>
  <si>
    <t>Buzz Kilman</t>
  </si>
  <si>
    <t>77,324,422</t>
  </si>
  <si>
    <t>The Muppet Christmas Carol</t>
  </si>
  <si>
    <t>The Muppet characters tell their version of the classic tale of an old and bitter miser's redemption on Christmas Eve.</t>
  </si>
  <si>
    <t>Brian Henson</t>
  </si>
  <si>
    <t>Kermit the Frog</t>
  </si>
  <si>
    <t>Dave Goelz</t>
  </si>
  <si>
    <t>Miss Piggy</t>
  </si>
  <si>
    <t>27,281,507</t>
  </si>
  <si>
    <t>Malcolm X</t>
  </si>
  <si>
    <t>Biographical epic of the controversial and influential Black Nationalist leader, from his early life and career as a small-time gangster, to his ministry as a member of the Nation of Islam.</t>
  </si>
  <si>
    <t>Angela Bassett</t>
  </si>
  <si>
    <t>Delroy Lindo</t>
  </si>
  <si>
    <t>48,169,908</t>
  </si>
  <si>
    <t>The Last of the Mohicans</t>
  </si>
  <si>
    <t>Three trappers protect the daughters of a British Colonel in the midst of the French and Indian War.</t>
  </si>
  <si>
    <t>Russell Means</t>
  </si>
  <si>
    <t>Eric Schweig</t>
  </si>
  <si>
    <t>75,505,856</t>
  </si>
  <si>
    <t>Kurenai no buta</t>
  </si>
  <si>
    <t>In 1930s Italy, a veteran World War I pilot is cursed to look like an anthropomorphic pig.</t>
  </si>
  <si>
    <t>ShÃ»ichirÃ´ Moriyama</t>
  </si>
  <si>
    <t>Tokiko KatÃ´</t>
  </si>
  <si>
    <t>Bunshi Katsura Vi</t>
  </si>
  <si>
    <t>Tsunehiko KamijÃ´</t>
  </si>
  <si>
    <t>Glengarry Glen Ross</t>
  </si>
  <si>
    <t>An examination of the machinations behind the scenes at a real estate office.</t>
  </si>
  <si>
    <t>James Foley</t>
  </si>
  <si>
    <t>Alec Baldwin</t>
  </si>
  <si>
    <t>10,725,228</t>
  </si>
  <si>
    <t>A Few Good Men</t>
  </si>
  <si>
    <t>Military lawyer Lieutenant Daniel Kaffee defends Marines accused of murder. They contend they were acting under orders.</t>
  </si>
  <si>
    <t>Demi Moore</t>
  </si>
  <si>
    <t>141,340,178</t>
  </si>
  <si>
    <t>Fried Green Tomatoes</t>
  </si>
  <si>
    <t>A housewife who is unhappy with her life befriends an old lady in a nursing home and is enthralled by the tales she tells of people she used to know.</t>
  </si>
  <si>
    <t>Jon Avnet</t>
  </si>
  <si>
    <t>Jessica Tandy</t>
  </si>
  <si>
    <t>Mary Stuart Masterson</t>
  </si>
  <si>
    <t>Mary-Louise Parker</t>
  </si>
  <si>
    <t>82,418,501</t>
  </si>
  <si>
    <t>Barton Fink</t>
  </si>
  <si>
    <t>A renowned New York playwright is enticed to California to write for the movies and discovers the hellish truth of Hollywood.</t>
  </si>
  <si>
    <t>Judy Davis</t>
  </si>
  <si>
    <t>6,153,939</t>
  </si>
  <si>
    <t>Miller's Crossing</t>
  </si>
  <si>
    <t>Tom Reagan, an advisor to a Prohibition-era crime boss, tries to keep the peace between warring mobs but gets caught in divided loyalties.</t>
  </si>
  <si>
    <t>5,080,409</t>
  </si>
  <si>
    <t>Who Framed Roger Rabbit</t>
  </si>
  <si>
    <t>A toon-hating detective is a cartoon rabbit's only hope to prove his innocence when he is accused of murder.</t>
  </si>
  <si>
    <t>Bob Hoskins</t>
  </si>
  <si>
    <t>Joanna Cassidy</t>
  </si>
  <si>
    <t>Charles Fleischer</t>
  </si>
  <si>
    <t>156,452,370</t>
  </si>
  <si>
    <t>Spoorloos</t>
  </si>
  <si>
    <t>Rex and Saskia, a young couple in love, are on vacation. They stop at a busy service station and Saskia is abducted. After three years and no sign of Saskia, Rex begins receiving letters from the abductor.</t>
  </si>
  <si>
    <t>George Sluizer</t>
  </si>
  <si>
    <t>Bernard-Pierre Donnadieu</t>
  </si>
  <si>
    <t>Gene Bervoets</t>
  </si>
  <si>
    <t>Johanna ter Steege</t>
  </si>
  <si>
    <t>Gwen Eckhaus</t>
  </si>
  <si>
    <t>Withnail &amp; I</t>
  </si>
  <si>
    <t>In 1969, two substance-abusing, unemployed actors retreat to the countryside for a holiday that proves disastrous.</t>
  </si>
  <si>
    <t>Bruce Robinson</t>
  </si>
  <si>
    <t>Richard E. Grant</t>
  </si>
  <si>
    <t>Paul McGann</t>
  </si>
  <si>
    <t>Ralph Brown</t>
  </si>
  <si>
    <t>1,544,889</t>
  </si>
  <si>
    <t>The Last Emperor</t>
  </si>
  <si>
    <t>The story of the final Emperor of China.</t>
  </si>
  <si>
    <t>John Lone</t>
  </si>
  <si>
    <t>Joan Chen</t>
  </si>
  <si>
    <t>Ruocheng Ying</t>
  </si>
  <si>
    <t>43,984,230</t>
  </si>
  <si>
    <t>Empire of the Sun</t>
  </si>
  <si>
    <t>A young English boy struggles to survive under Japanese occupation during World War II.</t>
  </si>
  <si>
    <t>Miranda Richardson</t>
  </si>
  <si>
    <t>Nigel Havers</t>
  </si>
  <si>
    <t>22,238,696</t>
  </si>
  <si>
    <t>Der Name der Rose</t>
  </si>
  <si>
    <t>An intellectually nonconformist friar investigates a series of mysterious deaths in an isolated abbey.</t>
  </si>
  <si>
    <t>Jean-Jacques Annaud</t>
  </si>
  <si>
    <t>Helmut Qualtinger</t>
  </si>
  <si>
    <t>Elya Baskin</t>
  </si>
  <si>
    <t>7,153,487</t>
  </si>
  <si>
    <t>Blue Velvet</t>
  </si>
  <si>
    <t>The discovery of a severed human ear found in a field leads a young man on an investigation related to a beautiful, mysterious nightclub singer and a group of psychopathic criminals who have kidnapped her child.</t>
  </si>
  <si>
    <t>Isabella Rossellini</t>
  </si>
  <si>
    <t>Kyle MacLachlan</t>
  </si>
  <si>
    <t>8,551,228</t>
  </si>
  <si>
    <t>The Purple Rose of Cairo</t>
  </si>
  <si>
    <t>In New Jersey in 1935, a movie character walks off the screen and into the real world.</t>
  </si>
  <si>
    <t>Jeff Daniels</t>
  </si>
  <si>
    <t>Irving Metzman</t>
  </si>
  <si>
    <t>10,631,333</t>
  </si>
  <si>
    <t>After Hours</t>
  </si>
  <si>
    <t>An ordinary word processor has the worst night of his life after he agrees to visit a girl in Soho who he met that evening at a coffee shop.</t>
  </si>
  <si>
    <t>Griffin Dunne</t>
  </si>
  <si>
    <t>Rosanna Arquette</t>
  </si>
  <si>
    <t>Verna Bloom</t>
  </si>
  <si>
    <t>Tommy Chong</t>
  </si>
  <si>
    <t>10,600,000</t>
  </si>
  <si>
    <t>Zelig</t>
  </si>
  <si>
    <t>"Documentary" about a man who can look and act like whoever he's around, and meets various famous people.</t>
  </si>
  <si>
    <t>Patrick Horgan</t>
  </si>
  <si>
    <t>John Buckwalter</t>
  </si>
  <si>
    <t>11,798,616</t>
  </si>
  <si>
    <t>The Verdict</t>
  </si>
  <si>
    <t>A lawyer sees the chance to salvage his career and self-respect by taking a medical malpractice case to trial rather than settling.</t>
  </si>
  <si>
    <t>Charlotte Rampling</t>
  </si>
  <si>
    <t>54,000,000</t>
  </si>
  <si>
    <t>Star Trek II: The Wrath of Khan</t>
  </si>
  <si>
    <t>With the assistance of the Enterprise crew, Admiral Kirk must stop an old nemesis, Khan Noonien Singh, from using the life-generating Genesis Device as the ultimate weapon.</t>
  </si>
  <si>
    <t>Nicholas Meyer</t>
  </si>
  <si>
    <t>William Shatner</t>
  </si>
  <si>
    <t>DeForest Kelley</t>
  </si>
  <si>
    <t>James Doohan</t>
  </si>
  <si>
    <t>78,912,963</t>
  </si>
  <si>
    <t>First Blood</t>
  </si>
  <si>
    <t>A veteran Green Beret is forced by a cruel Sheriff and his deputies to flee into the mountains and wage an escalating one-man war against his pursuers.</t>
  </si>
  <si>
    <t>Ted Kotcheff</t>
  </si>
  <si>
    <t>Brian Dennehy</t>
  </si>
  <si>
    <t>47,212,904</t>
  </si>
  <si>
    <t>Ordinary People</t>
  </si>
  <si>
    <t>The accidental death of the older son of an affluent family deeply strains the relationships among the bitter mother, the good-natured father, and the guilt-ridden younger son.</t>
  </si>
  <si>
    <t>Mary Tyler Moore</t>
  </si>
  <si>
    <t>Judd Hirsch</t>
  </si>
  <si>
    <t>Timothy Hutton</t>
  </si>
  <si>
    <t>54,800,000</t>
  </si>
  <si>
    <t>Airplane!</t>
  </si>
  <si>
    <t>A man afraid to fly must ensure that a plane lands safely after the pilots become sick.</t>
  </si>
  <si>
    <t>Jim Abrahams</t>
  </si>
  <si>
    <t>David Zucker</t>
  </si>
  <si>
    <t>Jerry Zucker</t>
  </si>
  <si>
    <t>Robert Hays</t>
  </si>
  <si>
    <t>Julie Hagerty</t>
  </si>
  <si>
    <t>83,400,000</t>
  </si>
  <si>
    <t>Rupan sansei: Kariosutoro no shiro</t>
  </si>
  <si>
    <t>A dashing thief, his gang of desperadoes and an intrepid policeman struggle to free a princess from an evil count's clutches, and learn the hidden secret to a fabulous treasure that she holds part of a key to.</t>
  </si>
  <si>
    <t>Yasuo Yamada</t>
  </si>
  <si>
    <t>Eiko Masuyama</t>
  </si>
  <si>
    <t>Kiyoshi Kobayashi</t>
  </si>
  <si>
    <t>Makio Inoue</t>
  </si>
  <si>
    <t>Halloween</t>
  </si>
  <si>
    <t>Fifteen years after murdering his sister on Halloween night 1963, Michael Myers escapes from a mental hospital and returns to the small town of Haddonfield, Illinois to kill again.</t>
  </si>
  <si>
    <t>Donald Pleasence</t>
  </si>
  <si>
    <t>Tony Moran</t>
  </si>
  <si>
    <t>Nancy Kyes</t>
  </si>
  <si>
    <t>47,000,000</t>
  </si>
  <si>
    <t>Le locataire</t>
  </si>
  <si>
    <t>A bureaucrat rents a Paris apartment where he finds himself drawn into a rabbit hole of dangerous paranoia.</t>
  </si>
  <si>
    <t>Isabelle Adjani</t>
  </si>
  <si>
    <t>Jo Van Fleet</t>
  </si>
  <si>
    <t>1,924,733</t>
  </si>
  <si>
    <t>Love and Death</t>
  </si>
  <si>
    <t>In czarist Russia, a neurotic soldier and his distant cousin formulate a plot to assassinate Napoleon.</t>
  </si>
  <si>
    <t>Georges Adet</t>
  </si>
  <si>
    <t>Frank Adu</t>
  </si>
  <si>
    <t>The Taking of Pelham One Two Three</t>
  </si>
  <si>
    <t>In New York, armed men hijack a subway car and demand a ransom for the passengers. Even if it's paid, how could they get away?</t>
  </si>
  <si>
    <t>Joseph Sargent</t>
  </si>
  <si>
    <t>Hector Elizondo</t>
  </si>
  <si>
    <t>Blazing Saddles</t>
  </si>
  <si>
    <t>In order to ruin a western town, a corrupt politician appoints a black Sheriff, who promptly becomes his most formidable adversary.</t>
  </si>
  <si>
    <t>Cleavon Little</t>
  </si>
  <si>
    <t>Slim Pickens</t>
  </si>
  <si>
    <t>Harvey Korman</t>
  </si>
  <si>
    <t>119,500,000</t>
  </si>
  <si>
    <t>Serpico</t>
  </si>
  <si>
    <t>An honest New York cop named Frank Serpico blows the whistle on rampant corruption in the force only to have his comrades turn against him.</t>
  </si>
  <si>
    <t>John Randolph</t>
  </si>
  <si>
    <t>Jack Kehoe</t>
  </si>
  <si>
    <t>Biff McGuire</t>
  </si>
  <si>
    <t>29,800,000</t>
  </si>
  <si>
    <t>Enter the Dragon</t>
  </si>
  <si>
    <t>A secret agent comes to an opium lord's island fortress with other fighters for a martial-arts tournament.</t>
  </si>
  <si>
    <t>Robert Clouse</t>
  </si>
  <si>
    <t>Bruce Lee</t>
  </si>
  <si>
    <t>John Saxon</t>
  </si>
  <si>
    <t>Jim Kelly</t>
  </si>
  <si>
    <t>Ahna Capri</t>
  </si>
  <si>
    <t>Deliverance</t>
  </si>
  <si>
    <t>Intent on seeing the Cahulawassee River before it's dammed and turned into a lake, outdoor fanatic Lewis Medlock takes his friends on a canoeing trip they'll never forget into the dangerous American back-country.</t>
  </si>
  <si>
    <t>John Boorman</t>
  </si>
  <si>
    <t>Ronny Cox</t>
  </si>
  <si>
    <t>7,056,013</t>
  </si>
  <si>
    <t>The French Connection</t>
  </si>
  <si>
    <t>A pair of NYC cops in the Narcotics Bureau stumble onto a drug smuggling job with a French connection.</t>
  </si>
  <si>
    <t>Tony Lo Bianco</t>
  </si>
  <si>
    <t>15,630,710</t>
  </si>
  <si>
    <t>Dirty Harry</t>
  </si>
  <si>
    <t>When a madman calling himself "the Scorpio Killer" menaces the city, tough-as-nails San Francisco Police Inspector "Dirty" Harry Callahan is assigned to track down and ferret out the crazed psychopath.</t>
  </si>
  <si>
    <t>Don Siegel</t>
  </si>
  <si>
    <t>Andrew Robinson</t>
  </si>
  <si>
    <t>Harry Guardino</t>
  </si>
  <si>
    <t>Reni Santoni</t>
  </si>
  <si>
    <t>35,900,000</t>
  </si>
  <si>
    <t>Where Eagles Dare</t>
  </si>
  <si>
    <t>Allied agents stage a daring raid on a castle where the Nazis are holding American brigadier general George Carnaby prisoner, but that's not all that's really going on.</t>
  </si>
  <si>
    <t>Brian G. Hutton</t>
  </si>
  <si>
    <t>Mary Ure</t>
  </si>
  <si>
    <t>Patrick Wymark</t>
  </si>
  <si>
    <t>The Odd Couple</t>
  </si>
  <si>
    <t>Two friends try sharing an apartment, but their ideas of housekeeping and lifestyles are as different as night and day.</t>
  </si>
  <si>
    <t>Gene Saks</t>
  </si>
  <si>
    <t>Herb Edelman</t>
  </si>
  <si>
    <t>44,527,234</t>
  </si>
  <si>
    <t>The Dirty Dozen</t>
  </si>
  <si>
    <t>During World War II, a rebellious U.S. Army Major is assigned a dozen convicted murderers to train and lead them into a mass assassination mission of German officers.</t>
  </si>
  <si>
    <t>45,300,000</t>
  </si>
  <si>
    <t>Belle de jour</t>
  </si>
  <si>
    <t>A frigid young housewife decides to spend her midweek afternoons as a prostitute.</t>
  </si>
  <si>
    <t>Jean Sorel</t>
  </si>
  <si>
    <t>Michel Piccoli</t>
  </si>
  <si>
    <t>GeneviÃ¨ve Page</t>
  </si>
  <si>
    <t>A Man for All Seasons</t>
  </si>
  <si>
    <t>The story of Sir Thomas More, who stood up to King Henry VIII when the King rejected the Roman Catholic Church to obtain a divorce and remarry.</t>
  </si>
  <si>
    <t>Paul Scofield</t>
  </si>
  <si>
    <t>Wendy Hiller</t>
  </si>
  <si>
    <t>Leo McKern</t>
  </si>
  <si>
    <t>28,350,000</t>
  </si>
  <si>
    <t>Repulsion</t>
  </si>
  <si>
    <t>A sex-repulsed woman who disapproves of her sister's boyfriend sinks into depression and has horrific visions of rape and violence.</t>
  </si>
  <si>
    <t>Ian Hendry</t>
  </si>
  <si>
    <t>John Fraser</t>
  </si>
  <si>
    <t>Zulu</t>
  </si>
  <si>
    <t>Outnumbered British soldiers do battle with Zulu warriors at Rorke's Drift.</t>
  </si>
  <si>
    <t>Cy Endfield</t>
  </si>
  <si>
    <t>Stanley Baker</t>
  </si>
  <si>
    <t>Ulla Jacobsson</t>
  </si>
  <si>
    <t>James Booth</t>
  </si>
  <si>
    <t>Goldfinger</t>
  </si>
  <si>
    <t>While investigating a gold magnate's smuggling, James Bond uncovers a plot to contaminate the Fort Knox gold reserve.</t>
  </si>
  <si>
    <t>Guy Hamilton</t>
  </si>
  <si>
    <t>Gert FrÃ¶be</t>
  </si>
  <si>
    <t>Honor Blackman</t>
  </si>
  <si>
    <t>Shirley Eaton</t>
  </si>
  <si>
    <t>51,081,062</t>
  </si>
  <si>
    <t>The Birds</t>
  </si>
  <si>
    <t>A wealthy San Francisco socialite pursues a potential boyfriend to a small Northern California town that slowly takes a turn for the bizarre when birds of all kinds suddenly begin to attack people.</t>
  </si>
  <si>
    <t>Rod Taylor</t>
  </si>
  <si>
    <t>Tippi Hedren</t>
  </si>
  <si>
    <t>11,403,529</t>
  </si>
  <si>
    <t>Cape Fear</t>
  </si>
  <si>
    <t>A lawyer's family is stalked by a man he once helped put in jail.</t>
  </si>
  <si>
    <t>J. Lee Thompson</t>
  </si>
  <si>
    <t>Polly Bergen</t>
  </si>
  <si>
    <t>Lori Martin</t>
  </si>
  <si>
    <t>Peeping Tom</t>
  </si>
  <si>
    <t>A young man murders women, using a movie camera to film their dying expressions of terror.</t>
  </si>
  <si>
    <t>Karlheinz BÃ¶hm</t>
  </si>
  <si>
    <t>Anna Massey</t>
  </si>
  <si>
    <t>Maxine Audley</t>
  </si>
  <si>
    <t>The Magnificent Seven</t>
  </si>
  <si>
    <t>Seven gunfighters are hired by Mexican peasants to liberate their village from oppressive bandits.</t>
  </si>
  <si>
    <t>4,905,000</t>
  </si>
  <si>
    <t>Les yeux sans visage</t>
  </si>
  <si>
    <t>A surgeon causes an accident which leaves his daughter disfigured, and goes to extremes to give her a new face.</t>
  </si>
  <si>
    <t>Georges Franju</t>
  </si>
  <si>
    <t>Pierre Brasseur</t>
  </si>
  <si>
    <t>Juliette Mayniel</t>
  </si>
  <si>
    <t>Alexandre Rignault</t>
  </si>
  <si>
    <t>Invasion of the Body Snatchers</t>
  </si>
  <si>
    <t>A small-town doctor learns that the population of his community is being replaced by emotionless alien duplicates.</t>
  </si>
  <si>
    <t>Kevin McCarthy</t>
  </si>
  <si>
    <t>Dana Wynter</t>
  </si>
  <si>
    <t>Larry Gates</t>
  </si>
  <si>
    <t>King Donovan</t>
  </si>
  <si>
    <t>Rebel Without a Cause</t>
  </si>
  <si>
    <t>A rebellious young man with a troubled past comes to a new town, finding friends and enemies.</t>
  </si>
  <si>
    <t>Natalie Wood</t>
  </si>
  <si>
    <t>Sal Mineo</t>
  </si>
  <si>
    <t>Jim Backus</t>
  </si>
  <si>
    <t>The Ladykillers</t>
  </si>
  <si>
    <t>Five oddball criminals planning a bank robbery rent rooms on a cul-de-sac from an octogenarian widow under the pretext that they are classical musicians.</t>
  </si>
  <si>
    <t>Cecil Parker</t>
  </si>
  <si>
    <t>Herbert Lom</t>
  </si>
  <si>
    <t>Sabrina</t>
  </si>
  <si>
    <t>A playboy becomes interested in the daughter of his family's chauffeur, but it's his more serious brother who would be the better man for her.</t>
  </si>
  <si>
    <t>Walter Hampden</t>
  </si>
  <si>
    <t>The Quiet Man</t>
  </si>
  <si>
    <t>A retired American boxer returns to the village of his birth in Ireland, where he falls for a spirited redhead whose brother is contemptuous of their union.</t>
  </si>
  <si>
    <t>Barry Fitzgerald</t>
  </si>
  <si>
    <t>10,550,000</t>
  </si>
  <si>
    <t>The Day the Earth Stood Still</t>
  </si>
  <si>
    <t>An alien lands and tells the people of Earth that they must live peacefully or be destroyed as a danger to other planets.</t>
  </si>
  <si>
    <t>Michael Rennie</t>
  </si>
  <si>
    <t>Patricia Neal</t>
  </si>
  <si>
    <t>Hugh Marlowe</t>
  </si>
  <si>
    <t>Sam Jaffe</t>
  </si>
  <si>
    <t>The African Queen</t>
  </si>
  <si>
    <t>In WWI Africa, a gin-swilling riverboat captain is persuaded by a strait-laced missionary to use his boat to attack an enemy warship.</t>
  </si>
  <si>
    <t>Robert Morley</t>
  </si>
  <si>
    <t>Peter Bull</t>
  </si>
  <si>
    <t>Gilda</t>
  </si>
  <si>
    <t>A small-time gambler hired to work in a Buenos Aires casino discovers his employer's new wife is his former lover.</t>
  </si>
  <si>
    <t>Charles Vidor</t>
  </si>
  <si>
    <t>Rita Hayworth</t>
  </si>
  <si>
    <t>Glenn Ford</t>
  </si>
  <si>
    <t>Fantasia</t>
  </si>
  <si>
    <t>A collection of animated interpretations of great works of Western classical music.</t>
  </si>
  <si>
    <t>James Algar</t>
  </si>
  <si>
    <t>Samuel Armstrong</t>
  </si>
  <si>
    <t>Ford Beebe Jr.</t>
  </si>
  <si>
    <t>Norman Ferguson</t>
  </si>
  <si>
    <t>David Hand</t>
  </si>
  <si>
    <t>76,408,097</t>
  </si>
  <si>
    <t>The Invisible Man</t>
  </si>
  <si>
    <t>A scientist finds a way of becoming invisible, but in doing so, he becomes murderously insane.</t>
  </si>
  <si>
    <t>Gloria Stuart</t>
  </si>
  <si>
    <t>William Harrigan</t>
  </si>
  <si>
    <t>Dark Waters</t>
  </si>
  <si>
    <t>A corporate defense attorney takes on an environmental lawsuit against a chemical company that exposes a lengthy history of pollution.</t>
  </si>
  <si>
    <t>Todd Haynes</t>
  </si>
  <si>
    <t>Bill Pullman</t>
  </si>
  <si>
    <t>Searching</t>
  </si>
  <si>
    <t>U/A</t>
  </si>
  <si>
    <t>After his teenage daughter goes missing, a desperate father tries to find clues on her laptop.</t>
  </si>
  <si>
    <t>Aneesh Chaganty</t>
  </si>
  <si>
    <t>John Cho</t>
  </si>
  <si>
    <t>Debra Messing</t>
  </si>
  <si>
    <t>Joseph Lee</t>
  </si>
  <si>
    <t>Michelle La</t>
  </si>
  <si>
    <t>26,020,957</t>
  </si>
  <si>
    <t>Once Upon a Time... in Hollywood</t>
  </si>
  <si>
    <t>A faded television actor and his stunt double strive to achieve fame and success in the final years of Hollywood's Golden Age in 1969 Los Angeles.</t>
  </si>
  <si>
    <t>142,502,728</t>
  </si>
  <si>
    <t>Nelyubov</t>
  </si>
  <si>
    <t>A couple going through a divorce must team up to find their son who has disappeared during one of their bitter arguments.</t>
  </si>
  <si>
    <t>Maryana Spivak</t>
  </si>
  <si>
    <t>Aleksey Rozin</t>
  </si>
  <si>
    <t>Matvey Novikov</t>
  </si>
  <si>
    <t>Marina Vasileva</t>
  </si>
  <si>
    <t>The Florida Project</t>
  </si>
  <si>
    <t>Set over one summer, the film follows precocious six-year-old Moonee as she courts mischief and adventure with her ragtag playmates and bonds with her rebellious but caring mother, all while living in the shadows of Walt Disney World.</t>
  </si>
  <si>
    <t>Sean Baker</t>
  </si>
  <si>
    <t>Brooklynn Prince</t>
  </si>
  <si>
    <t>Bria Vinaite</t>
  </si>
  <si>
    <t>Christopher Rivera</t>
  </si>
  <si>
    <t>5,904,366</t>
  </si>
  <si>
    <t>Just Mercy</t>
  </si>
  <si>
    <t>World-renowned civil rights defense attorney Bryan Stevenson works to free a wrongly condemned death row prisoner.</t>
  </si>
  <si>
    <t>Michael B. Jordan</t>
  </si>
  <si>
    <t>Charlie Pye Jr.</t>
  </si>
  <si>
    <t>Gifted</t>
  </si>
  <si>
    <t>Frank, a single man raising his child prodigy niece Mary, is drawn into a custody battle with his mother.</t>
  </si>
  <si>
    <t>Mckenna Grace</t>
  </si>
  <si>
    <t>Lindsay Duncan</t>
  </si>
  <si>
    <t>24,801,212</t>
  </si>
  <si>
    <t>The Peanut Butter Falcon</t>
  </si>
  <si>
    <t>Zak runs away from his care home to make his dream of becoming a wrestler come true.</t>
  </si>
  <si>
    <t>Tyler Nilson</t>
  </si>
  <si>
    <t>Michael Schwartz</t>
  </si>
  <si>
    <t>Zack Gottsagen</t>
  </si>
  <si>
    <t>Ann Owens</t>
  </si>
  <si>
    <t>Dakota Johnson</t>
  </si>
  <si>
    <t>13,122,642</t>
  </si>
  <si>
    <t>Victoria</t>
  </si>
  <si>
    <t>A young Spanish woman who has recently moved to Berlin finds her flirtation with a local guy turn potentially deadly as their night out with his friends reveals a dangerous secret.</t>
  </si>
  <si>
    <t>Sebastian Schipper</t>
  </si>
  <si>
    <t>Laia Costa</t>
  </si>
  <si>
    <t>Frederick Lau</t>
  </si>
  <si>
    <t>Franz Rogowski</t>
  </si>
  <si>
    <t>Burak Yigit</t>
  </si>
  <si>
    <t>Mustang</t>
  </si>
  <si>
    <t>When five orphan girls are seen innocently playing with boys on a beach, their scandalized conservative guardians confine them while forced marriages are arranged.</t>
  </si>
  <si>
    <t>Deniz Gamze ErgÃ¼ven</t>
  </si>
  <si>
    <t>GÃ¼nes Sensoy</t>
  </si>
  <si>
    <t>Doga Zeynep Doguslu</t>
  </si>
  <si>
    <t>Tugba Sunguroglu</t>
  </si>
  <si>
    <t>Elit Iscan</t>
  </si>
  <si>
    <t>Guardians of the Galaxy Vol. 2</t>
  </si>
  <si>
    <t>The Guardians struggle to keep together as a team while dealing with their personal family issues, notably Star-Lord's encounter with his father the ambitious celestial being Ego.</t>
  </si>
  <si>
    <t>389,813,101</t>
  </si>
  <si>
    <t>Baby Driver</t>
  </si>
  <si>
    <t>After being coerced into working for a crime boss, a young getaway driver finds himself taking part in a heist doomed to fail.</t>
  </si>
  <si>
    <t>Jon Hamm</t>
  </si>
  <si>
    <t>Eiza GonzÃ¡lez</t>
  </si>
  <si>
    <t>107,825,862</t>
  </si>
  <si>
    <t>Only the Brave</t>
  </si>
  <si>
    <t>Based on the true story of the Granite Mountain Hotshots, a group of elite firefighters who risk everything to protect a town from a historic wildfire.</t>
  </si>
  <si>
    <t>Joseph Kosinski</t>
  </si>
  <si>
    <t>18,340,051</t>
  </si>
  <si>
    <t>Bridge of Spies</t>
  </si>
  <si>
    <t>During the Cold War, an American lawyer is recruited to defend an arrested Soviet spy in court, and then help the CIA facilitate an exchange of the spy for the Soviet captured American U2 spy plane pilot, Francis Gary Powers.</t>
  </si>
  <si>
    <t>Alan Alda</t>
  </si>
  <si>
    <t>72,313,754</t>
  </si>
  <si>
    <t>Incredibles 2</t>
  </si>
  <si>
    <t>The Incredibles family takes on a new mission which involves a change in family roles: Bob Parr (Mr. Incredible) must manage the house while his wife Helen (Elastigirl) goes out to save the world.</t>
  </si>
  <si>
    <t>Sarah Vowell</t>
  </si>
  <si>
    <t>Huck Milner</t>
  </si>
  <si>
    <t>608,581,744</t>
  </si>
  <si>
    <t>Moana</t>
  </si>
  <si>
    <t>In Ancient Polynesia, when a terrible curse incurred by the Demigod Maui reaches Moana's island, she answers the Ocean's call to seek out the Demigod to set things right.</t>
  </si>
  <si>
    <t>Auli'i Cravalho</t>
  </si>
  <si>
    <t>248,757,044</t>
  </si>
  <si>
    <t>Sicario</t>
  </si>
  <si>
    <t>An idealistic FBI agent is enlisted by a government task force to aid in the escalating war against drugs at the border area between the U.S. and Mexico.</t>
  </si>
  <si>
    <t>46,889,293</t>
  </si>
  <si>
    <t>Creed</t>
  </si>
  <si>
    <t>The former World Heavyweight Champion Rocky Balboa serves as a trainer and mentor to Adonis Johnson, the son of his late friend and former rival Apollo Creed.</t>
  </si>
  <si>
    <t>Ryan Coogler</t>
  </si>
  <si>
    <t>Tessa Thompson</t>
  </si>
  <si>
    <t>Phylicia Rashad</t>
  </si>
  <si>
    <t>109,767,581</t>
  </si>
  <si>
    <t>Leviafan</t>
  </si>
  <si>
    <t>In a Russian coastal town, Kolya is forced to fight the corrupt mayor when he is told that his house will be demolished. He recruits a lawyer friend to help, but the man's arrival brings further misfortune for Kolya and his family.</t>
  </si>
  <si>
    <t>Aleksey Serebryakov</t>
  </si>
  <si>
    <t>Elena Lyadova</t>
  </si>
  <si>
    <t>Roman Madyanov</t>
  </si>
  <si>
    <t>Vladimir Vdovichenkov</t>
  </si>
  <si>
    <t>1,092,800</t>
  </si>
  <si>
    <t>Hell or High Water</t>
  </si>
  <si>
    <t>A divorced father and his ex-con older brother resort to a desperate scheme in order to save their family's ranch in West Texas.</t>
  </si>
  <si>
    <t>David Mackenzie</t>
  </si>
  <si>
    <t>Gil Birmingham</t>
  </si>
  <si>
    <t>26,862,450</t>
  </si>
  <si>
    <t>Philomena</t>
  </si>
  <si>
    <t>A world-weary political journalist picks up the story of a woman's search for her son, who was taken away from her decades ago after she became pregnant and was forced to live in a convent.</t>
  </si>
  <si>
    <t>Stephen Frears</t>
  </si>
  <si>
    <t>Steve Coogan</t>
  </si>
  <si>
    <t>Sophie Kennedy Clark</t>
  </si>
  <si>
    <t>Mare Winningham</t>
  </si>
  <si>
    <t>37,707,719</t>
  </si>
  <si>
    <t>Dawn of the Planet of the Apes</t>
  </si>
  <si>
    <t>A growing nation of genetically evolved apes led by Caesar is threatened by a band of human survivors of the devastating virus unleashed a decade earlier.</t>
  </si>
  <si>
    <t>Matt Reeves</t>
  </si>
  <si>
    <t>Keri Russell</t>
  </si>
  <si>
    <t>Kodi Smit-McPhee</t>
  </si>
  <si>
    <t>208,545,589</t>
  </si>
  <si>
    <t>El cuerpo</t>
  </si>
  <si>
    <t>A detective searches for the body of a femme fatale which has gone missing from a morgue.</t>
  </si>
  <si>
    <t>Hugo Silva</t>
  </si>
  <si>
    <t>Aura Garrido</t>
  </si>
  <si>
    <t>Serbuan maut</t>
  </si>
  <si>
    <t>A S.W.A.T. team becomes trapped in a tenement run by a ruthless mobster and his army of killers and thugs.</t>
  </si>
  <si>
    <t>Ananda George</t>
  </si>
  <si>
    <t>Ray Sahetapy</t>
  </si>
  <si>
    <t>Donny Alamsyah</t>
  </si>
  <si>
    <t>4,105,123</t>
  </si>
  <si>
    <t>End of Watch</t>
  </si>
  <si>
    <t>Shot documentary-style, this film follows the daily grind of two young police officers in LA who are partners and friends, and what happens when they meet criminal forces greater than themselves.</t>
  </si>
  <si>
    <t>David Ayer</t>
  </si>
  <si>
    <t>Michael PeÃ±a</t>
  </si>
  <si>
    <t>Anna Kendrick</t>
  </si>
  <si>
    <t>America Ferrera</t>
  </si>
  <si>
    <t>41,003,371</t>
  </si>
  <si>
    <t>Kari-gurashi no Arietti</t>
  </si>
  <si>
    <t>The Clock family are four-inch-tall people who live anonymously in another family's residence, borrowing simple items to make their home. Life changes for the Clocks when their teenage daughter, Arrietty, is discovered.</t>
  </si>
  <si>
    <t>Mirai Shida</t>
  </si>
  <si>
    <t>19,202,743</t>
  </si>
  <si>
    <t>A Star Is Born</t>
  </si>
  <si>
    <t>A musician helps a young singer find fame as age and alcoholism send his own career into a downward spiral.</t>
  </si>
  <si>
    <t>Lady Gaga</t>
  </si>
  <si>
    <t>Greg Grunberg</t>
  </si>
  <si>
    <t>215,288,866</t>
  </si>
  <si>
    <t>True Grit</t>
  </si>
  <si>
    <t>A stubborn teenager enlists the help of a tough U.S. Marshal to track down her father's murderer.</t>
  </si>
  <si>
    <t>Hailee Steinfeld</t>
  </si>
  <si>
    <t>171,243,005</t>
  </si>
  <si>
    <t>HÃ¦vnen</t>
  </si>
  <si>
    <t>The lives of two Danish families cross each other, and an extraordinary but risky friendship comes into bud. But loneliness, frailty and sorrow lie in wait.</t>
  </si>
  <si>
    <t>Mikael Persbrandt</t>
  </si>
  <si>
    <t>Trine Dyrholm</t>
  </si>
  <si>
    <t>Markus Rygaard</t>
  </si>
  <si>
    <t>Wil Johnson</t>
  </si>
  <si>
    <t>1,008,098</t>
  </si>
  <si>
    <t>Despicable Me</t>
  </si>
  <si>
    <t>When a criminal mastermind uses a trio of orphan girls as pawns for a grand scheme, he finds their love is profoundly changing him for the better.</t>
  </si>
  <si>
    <t>Pierre Coffin</t>
  </si>
  <si>
    <t>Chris Renaud</t>
  </si>
  <si>
    <t>Jason Segel</t>
  </si>
  <si>
    <t>Russell Brand</t>
  </si>
  <si>
    <t>251,513,985</t>
  </si>
  <si>
    <t>50/50</t>
  </si>
  <si>
    <t>Inspired by a true story, a comedy centered on a 27-year-old guy who learns of his cancer diagnosis and his subsequent struggle to beat the disease.</t>
  </si>
  <si>
    <t>Jonathan Levine</t>
  </si>
  <si>
    <t>Seth Rogen</t>
  </si>
  <si>
    <t>35,014,192</t>
  </si>
  <si>
    <t>Kick-Ass</t>
  </si>
  <si>
    <t>Dave Lizewski is an unnoticed high school student and comic book fan who one day decides to become a superhero, even though he has no powers, training or meaningful reason to do so.</t>
  </si>
  <si>
    <t>Aaron Taylor-Johnson</t>
  </si>
  <si>
    <t>Garrett M. Brown</t>
  </si>
  <si>
    <t>48,071,303</t>
  </si>
  <si>
    <t>Celda 211</t>
  </si>
  <si>
    <t>The story of two men on different sides of a prison riot -- the inmate leading the rebellion and the young guard trapped in the revolt, who poses as a prisoner in a desperate attempt to survive the ordeal.</t>
  </si>
  <si>
    <t>Daniel MonzÃ³n</t>
  </si>
  <si>
    <t>Luis Tosar</t>
  </si>
  <si>
    <t>Alberto Ammann</t>
  </si>
  <si>
    <t>Antonio Resines</t>
  </si>
  <si>
    <t>Manuel MorÃ³n</t>
  </si>
  <si>
    <t>Moneyball</t>
  </si>
  <si>
    <t>Oakland A's general manager Billy Beane's successful attempt to assemble a baseball team on a lean budget by employing computer-generated analysis to acquire new players.</t>
  </si>
  <si>
    <t>Bennett Miller</t>
  </si>
  <si>
    <t>75,605,492</t>
  </si>
  <si>
    <t>La piel que habito</t>
  </si>
  <si>
    <t>A brilliant plastic surgeon, haunted by past tragedies, creates a type of synthetic skin that withstands any kind of damage. His guinea pig: a mysterious and volatile woman who holds the key to his obsession.</t>
  </si>
  <si>
    <t>Antonio Banderas</t>
  </si>
  <si>
    <t>Elena Anaya</t>
  </si>
  <si>
    <t>Jan Cornet</t>
  </si>
  <si>
    <t>3,185,812</t>
  </si>
  <si>
    <t>Zombieland</t>
  </si>
  <si>
    <t>A shy student trying to reach his family in Ohio, a gun-toting tough guy trying to find the last Twinkie, and a pair of sisters trying to get to an amusement park join forces to travel across a zombie-filled America.</t>
  </si>
  <si>
    <t>Ruben Fleischer</t>
  </si>
  <si>
    <t>Abigail Breslin</t>
  </si>
  <si>
    <t>75,590,286</t>
  </si>
  <si>
    <t>Die Welle</t>
  </si>
  <si>
    <t>A high school teacher's experiment to demonstrate to his students what life is like under a dictatorship spins horribly out of control when he forms a social unit with a life of its own.</t>
  </si>
  <si>
    <t>Dennis Gansel</t>
  </si>
  <si>
    <t>JÃ¼rgen Vogel</t>
  </si>
  <si>
    <t>Max Riemelt</t>
  </si>
  <si>
    <t>Jennifer Ulrich</t>
  </si>
  <si>
    <t>Sherlock Holmes</t>
  </si>
  <si>
    <t>Detective Sherlock Holmes and his stalwart partner Watson engage in a battle of wits and brawn with a nemesis whose plot is a threat to all of England.</t>
  </si>
  <si>
    <t>Mark Strong</t>
  </si>
  <si>
    <t>209,028,679</t>
  </si>
  <si>
    <t>The Blind Side</t>
  </si>
  <si>
    <t>The story of Michael Oher, a homeless and traumatized boy who became an All-American football player and first-round NFL draft pick with the help of a caring woman and her family.</t>
  </si>
  <si>
    <t>John Lee Hancock</t>
  </si>
  <si>
    <t>Quinton Aaron</t>
  </si>
  <si>
    <t>Tim McGraw</t>
  </si>
  <si>
    <t>Jae Head</t>
  </si>
  <si>
    <t>255,959,475</t>
  </si>
  <si>
    <t>The Visitor</t>
  </si>
  <si>
    <t>A college professor travels to New York City to attend a conference and finds a young couple living in his apartment.</t>
  </si>
  <si>
    <t>Richard Jenkins</t>
  </si>
  <si>
    <t>Haaz Sleiman</t>
  </si>
  <si>
    <t>Danai Gurira</t>
  </si>
  <si>
    <t>Hiam Abbass</t>
  </si>
  <si>
    <t>9,422,422</t>
  </si>
  <si>
    <t>Seven Pounds</t>
  </si>
  <si>
    <t>A man with a fateful secret embarks on an extraordinary journey of redemption by forever changing the lives of seven strangers.</t>
  </si>
  <si>
    <t>Rosario Dawson</t>
  </si>
  <si>
    <t>Michael Ealy</t>
  </si>
  <si>
    <t>69,951,824</t>
  </si>
  <si>
    <t>Eastern Promises</t>
  </si>
  <si>
    <t>A teenager who dies during childbirth leaves clues in her journal that could tie her child to a rape involving a violent Russian mob family.</t>
  </si>
  <si>
    <t>David Cronenberg</t>
  </si>
  <si>
    <t>Josef Altin</t>
  </si>
  <si>
    <t>17,114,882</t>
  </si>
  <si>
    <t>Stardust</t>
  </si>
  <si>
    <t>In a countryside town bordering on a magical land, a young man makes a promise to his beloved that he'll retrieve a fallen star by venturing into the magical realm.</t>
  </si>
  <si>
    <t>Charlie Cox</t>
  </si>
  <si>
    <t>Claire Danes</t>
  </si>
  <si>
    <t>Sienna Miller</t>
  </si>
  <si>
    <t>38,634,938</t>
  </si>
  <si>
    <t>The Secret of Kells</t>
  </si>
  <si>
    <t>A young boy in a remote medieval outpost under siege from barbarian raids is beckoned to adventure when a celebrated master illuminator arrives with an ancient book, brimming with secret wisdom and powers.</t>
  </si>
  <si>
    <t>Nora Twomey</t>
  </si>
  <si>
    <t>Evan McGuire</t>
  </si>
  <si>
    <t>Mick Lally</t>
  </si>
  <si>
    <t>Inside Man</t>
  </si>
  <si>
    <t>A police detective, a bank robber, and a high-power broker enter high-stakes negotiations after the criminal's brilliant heist spirals into a hostage situation.</t>
  </si>
  <si>
    <t>88,513,495</t>
  </si>
  <si>
    <t>Gone Baby Gone</t>
  </si>
  <si>
    <t>Two Boston area detectives investigate a little girl's kidnapping, which ultimately turns into a crisis both professionally and personally.</t>
  </si>
  <si>
    <t>Michelle Monaghan</t>
  </si>
  <si>
    <t>20,300,218</t>
  </si>
  <si>
    <t>La Vie En Rose</t>
  </si>
  <si>
    <t>Biopic of the iconic French singer Ã‰dith Piaf. Raised by her grandmother in a brothel, she was discovered while singing on a street corner at the age of 19. Despite her success, Piaf's life was filled with tragedy.</t>
  </si>
  <si>
    <t>Olivier Dahan</t>
  </si>
  <si>
    <t>Sylvie Testud</t>
  </si>
  <si>
    <t>Pascal Greggory</t>
  </si>
  <si>
    <t>Emmanuelle Seigner</t>
  </si>
  <si>
    <t>10,301,706</t>
  </si>
  <si>
    <t>Huo Yuan Jia</t>
  </si>
  <si>
    <t>A biography of Chinese Martial Arts Master Huo Yuanjia, who is the founder and spiritual guru of the Jin Wu Sports Federation.</t>
  </si>
  <si>
    <t>Ronny Yu</t>
  </si>
  <si>
    <t>Li Sun</t>
  </si>
  <si>
    <t>Yong Dong</t>
  </si>
  <si>
    <t>Yun Qu</t>
  </si>
  <si>
    <t>24,633,730</t>
  </si>
  <si>
    <t>The Illusionist</t>
  </si>
  <si>
    <t>In turn-of-the-century Vienna, a magician uses his abilities to secure the love of a woman far above his social standing.</t>
  </si>
  <si>
    <t>Neil Burger</t>
  </si>
  <si>
    <t>Jessica Biel</t>
  </si>
  <si>
    <t>Rufus Sewell</t>
  </si>
  <si>
    <t>39,868,642</t>
  </si>
  <si>
    <t>Dead Man's Shoes</t>
  </si>
  <si>
    <t>A disaffected soldier returns to his hometown to get even with the thugs who brutalized his mentally-challenged brother years ago.</t>
  </si>
  <si>
    <t>Gary Stretch</t>
  </si>
  <si>
    <t>Toby Kebbell</t>
  </si>
  <si>
    <t>Stuart Wolfenden</t>
  </si>
  <si>
    <t>Harry Potter and the Half-Blood Prince</t>
  </si>
  <si>
    <t>As Harry Potter begins his sixth year at Hogwarts, he discovers an old book marked as "the property of the Half-Blood Prince" and begins to learn more about Lord Voldemort's dark past.</t>
  </si>
  <si>
    <t>301,959,197</t>
  </si>
  <si>
    <t>King Leonidas of Sparta and a force of 300 men fight the Persians at Thermopylae in 480 B.C.</t>
  </si>
  <si>
    <t>Zack Snyder</t>
  </si>
  <si>
    <t>Lena Headey</t>
  </si>
  <si>
    <t>David Wenham</t>
  </si>
  <si>
    <t>210,614,939</t>
  </si>
  <si>
    <t>Match Point</t>
  </si>
  <si>
    <t>At a turning point in his life, a former tennis pro falls for an actress who happens to be dating his friend and soon-to-be brother-in-law.</t>
  </si>
  <si>
    <t>Jonathan Rhys Meyers</t>
  </si>
  <si>
    <t>23,089,926</t>
  </si>
  <si>
    <t>Watchmen</t>
  </si>
  <si>
    <t>In 1985 where former superheroes exist, the murder of a colleague sends active vigilante Rorschach into his own sprawling investigation, uncovering something that could completely change the course of history as we know it.</t>
  </si>
  <si>
    <t>Jackie Earle Haley</t>
  </si>
  <si>
    <t>Patrick Wilson</t>
  </si>
  <si>
    <t>Carla Gugino</t>
  </si>
  <si>
    <t>Malin Akerman</t>
  </si>
  <si>
    <t>107,509,799</t>
  </si>
  <si>
    <t>Lord of War</t>
  </si>
  <si>
    <t>An arms dealer confronts the morality of his work as he is being chased by an INTERPOL Agent.</t>
  </si>
  <si>
    <t>Bridget Moynahan</t>
  </si>
  <si>
    <t>24,149,632</t>
  </si>
  <si>
    <t>Saw</t>
  </si>
  <si>
    <t>Two strangers awaken in a room with no recollection of how they got there, and soon discover they're pawns in a deadly game perpetrated by a notorious serial killer.</t>
  </si>
  <si>
    <t>James Wan</t>
  </si>
  <si>
    <t>Leigh Whannell</t>
  </si>
  <si>
    <t>Ken Leung</t>
  </si>
  <si>
    <t>56,000,369</t>
  </si>
  <si>
    <t>Synecdoche, New York</t>
  </si>
  <si>
    <t>A theatre director struggles with his work, and the women in his life, as he creates a life-size replica of New York City inside a warehouse as part of his new play.</t>
  </si>
  <si>
    <t>Charlie Kaufman</t>
  </si>
  <si>
    <t>3,081,925</t>
  </si>
  <si>
    <t>Mysterious Skin</t>
  </si>
  <si>
    <t>A teenage hustler and a young man obsessed with alien abductions cross paths, together discovering a horrible, liberating truth.</t>
  </si>
  <si>
    <t>Gregg Araki</t>
  </si>
  <si>
    <t>Brady Corbet</t>
  </si>
  <si>
    <t>Elisabeth Shue</t>
  </si>
  <si>
    <t>Chase Ellison</t>
  </si>
  <si>
    <t>Jeux d'enfants</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</si>
  <si>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</si>
  <si>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</si>
  <si>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Thibault Verhaeghe</t>
  </si>
  <si>
    <t>JosÃ©phine Lebas-Joly</t>
  </si>
  <si>
    <t>Un long dimanche de fianÃ§ailles</t>
  </si>
  <si>
    <t>Tells the story of a young woman's relentless search for her fiancÃ©, who has disappeared from the trenches of the Somme during World War One.</t>
  </si>
  <si>
    <t>Gaspard Ulliel</t>
  </si>
  <si>
    <t>Dominique Pinon</t>
  </si>
  <si>
    <t>6,167,817</t>
  </si>
  <si>
    <t>The Station Agent</t>
  </si>
  <si>
    <t>When his only friend dies, a man born with dwarfism moves to rural New Jersey to live a life of solitude, only to meet a chatty hot dog vendor and a woman dealing with her own personal loss.</t>
  </si>
  <si>
    <t>Peter Dinklage</t>
  </si>
  <si>
    <t>Patricia Clarkson</t>
  </si>
  <si>
    <t>Bobby Cannavale</t>
  </si>
  <si>
    <t>Paul Benjamin</t>
  </si>
  <si>
    <t>5,739,376</t>
  </si>
  <si>
    <t>21 Grams</t>
  </si>
  <si>
    <t>A freak accident brings together a critically ill mathematician, a grieving mother, and a born-again ex-con.</t>
  </si>
  <si>
    <t>Danny Huston</t>
  </si>
  <si>
    <t>16,290,476</t>
  </si>
  <si>
    <t>Boksuneun naui geot</t>
  </si>
  <si>
    <t>A recently laid off factory worker kidnaps his former boss' friend's daughter, hoping to use the ransom money to pay for his sister's kidney transplant.</t>
  </si>
  <si>
    <t>Shin Ha-kyun</t>
  </si>
  <si>
    <t>Bae Doona</t>
  </si>
  <si>
    <t>Ji-Eun Lim</t>
  </si>
  <si>
    <t>Finding Neverland</t>
  </si>
  <si>
    <t>The story of Sir J.M. Barrie's friendship with a family who inspired him to create Peter Pan.</t>
  </si>
  <si>
    <t>Marc Forster</t>
  </si>
  <si>
    <t>51,680,613</t>
  </si>
  <si>
    <t>25th Hour</t>
  </si>
  <si>
    <t>Cornered by the DEA, convicted New York drug dealer Montgomery Brogan reevaluates his life in the 24 remaining hours before facing a seven-year jail term.</t>
  </si>
  <si>
    <t>Barry Pepper</t>
  </si>
  <si>
    <t>13,060,843</t>
  </si>
  <si>
    <t>The Butterfly Effect</t>
  </si>
  <si>
    <t>Evan Treborn suffers blackouts during significant events of his life. As he grows up, he finds a way to remember these lost memories and a supernatural way to alter his life by reading his journal.</t>
  </si>
  <si>
    <t>Eric Bress</t>
  </si>
  <si>
    <t>J. Mackye Gruber</t>
  </si>
  <si>
    <t>Ashton Kutcher</t>
  </si>
  <si>
    <t>Amy Smart</t>
  </si>
  <si>
    <t>Melora Walters</t>
  </si>
  <si>
    <t>57,938,693</t>
  </si>
  <si>
    <t>28 Days Later...</t>
  </si>
  <si>
    <t>Four weeks after a mysterious, incurable virus spreads throughout the UK, a handful of survivors try to find sanctuary.</t>
  </si>
  <si>
    <t>Cillian Murphy</t>
  </si>
  <si>
    <t>Christopher Eccleston</t>
  </si>
  <si>
    <t>Alex Palmer</t>
  </si>
  <si>
    <t>45,064,915</t>
  </si>
  <si>
    <t>Batoru rowaiaru</t>
  </si>
  <si>
    <t>In the future, the Japanese government captures a class of ninth-grade students and forces them to kill each other under the revolutionary "Battle Royale" act.</t>
  </si>
  <si>
    <t>Kinji Fukasaku</t>
  </si>
  <si>
    <t>Aki Maeda</t>
  </si>
  <si>
    <t>TarÃ´ Yamamoto</t>
  </si>
  <si>
    <t>The Royal Tenenbaums</t>
  </si>
  <si>
    <t>The eccentric members of a dysfunctional family reluctantly gather under the same roof for various reasons.</t>
  </si>
  <si>
    <t>Anjelica Huston</t>
  </si>
  <si>
    <t>Ben Stiller</t>
  </si>
  <si>
    <t>52,364,010</t>
  </si>
  <si>
    <t>In Mexico, two teenage boys and an attractive older woman embark on a road trip and learn a thing or two about life, friendship, sex, and each other.</t>
  </si>
  <si>
    <t>Daniel GimÃ©nez Cacho</t>
  </si>
  <si>
    <t>Ana LÃ³pez Mercado</t>
  </si>
  <si>
    <t>13,622,333</t>
  </si>
  <si>
    <t>Harry Potter and the Sorcerer's Stone</t>
  </si>
  <si>
    <t>An orphaned boy enrolls in a school of wizardry, where he learns the truth about himself, his family and the terrible evil that haunts the magical world.</t>
  </si>
  <si>
    <t>Chris Columbus</t>
  </si>
  <si>
    <t>Maggie Smith</t>
  </si>
  <si>
    <t>317,575,550</t>
  </si>
  <si>
    <t>The Others</t>
  </si>
  <si>
    <t>A woman who lives in her darkened old family house with her two photosensitive children becomes convinced that the home is haunted.</t>
  </si>
  <si>
    <t>Alakina Mann</t>
  </si>
  <si>
    <t>96,522,687</t>
  </si>
  <si>
    <t>Blow</t>
  </si>
  <si>
    <t>The story of how George Jung, along with the MedellÃ­n Cartel headed by Pablo Escobar, established the American cocaine market in the 1970s in the United States.</t>
  </si>
  <si>
    <t>Ted Demme</t>
  </si>
  <si>
    <t>Rachel Griffiths</t>
  </si>
  <si>
    <t>52,990,775</t>
  </si>
  <si>
    <t>Enemy at the Gates</t>
  </si>
  <si>
    <t>A Russian and a German sniper play a game of cat-and-mouse during the Battle of Stalingrad.</t>
  </si>
  <si>
    <t>Joseph Fiennes</t>
  </si>
  <si>
    <t>Rachel Weisz</t>
  </si>
  <si>
    <t>51,401,758</t>
  </si>
  <si>
    <t>Minority Report</t>
  </si>
  <si>
    <t>In a future where a special police unit is able to arrest murderers before they commit their crimes, an officer from that unit is himself accused of a future murder.</t>
  </si>
  <si>
    <t>132,072,926</t>
  </si>
  <si>
    <t>The Hurricane</t>
  </si>
  <si>
    <t>The story of Rubin 'Hurricane' Carter, a boxer wrongly imprisoned for murder, and the people who aided in his fight to prove his innocence.</t>
  </si>
  <si>
    <t>Vicellous Shannon</t>
  </si>
  <si>
    <t>50,668,906</t>
  </si>
  <si>
    <t>American Psycho</t>
  </si>
  <si>
    <t>A wealthy New York City investment banking executive, Patrick Bateman, hides his alternate psychopathic ego from his co-workers and friends as he delves deeper into his violent, hedonistic fantasies.</t>
  </si>
  <si>
    <t>Mary Harron</t>
  </si>
  <si>
    <t>Josh Lucas</t>
  </si>
  <si>
    <t>Bill Sage</t>
  </si>
  <si>
    <t>15,070,285</t>
  </si>
  <si>
    <t>Lola rennt</t>
  </si>
  <si>
    <t>After a botched money delivery, Lola has 20 minutes to come up with 100,000 Deutschmarks.</t>
  </si>
  <si>
    <t>Tom Tykwer</t>
  </si>
  <si>
    <t>Herbert Knaup</t>
  </si>
  <si>
    <t>Nina Petri</t>
  </si>
  <si>
    <t>7,267,585</t>
  </si>
  <si>
    <t>The Thin Red Line</t>
  </si>
  <si>
    <t>Adaptation of James Jones' autobiographical 1962 novel, focusing on the conflict at Guadalcanal during the second World War.</t>
  </si>
  <si>
    <t>Kirk Acevedo</t>
  </si>
  <si>
    <t>36,400,491</t>
  </si>
  <si>
    <t>Mulan</t>
  </si>
  <si>
    <t>To save her father from death in the army, a young maiden secretly goes in his place and becomes one of China's greatest heroines in the process.</t>
  </si>
  <si>
    <t>Tony Bancroft</t>
  </si>
  <si>
    <t>Barry Cook</t>
  </si>
  <si>
    <t>Ming-Na Wen</t>
  </si>
  <si>
    <t>BD Wong</t>
  </si>
  <si>
    <t>120,620,254</t>
  </si>
  <si>
    <t>Fear and Loathing in Las Vegas</t>
  </si>
  <si>
    <t>An oddball journalist and his psychopathic lawyer travel to Las Vegas for a series of psychedelic escapades.</t>
  </si>
  <si>
    <t>Tobey Maguire</t>
  </si>
  <si>
    <t>Michael Lee Gogin</t>
  </si>
  <si>
    <t>10,680,275</t>
  </si>
  <si>
    <t>Funny Games</t>
  </si>
  <si>
    <t>Two violent young men take a mother, father, and son hostage in their vacation cabin and force them to play sadistic "games" with one another for their own amusement.</t>
  </si>
  <si>
    <t>Susanne Lothar</t>
  </si>
  <si>
    <t>Arno Frisch</t>
  </si>
  <si>
    <t>Frank Giering</t>
  </si>
  <si>
    <t>Dark City</t>
  </si>
  <si>
    <t>A man struggles with memories of his past, which include a wife he cannot remember and a nightmarish world no one else ever seems to wake up from.</t>
  </si>
  <si>
    <t>Alex Proyas</t>
  </si>
  <si>
    <t>Kiefer Sutherland</t>
  </si>
  <si>
    <t>William Hurt</t>
  </si>
  <si>
    <t>14,378,331</t>
  </si>
  <si>
    <t>Sleepers</t>
  </si>
  <si>
    <t>After a prank goes disastrously wrong, a group of boys are sent to a detention center where they are brutalized. Thirteen years later, an unexpected random encounter with a former guard gives them a chance for revenge.</t>
  </si>
  <si>
    <t>Barry Levinson</t>
  </si>
  <si>
    <t>Jason Patric</t>
  </si>
  <si>
    <t>49,100,000</t>
  </si>
  <si>
    <t>Lost Highway</t>
  </si>
  <si>
    <t>Anonymous videotapes presage a musician's murder conviction, and a gangster's girlfriend leads a mechanic astray.</t>
  </si>
  <si>
    <t>John Roselius</t>
  </si>
  <si>
    <t>Louis Eppolito</t>
  </si>
  <si>
    <t>3,796,699</t>
  </si>
  <si>
    <t>Sense and Sensibility</t>
  </si>
  <si>
    <t>Rich Mr. Dashwood dies, leaving his second wife and her three daughters poor by the rules of inheritance. The two eldest daughters are the title opposites.</t>
  </si>
  <si>
    <t>James Fleet</t>
  </si>
  <si>
    <t>43,182,776</t>
  </si>
  <si>
    <t>Die Hard: With a Vengeance</t>
  </si>
  <si>
    <t>John McClane and a Harlem store owner are targeted by German terrorist Simon in New York City, where he plans to rob the Federal Reserve Building.</t>
  </si>
  <si>
    <t>100,012,499</t>
  </si>
  <si>
    <t>Dead Man</t>
  </si>
  <si>
    <t>On the run after murdering a man, accountant William Blake encounters a strange aboriginal American man named Nobody who prepares him for his journey into the spiritual world.</t>
  </si>
  <si>
    <t>Gary Farmer</t>
  </si>
  <si>
    <t>Lance Henriksen</t>
  </si>
  <si>
    <t>1,037,847</t>
  </si>
  <si>
    <t>The Bridges of Madison County</t>
  </si>
  <si>
    <t>Photographer Robert Kincaid wanders into the life of housewife Francesca Johnson for four days in the 1960s.</t>
  </si>
  <si>
    <t>Annie Corley</t>
  </si>
  <si>
    <t>Victor Slezak</t>
  </si>
  <si>
    <t>71,516,617</t>
  </si>
  <si>
    <t>Apollo 13</t>
  </si>
  <si>
    <t>NASA must devise a strategy to return Apollo 13 to Earth safely after the spacecraft undergoes massive internal damage putting the lives of the three astronauts on board in jeopardy.</t>
  </si>
  <si>
    <t>173,837,933</t>
  </si>
  <si>
    <t>Trois couleurs: Blanc</t>
  </si>
  <si>
    <t>After his wife divorces him, a Polish immigrant plots to get even with her.</t>
  </si>
  <si>
    <t>Janusz Gajos</t>
  </si>
  <si>
    <t>Jerzy Stuhr</t>
  </si>
  <si>
    <t>1,464,625</t>
  </si>
  <si>
    <t>Falling Down</t>
  </si>
  <si>
    <t>An ordinary man frustrated with the various flaws he sees in society begins to psychotically and violently lash out against them.</t>
  </si>
  <si>
    <t>Joel Schumacher</t>
  </si>
  <si>
    <t>Rachel Ticotin</t>
  </si>
  <si>
    <t>40,903,593</t>
  </si>
  <si>
    <t>Dazed and Confused</t>
  </si>
  <si>
    <t>The adventures of high school and junior high students on the last day of school in May 1976.</t>
  </si>
  <si>
    <t>Jason London</t>
  </si>
  <si>
    <t>Rory Cochrane</t>
  </si>
  <si>
    <t>7,993,039</t>
  </si>
  <si>
    <t>My Cousin Vinny</t>
  </si>
  <si>
    <t>Two New Yorkers accused of murder in rural Alabama while on their way back to college call in the help of one of their cousins, a loudmouth lawyer with no trial experience.</t>
  </si>
  <si>
    <t>Jonathan Lynn</t>
  </si>
  <si>
    <t>Ralph Macchio</t>
  </si>
  <si>
    <t>Mitchell Whitfield</t>
  </si>
  <si>
    <t>52,929,168</t>
  </si>
  <si>
    <t>Omohide poro poro</t>
  </si>
  <si>
    <t>A twenty-seven-year-old office worker travels to the countryside while reminiscing about her childhood in Tokyo.</t>
  </si>
  <si>
    <t>Miki Imai</t>
  </si>
  <si>
    <t>ToshirÃ´ Yanagiba</t>
  </si>
  <si>
    <t>Mayumi Izuka</t>
  </si>
  <si>
    <t>Delicatessen</t>
  </si>
  <si>
    <t>Post-apocalyptic surrealist black comedy about the landlord of an apartment building who occasionally prepares a delicacy for his odd tenants.</t>
  </si>
  <si>
    <t>Marc Caro</t>
  </si>
  <si>
    <t>Marie-Laure Dougnac</t>
  </si>
  <si>
    <t>Pascal Benezech</t>
  </si>
  <si>
    <t>1,794,187</t>
  </si>
  <si>
    <t>Home Alone</t>
  </si>
  <si>
    <t>An eight-year-old troublemaker must protect his house from a pair of burglars when he is accidentally left home alone by his family during Christmas vacation.</t>
  </si>
  <si>
    <t>Macaulay Culkin</t>
  </si>
  <si>
    <t>Daniel Stern</t>
  </si>
  <si>
    <t>John Heard</t>
  </si>
  <si>
    <t>285,761,243</t>
  </si>
  <si>
    <t>The Godfather: Part III</t>
  </si>
  <si>
    <t>Follows Michael Corleone, now in his 60s, as he seeks to free his family from crime and find a suitable successor to his empire.</t>
  </si>
  <si>
    <t>Andy Garcia</t>
  </si>
  <si>
    <t>66,666,062</t>
  </si>
  <si>
    <t>When Harry Met Sally...</t>
  </si>
  <si>
    <t>Harry and Sally have known each other for years, and are very good friends, but they fear sex would ruin the friendship.</t>
  </si>
  <si>
    <t>Meg Ryan</t>
  </si>
  <si>
    <t>92,823,600</t>
  </si>
  <si>
    <t>The Little Mermaid</t>
  </si>
  <si>
    <t>A mermaid princess makes a Faustian bargain in an attempt to become human and win a prince's love.</t>
  </si>
  <si>
    <t>Jodi Benson</t>
  </si>
  <si>
    <t>Samuel E. Wright</t>
  </si>
  <si>
    <t>Rene Auberjonois</t>
  </si>
  <si>
    <t>111,543,479</t>
  </si>
  <si>
    <t>The Naked Gun: From the Files of Police Squad!</t>
  </si>
  <si>
    <t>Incompetent police Detective Frank Drebin must foil an attempt to assassinate Queen Elizabeth II.</t>
  </si>
  <si>
    <t>Leslie Nielsen</t>
  </si>
  <si>
    <t>Priscilla Presley</t>
  </si>
  <si>
    <t>O.J. Simpson</t>
  </si>
  <si>
    <t>Ricardo Montalban</t>
  </si>
  <si>
    <t>78,756,177</t>
  </si>
  <si>
    <t>Planes, Trains &amp; Automobiles</t>
  </si>
  <si>
    <t>A man must struggle to travel home for Thanksgiving with a lovable oaf of a shower curtain ring salesman as his only companion.</t>
  </si>
  <si>
    <t>Steve Martin</t>
  </si>
  <si>
    <t>Laila Robins</t>
  </si>
  <si>
    <t>49,530,280</t>
  </si>
  <si>
    <t>Lethal Weapon</t>
  </si>
  <si>
    <t>Two newly paired cops who are complete opposites must put aside their differences in order to catch a gang of drug smugglers.</t>
  </si>
  <si>
    <t>Gary Busey</t>
  </si>
  <si>
    <t>Mitchell Ryan</t>
  </si>
  <si>
    <t>65,207,127</t>
  </si>
  <si>
    <t>Blood Simple</t>
  </si>
  <si>
    <t>The owner of a seedy small-town Texas bar discovers that one of his employees is having an affair with his wife. A chaotic chain of misunderstandings, lies and mischief ensues after he devises a plot to have them murdered.</t>
  </si>
  <si>
    <t>John Getz</t>
  </si>
  <si>
    <t>Dan Hedaya</t>
  </si>
  <si>
    <t>2,150,000</t>
  </si>
  <si>
    <t>On Golden Pond</t>
  </si>
  <si>
    <t>Norman is a curmudgeon with an estranged relationship with his daughter Chelsea. At Golden Pond, he and his wife nevertheless agree to care for Billy, the son of Chelsea's new boyfriend, and a most unexpected relationship blooms.</t>
  </si>
  <si>
    <t>Mark Rydell</t>
  </si>
  <si>
    <t>Jane Fonda</t>
  </si>
  <si>
    <t>Doug McKeon</t>
  </si>
  <si>
    <t>119,285,432</t>
  </si>
  <si>
    <t>Mad Max 2</t>
  </si>
  <si>
    <t>In the post-apocalyptic Australian wasteland, a cynical drifter agrees to help a small, gasoline-rich community escape a horde of bandits.</t>
  </si>
  <si>
    <t>Bruce Spence</t>
  </si>
  <si>
    <t>Michael Preston</t>
  </si>
  <si>
    <t>Max Phipps</t>
  </si>
  <si>
    <t>12,465,371</t>
  </si>
  <si>
    <t>The Warriors</t>
  </si>
  <si>
    <t>In the near future, a charismatic leader summons the street gangs of New York City in a bid to take it over. When he is killed, The Warriors are falsely blamed and now must fight their way home while every other gang is hunting them down.</t>
  </si>
  <si>
    <t>Walter Hill</t>
  </si>
  <si>
    <t>Michael Beck</t>
  </si>
  <si>
    <t>James Remar</t>
  </si>
  <si>
    <t>Dorsey Wright</t>
  </si>
  <si>
    <t>Brian Tyler</t>
  </si>
  <si>
    <t>22,490,039</t>
  </si>
  <si>
    <t>The Muppet Movie</t>
  </si>
  <si>
    <t>Kermit and his newfound friends trek across America to find success in Hollywood, but a frog legs merchant is after Kermit.</t>
  </si>
  <si>
    <t>James Frawley</t>
  </si>
  <si>
    <t>Jim Henson</t>
  </si>
  <si>
    <t>Frank Oz</t>
  </si>
  <si>
    <t>Jerry Nelson</t>
  </si>
  <si>
    <t>Richard Hunt</t>
  </si>
  <si>
    <t>76,657,000</t>
  </si>
  <si>
    <t>Escape from Alcatraz</t>
  </si>
  <si>
    <t>Alcatraz is the most secure prison of its time. It is believed that no one can ever escape from it, until three daring men make a possible successful attempt at escaping from one of the most infamous prisons in the world.</t>
  </si>
  <si>
    <t>Roberts Blossom</t>
  </si>
  <si>
    <t>Jack Thibeau</t>
  </si>
  <si>
    <t>43,000,000</t>
  </si>
  <si>
    <t>Watership Down</t>
  </si>
  <si>
    <t>Hoping to escape destruction by human developers and save their community, a colony of rabbits, led by Hazel and Fiver, seek out a safe place to set up a new warren.</t>
  </si>
  <si>
    <t>Martin Rosen</t>
  </si>
  <si>
    <t>John Hubley</t>
  </si>
  <si>
    <t>Richard Briers</t>
  </si>
  <si>
    <t>Ralph Richardson</t>
  </si>
  <si>
    <t>Midnight Express</t>
  </si>
  <si>
    <t>Billy Hayes, an American college student, is caught smuggling drugs out of Turkey and thrown into prison.</t>
  </si>
  <si>
    <t>Brad Davis</t>
  </si>
  <si>
    <t>Irene Miracle</t>
  </si>
  <si>
    <t>Bo Hopkins</t>
  </si>
  <si>
    <t>Paolo Bonacelli</t>
  </si>
  <si>
    <t>35,000,000</t>
  </si>
  <si>
    <t>Close Encounters of the Third Kind</t>
  </si>
  <si>
    <t>Roy Neary, an electric lineman, watches how his quiet and ordinary daily life turns upside down after a close encounter with a UFO.</t>
  </si>
  <si>
    <t>Teri Garr</t>
  </si>
  <si>
    <t>132,088,635</t>
  </si>
  <si>
    <t>The Long Goodbye</t>
  </si>
  <si>
    <t>Private investigator Philip Marlowe helps a friend out of a jam, but in doing so gets implicated in his wife's murder.</t>
  </si>
  <si>
    <t>Elliott Gould</t>
  </si>
  <si>
    <t>Nina van Pallandt</t>
  </si>
  <si>
    <t>GiÃ¹ la testa</t>
  </si>
  <si>
    <t>A low-life bandit and an I.R.A. explosives expert rebel against the government and become heroes of the Mexican Revolution.</t>
  </si>
  <si>
    <t>Romolo Valli</t>
  </si>
  <si>
    <t>Maria Monti</t>
  </si>
  <si>
    <t>Kelly's Heroes</t>
  </si>
  <si>
    <t>A group of U.S. soldiers sneaks across enemy lines to get their hands on a secret stash of Nazi treasure.</t>
  </si>
  <si>
    <t>Telly Savalas</t>
  </si>
  <si>
    <t>Carroll O'Connor</t>
  </si>
  <si>
    <t>1,378,435</t>
  </si>
  <si>
    <t>The Jungle Book</t>
  </si>
  <si>
    <t>Bagheera the Panther and Baloo the Bear have a difficult time trying to convince a boy to leave the jungle for human civilization.</t>
  </si>
  <si>
    <t>Wolfgang Reitherman</t>
  </si>
  <si>
    <t>Phil Harris</t>
  </si>
  <si>
    <t>Sebastian Cabot</t>
  </si>
  <si>
    <t>Louis Prima</t>
  </si>
  <si>
    <t>Bruce Reitherman</t>
  </si>
  <si>
    <t>141,843,612</t>
  </si>
  <si>
    <t>Blowup</t>
  </si>
  <si>
    <t>A fashion photographer unknowingly captures a death on film after following two lovers in a park.</t>
  </si>
  <si>
    <t>David Hemmings</t>
  </si>
  <si>
    <t>Vanessa Redgrave</t>
  </si>
  <si>
    <t>Sarah Miles</t>
  </si>
  <si>
    <t>A Hard Day's Night</t>
  </si>
  <si>
    <t>Over two "typical" days in the life of The Beatles, the boys struggle to keep themselves and Sir Paul McCartney's mischievous grandfather in check while preparing for a live television performance.</t>
  </si>
  <si>
    <t>Richard Lester</t>
  </si>
  <si>
    <t>John Lennon</t>
  </si>
  <si>
    <t>Paul McCartney</t>
  </si>
  <si>
    <t>George Harrison</t>
  </si>
  <si>
    <t>Ringo Starr</t>
  </si>
  <si>
    <t>13,780,024</t>
  </si>
  <si>
    <t>Breakfast at Tiffany's</t>
  </si>
  <si>
    <t>A young New York socialite becomes interested in a young man who has moved into her apartment building, but her past threatens to get in the way.</t>
  </si>
  <si>
    <t>Blake Edwards</t>
  </si>
  <si>
    <t>George Peppard</t>
  </si>
  <si>
    <t>Buddy Ebsen</t>
  </si>
  <si>
    <t>Giant</t>
  </si>
  <si>
    <t>Sprawling epic covering the life of a Texas cattle rancher and his family and associates.</t>
  </si>
  <si>
    <t>George Stevens</t>
  </si>
  <si>
    <t>Rock Hudson</t>
  </si>
  <si>
    <t>Carroll Baker</t>
  </si>
  <si>
    <t>From Here to Eternity</t>
  </si>
  <si>
    <t>In Hawaii in 1941, a private is cruelly punished for not boxing on his unit's team, while his captain's wife and second-in-command are falling in love.</t>
  </si>
  <si>
    <t>30,500,000</t>
  </si>
  <si>
    <t>Lifeboat</t>
  </si>
  <si>
    <t>Several survivors of a torpedoed merchant ship in World War II find themselves in the same lifeboat with one of the crew members of the U-boat that sank their ship.</t>
  </si>
  <si>
    <t>Tallulah Bankhead</t>
  </si>
  <si>
    <t>John Hodiak</t>
  </si>
  <si>
    <t>Walter Slezak</t>
  </si>
  <si>
    <t>William Bendix</t>
  </si>
  <si>
    <t>The 39 Steps</t>
  </si>
  <si>
    <t>A man in London tries to help a counter-espionage Agent. But when the Agent is killed, and the man stands accused, he must go on the run to save himself and stop a spy ring which is trying to steal top secret information.</t>
  </si>
  <si>
    <t>Robert Donat</t>
  </si>
  <si>
    <t>Madeleine Carroll</t>
  </si>
  <si>
    <t>Lucie Mannheim</t>
  </si>
  <si>
    <t>Godfrey Tearle</t>
  </si>
  <si>
    <t>Y tu mamá también</t>
  </si>
  <si>
    <t>Le dáner de cons</t>
  </si>
  <si>
    <t>Etiquetas de fila</t>
  </si>
  <si>
    <t>Total general</t>
  </si>
  <si>
    <t>Cuenta de IMDB_Rating</t>
  </si>
  <si>
    <t>mayor aparición de directores en el top 1000?</t>
  </si>
  <si>
    <t>tendencia de géneros y su predominancia en los distintos rangos del top 1000? (rangos de 100)</t>
  </si>
  <si>
    <t>actores y su predominancia en rangos del top1000?</t>
  </si>
  <si>
    <t>hay alguna relación entre las mejores puntuadas y el gross margin invertido en la filmación de dicha película?</t>
  </si>
  <si>
    <t>no es una pregunta pero me gustaría cuantificar la fluctuación/diferencias entre las reviews de metacritic e IMDB</t>
  </si>
  <si>
    <t>película mas corta del top?</t>
  </si>
  <si>
    <t>película más larga del top?</t>
  </si>
  <si>
    <t>en que era predominan las películas mejor puntuadas?</t>
  </si>
  <si>
    <t>1) mayor aparición de directores en el top 1000?</t>
  </si>
  <si>
    <t>(en blanco)</t>
  </si>
  <si>
    <t>Fila</t>
  </si>
  <si>
    <t>Genre 1</t>
  </si>
  <si>
    <t>Genre 2</t>
  </si>
  <si>
    <t>Genre 3</t>
  </si>
  <si>
    <t>Crime</t>
  </si>
  <si>
    <t xml:space="preserve"> Drama</t>
  </si>
  <si>
    <t>Action</t>
  </si>
  <si>
    <t xml:space="preserve"> Crime</t>
  </si>
  <si>
    <t>Biography</t>
  </si>
  <si>
    <t xml:space="preserve"> History</t>
  </si>
  <si>
    <t xml:space="preserve"> Adventure</t>
  </si>
  <si>
    <t xml:space="preserve"> Romance</t>
  </si>
  <si>
    <t xml:space="preserve"> Sci-Fi</t>
  </si>
  <si>
    <t xml:space="preserve"> Fantasy</t>
  </si>
  <si>
    <t xml:space="preserve"> Thriller</t>
  </si>
  <si>
    <t>Animation</t>
  </si>
  <si>
    <t xml:space="preserve"> Family</t>
  </si>
  <si>
    <t xml:space="preserve"> Mystery</t>
  </si>
  <si>
    <t>Adventure</t>
  </si>
  <si>
    <t xml:space="preserve"> War</t>
  </si>
  <si>
    <t xml:space="preserve"> Music</t>
  </si>
  <si>
    <t xml:space="preserve"> Comedy</t>
  </si>
  <si>
    <t xml:space="preserve"> Film-Noir</t>
  </si>
  <si>
    <t>Mystery</t>
  </si>
  <si>
    <t xml:space="preserve"> Action</t>
  </si>
  <si>
    <t xml:space="preserve"> Musical</t>
  </si>
  <si>
    <t xml:space="preserve"> Horror</t>
  </si>
  <si>
    <t xml:space="preserve"> Biography</t>
  </si>
  <si>
    <t xml:space="preserve"> Western</t>
  </si>
  <si>
    <t xml:space="preserve"> Sport</t>
  </si>
  <si>
    <t>Fantasy</t>
  </si>
  <si>
    <t>Film-Noir</t>
  </si>
  <si>
    <t>Family</t>
  </si>
  <si>
    <t>Etiquetas de columna</t>
  </si>
  <si>
    <t>Cuenta de Fila</t>
  </si>
  <si>
    <t>2) tendencia de géneros y su predominancia en los distintos rangos del top 1000? (rangos de 100)</t>
  </si>
  <si>
    <t xml:space="preserve">Rangos </t>
  </si>
  <si>
    <t>0 a 100</t>
  </si>
  <si>
    <t>101 a 200</t>
  </si>
  <si>
    <t>201 a 300</t>
  </si>
  <si>
    <t>301 a 400</t>
  </si>
  <si>
    <t>401 a 500</t>
  </si>
  <si>
    <t>501 a 600</t>
  </si>
  <si>
    <t>601 a 700</t>
  </si>
  <si>
    <t>701 a 800</t>
  </si>
  <si>
    <t>801 a 900</t>
  </si>
  <si>
    <t>901 a 1000</t>
  </si>
  <si>
    <t>Conclusión: en TODOS los rangos predomina el género DRAMA</t>
  </si>
  <si>
    <t>3) actores y su predominancia en rangos del top1000? (Solo actores con más de 3 apariciones)</t>
  </si>
  <si>
    <t>4) no es una pregunta pero me gustaría cuantificar la fluctuación/diferencias entre las reviews de metacritic e IMDB</t>
  </si>
  <si>
    <t>Diferencia de Puntaje</t>
  </si>
  <si>
    <t>promedio de desviación</t>
  </si>
  <si>
    <t>desviacion</t>
  </si>
  <si>
    <t>5) película mas corta del top?</t>
  </si>
  <si>
    <t>6) película más larga del top?</t>
  </si>
  <si>
    <t>Década</t>
  </si>
  <si>
    <t>7) en que era predominan las películas mejor puntuadas?</t>
  </si>
  <si>
    <t>Promedio de IMDB_Rating</t>
  </si>
  <si>
    <t>Máx. de IMDB_Rating</t>
  </si>
  <si>
    <t>Suma de Gross</t>
  </si>
  <si>
    <t>Máx. de Gross</t>
  </si>
  <si>
    <t>Máx. de Released_Year</t>
  </si>
  <si>
    <t>Rank</t>
  </si>
  <si>
    <t>Mín. de Rank</t>
  </si>
  <si>
    <t xml:space="preserve">Rank de </t>
  </si>
  <si>
    <t>Título</t>
  </si>
  <si>
    <t>Año</t>
  </si>
  <si>
    <t>Votes</t>
  </si>
  <si>
    <t>Genre</t>
  </si>
  <si>
    <t>Francois Cluzet</t>
  </si>
  <si>
    <t>Mejor Película del año seleccionado:</t>
  </si>
  <si>
    <t>Ranking</t>
  </si>
  <si>
    <t>Protagonista</t>
  </si>
  <si>
    <t>Votos</t>
  </si>
  <si>
    <t>Ganancias (U$S)</t>
  </si>
  <si>
    <t>IMDB Score</t>
  </si>
  <si>
    <t>Puntuación IMDB</t>
  </si>
  <si>
    <t>La vita ë bella</t>
  </si>
  <si>
    <t>Léon</t>
  </si>
  <si>
    <t>WALL-E</t>
  </si>
  <si>
    <t>ID</t>
  </si>
  <si>
    <t>PELICULA</t>
  </si>
  <si>
    <t>AÑO</t>
  </si>
  <si>
    <t>RATING</t>
  </si>
  <si>
    <t>GÉNERO</t>
  </si>
  <si>
    <t>MIN.</t>
  </si>
  <si>
    <t>DIRECTOR</t>
  </si>
  <si>
    <t>ACTOR PRINCIPAL</t>
  </si>
  <si>
    <t>VOTOS</t>
  </si>
  <si>
    <t>El bueno, el feo, y el malo</t>
  </si>
  <si>
    <t>142 min</t>
  </si>
  <si>
    <t>9.3</t>
  </si>
  <si>
    <t>175 min</t>
  </si>
  <si>
    <t>Crime, Drama</t>
  </si>
  <si>
    <t>9.2</t>
  </si>
  <si>
    <t>152 min</t>
  </si>
  <si>
    <t>Action, Crime, Drama</t>
  </si>
  <si>
    <t>202 min</t>
  </si>
  <si>
    <t>96 min</t>
  </si>
  <si>
    <t>201 min</t>
  </si>
  <si>
    <t>Action, Adventure, Drama</t>
  </si>
  <si>
    <t>8.9</t>
  </si>
  <si>
    <t>154 min</t>
  </si>
  <si>
    <t>195 min</t>
  </si>
  <si>
    <t>Biography, Drama, History</t>
  </si>
  <si>
    <t>148 min</t>
  </si>
  <si>
    <t>Action, Adventure, Sci-Fi</t>
  </si>
  <si>
    <t>8.8</t>
  </si>
  <si>
    <t>139 min</t>
  </si>
  <si>
    <t>178 min</t>
  </si>
  <si>
    <t>Drama, Romance</t>
  </si>
  <si>
    <t>161 min</t>
  </si>
  <si>
    <t>179 min</t>
  </si>
  <si>
    <t>8.7</t>
  </si>
  <si>
    <t>136 min</t>
  </si>
  <si>
    <t>Action, Sci-Fi</t>
  </si>
  <si>
    <t>146 min</t>
  </si>
  <si>
    <t>Biography, Crime, Drama</t>
  </si>
  <si>
    <t>124 min</t>
  </si>
  <si>
    <t>Action, Adventure, Fantasy</t>
  </si>
  <si>
    <t>133 min</t>
  </si>
  <si>
    <t>160 min</t>
  </si>
  <si>
    <t>8.6</t>
  </si>
  <si>
    <t>132 min</t>
  </si>
  <si>
    <t>Comedy, Drama, Thriller</t>
  </si>
  <si>
    <t>153 min</t>
  </si>
  <si>
    <t>169 min</t>
  </si>
  <si>
    <t>Adventure, Drama, Sci-Fi</t>
  </si>
  <si>
    <t>130 min</t>
  </si>
  <si>
    <t>125 min</t>
  </si>
  <si>
    <t>Animation, Adventure, Family</t>
  </si>
  <si>
    <t>Drama, War</t>
  </si>
  <si>
    <t>189 min</t>
  </si>
  <si>
    <t>Crime, Drama, Fantasy</t>
  </si>
  <si>
    <t>116 min</t>
  </si>
  <si>
    <t>Comedy, Drama, Romance</t>
  </si>
  <si>
    <t>127 min</t>
  </si>
  <si>
    <t>Crime, Drama, Mystery</t>
  </si>
  <si>
    <t>118 min</t>
  </si>
  <si>
    <t>Crime, Drama, Thriller</t>
  </si>
  <si>
    <t>121 min</t>
  </si>
  <si>
    <t>Action, Drama, Mystery</t>
  </si>
  <si>
    <t>207 min</t>
  </si>
  <si>
    <t>Drama, Family, Fantasy</t>
  </si>
  <si>
    <t>122 min</t>
  </si>
  <si>
    <t>8.5</t>
  </si>
  <si>
    <t>106 min</t>
  </si>
  <si>
    <t>Drama, Music</t>
  </si>
  <si>
    <t>112 min</t>
  </si>
  <si>
    <t>Biography, Comedy, Drama</t>
  </si>
  <si>
    <t>Drama, Mystery, Sci-Fi</t>
  </si>
  <si>
    <t>151 min</t>
  </si>
  <si>
    <t>150 min</t>
  </si>
  <si>
    <t>Biography, Drama, Music</t>
  </si>
  <si>
    <t>155 min</t>
  </si>
  <si>
    <t>119 min</t>
  </si>
  <si>
    <t>Crime, Mystery, Thriller</t>
  </si>
  <si>
    <t>110 min</t>
  </si>
  <si>
    <t>88 min</t>
  </si>
  <si>
    <t>Animation, Adventure, Drama</t>
  </si>
  <si>
    <t>137 min</t>
  </si>
  <si>
    <t>89 min</t>
  </si>
  <si>
    <t>Animation, Drama, War</t>
  </si>
  <si>
    <t>Adventure, Comedy, Sci-Fi</t>
  </si>
  <si>
    <t>165 min</t>
  </si>
  <si>
    <t>109 min</t>
  </si>
  <si>
    <t>Horror, Mystery, Thriller</t>
  </si>
  <si>
    <t>102 min</t>
  </si>
  <si>
    <t>Drama, Romance, War</t>
  </si>
  <si>
    <t>87 min</t>
  </si>
  <si>
    <t>Comedy, Drama, Family</t>
  </si>
  <si>
    <t>126 min</t>
  </si>
  <si>
    <t>8.4</t>
  </si>
  <si>
    <t>147 min</t>
  </si>
  <si>
    <t>Animation, Drama, Fantasy</t>
  </si>
  <si>
    <t>Action, Biography, Drama</t>
  </si>
  <si>
    <t>117 min</t>
  </si>
  <si>
    <t>Animation, Action, Adventure</t>
  </si>
  <si>
    <t>181 min</t>
  </si>
  <si>
    <t>149 min</t>
  </si>
  <si>
    <t>105 min</t>
  </si>
  <si>
    <t>Drama, Western</t>
  </si>
  <si>
    <t>164 min</t>
  </si>
  <si>
    <t>Action, Adventure</t>
  </si>
  <si>
    <t>170 min</t>
  </si>
  <si>
    <t>Comedy, Drama</t>
  </si>
  <si>
    <t>Drama, Family</t>
  </si>
  <si>
    <t>98 min</t>
  </si>
  <si>
    <t>Drama, Mystery, Thriller</t>
  </si>
  <si>
    <t>101 min</t>
  </si>
  <si>
    <t>113 min</t>
  </si>
  <si>
    <t>Mystery, Thriller</t>
  </si>
  <si>
    <t>134 min</t>
  </si>
  <si>
    <t>229 min</t>
  </si>
  <si>
    <t>115 min</t>
  </si>
  <si>
    <t>Drama, Horror</t>
  </si>
  <si>
    <t>Drama, Mystery, War</t>
  </si>
  <si>
    <t>Horror, Sci-Fi</t>
  </si>
  <si>
    <t>Drama, Musical</t>
  </si>
  <si>
    <t>143 min</t>
  </si>
  <si>
    <t>95 min</t>
  </si>
  <si>
    <t>Drama, Film-Noir</t>
  </si>
  <si>
    <t>Comedy, Drama, War</t>
  </si>
  <si>
    <t>Drama, Thriller, War</t>
  </si>
  <si>
    <t>8.3</t>
  </si>
  <si>
    <t>104 min</t>
  </si>
  <si>
    <t>Drama, Fantasy, Horror</t>
  </si>
  <si>
    <t>Crime, Drama, Music</t>
  </si>
  <si>
    <t>123 min</t>
  </si>
  <si>
    <t>131 min</t>
  </si>
  <si>
    <t>Adventure, Drama, War</t>
  </si>
  <si>
    <t>108 min</t>
  </si>
  <si>
    <t>Drama, Romance, Sci-Fi</t>
  </si>
  <si>
    <t>Comedy, Romance</t>
  </si>
  <si>
    <t>Comedy, Crime</t>
  </si>
  <si>
    <t>Drama, Family, Sport</t>
  </si>
  <si>
    <t>81 min</t>
  </si>
  <si>
    <t>Animation, Adventure, Comedy</t>
  </si>
  <si>
    <t>99 min</t>
  </si>
  <si>
    <t>Adventure, Drama, Thriller</t>
  </si>
  <si>
    <t>114 min</t>
  </si>
  <si>
    <t>129 min</t>
  </si>
  <si>
    <t>Comedy, Crime, Drama</t>
  </si>
  <si>
    <t>Crime, Drama, Sci-Fi</t>
  </si>
  <si>
    <t>Adventure, Sci-Fi</t>
  </si>
  <si>
    <t>228 min</t>
  </si>
  <si>
    <t>Adventure, Biography, Drama</t>
  </si>
  <si>
    <t>Adventure, Mystery, Thriller</t>
  </si>
  <si>
    <t>128 min</t>
  </si>
  <si>
    <t>Mystery, Romance, Thriller</t>
  </si>
  <si>
    <t>103 min</t>
  </si>
  <si>
    <t>Comedy, Musical, Romance</t>
  </si>
  <si>
    <t>107 min</t>
  </si>
  <si>
    <t>Crime, Drama, Film-Noir</t>
  </si>
  <si>
    <t>Drama, Mystery</t>
  </si>
  <si>
    <t>Drama, Sci-Fi</t>
  </si>
  <si>
    <t>68 min</t>
  </si>
  <si>
    <t>8.2</t>
  </si>
  <si>
    <t>138 min</t>
  </si>
  <si>
    <t>Action, Drama, War</t>
  </si>
  <si>
    <t>156 min</t>
  </si>
  <si>
    <t>Action, Drama</t>
  </si>
  <si>
    <t>167 min</t>
  </si>
  <si>
    <t>163 min</t>
  </si>
  <si>
    <t>Adventure, Comedy, Drama</t>
  </si>
  <si>
    <t>186 min</t>
  </si>
  <si>
    <t>Biography, Drama, Sport</t>
  </si>
  <si>
    <t>321 min</t>
  </si>
  <si>
    <t>Action, Comedy, Crime</t>
  </si>
  <si>
    <t>135 min</t>
  </si>
  <si>
    <t>Action, Biography, Crime</t>
  </si>
  <si>
    <t>Drama, Mystery, Romance</t>
  </si>
  <si>
    <t>140 min</t>
  </si>
  <si>
    <t>Action, Drama, Sport</t>
  </si>
  <si>
    <t>180 min</t>
  </si>
  <si>
    <t>158 min</t>
  </si>
  <si>
    <t>Drama, Fantasy, War</t>
  </si>
  <si>
    <t>Action, Drama, Sci-Fi</t>
  </si>
  <si>
    <t>210 min</t>
  </si>
  <si>
    <t>Biography, Drama</t>
  </si>
  <si>
    <t>Action, Comedy, Romance</t>
  </si>
  <si>
    <t>86 min</t>
  </si>
  <si>
    <t>Animation, Family, Fantasy</t>
  </si>
  <si>
    <t>Action, Thriller</t>
  </si>
  <si>
    <t>162 min</t>
  </si>
  <si>
    <t>177 min</t>
  </si>
  <si>
    <t>204 min</t>
  </si>
  <si>
    <t>Action, Adventure, Comedy</t>
  </si>
  <si>
    <t>91 min</t>
  </si>
  <si>
    <t>Adventure, Comedy, Fantasy</t>
  </si>
  <si>
    <t>172 min</t>
  </si>
  <si>
    <t>Adventure, Drama, History</t>
  </si>
  <si>
    <t>Action, Drama, Thriller</t>
  </si>
  <si>
    <t>Comedy, Music, Romance</t>
  </si>
  <si>
    <t>Drama, Fantasy, History</t>
  </si>
  <si>
    <t>Crime, Thriller</t>
  </si>
  <si>
    <t>Adventure, Drama, Western</t>
  </si>
  <si>
    <t>Comedy, War</t>
  </si>
  <si>
    <t>45 min</t>
  </si>
  <si>
    <t>8.1</t>
  </si>
  <si>
    <t>Drama, Thriller</t>
  </si>
  <si>
    <t>Animation, Drama, Family</t>
  </si>
  <si>
    <t>145 min</t>
  </si>
  <si>
    <t>Drama, Romance, Thriller</t>
  </si>
  <si>
    <t>100 min</t>
  </si>
  <si>
    <t>196 min</t>
  </si>
  <si>
    <t>Comedy, Drama, Musical</t>
  </si>
  <si>
    <t>Comedy, Drama, Fantasy</t>
  </si>
  <si>
    <t>Adventure, Comedy, Crime</t>
  </si>
  <si>
    <t>93 min</t>
  </si>
  <si>
    <t>120 min</t>
  </si>
  <si>
    <t>Adventure, Drama, Fantasy</t>
  </si>
  <si>
    <t>Biography, Drama, Family</t>
  </si>
  <si>
    <t>92 min</t>
  </si>
  <si>
    <t>Animation, Comedy, Drama</t>
  </si>
  <si>
    <t>144 min</t>
  </si>
  <si>
    <t>Drama, Sport</t>
  </si>
  <si>
    <t>80 min</t>
  </si>
  <si>
    <t>183 min</t>
  </si>
  <si>
    <t>111 min</t>
  </si>
  <si>
    <t>141 min</t>
  </si>
  <si>
    <t>Animation, Action, Drama</t>
  </si>
  <si>
    <t>224 min</t>
  </si>
  <si>
    <t>Adventure, Drama, Musical</t>
  </si>
  <si>
    <t>Drama, Music, Romance</t>
  </si>
  <si>
    <t>Comedy, Crime, Romance</t>
  </si>
  <si>
    <t>Comedy, Crime, Sport</t>
  </si>
  <si>
    <t>171 min</t>
  </si>
  <si>
    <t>Drama, History, Romance</t>
  </si>
  <si>
    <t>Adventure, Drama</t>
  </si>
  <si>
    <t>Animation, Adventure, Fantasy</t>
  </si>
  <si>
    <t>Horror, Mystery, Sci-Fi</t>
  </si>
  <si>
    <t>Drama, Fantasy, Music</t>
  </si>
  <si>
    <t>188 min</t>
  </si>
  <si>
    <t>Action, Sci-Fi, Thriller</t>
  </si>
  <si>
    <t>94 min</t>
  </si>
  <si>
    <t>185 min</t>
  </si>
  <si>
    <t>85 min</t>
  </si>
  <si>
    <t>205 min</t>
  </si>
  <si>
    <t>Drama, Fantasy</t>
  </si>
  <si>
    <t>Drama, Horror, Thriller</t>
  </si>
  <si>
    <t>212 min</t>
  </si>
  <si>
    <t>Drama, History</t>
  </si>
  <si>
    <t>Film-Noir, Mystery, Thriller</t>
  </si>
  <si>
    <t>238 min</t>
  </si>
  <si>
    <t>72 min</t>
  </si>
  <si>
    <t>67 min</t>
  </si>
  <si>
    <t>76 min</t>
  </si>
  <si>
    <t>Fantasy, Horror, Mystery</t>
  </si>
  <si>
    <t>159 min</t>
  </si>
  <si>
    <t>Action, Crime, Thriller</t>
  </si>
  <si>
    <t>Comedy, Drama, Music</t>
  </si>
  <si>
    <t>Biography, Drama, Thriller</t>
  </si>
  <si>
    <t>Animation, Biography, Drama</t>
  </si>
  <si>
    <t>Action, Mystery, Thriller</t>
  </si>
  <si>
    <t>Crime, Drama, Romance</t>
  </si>
  <si>
    <t>Action, Adventure, Thriller</t>
  </si>
  <si>
    <t>Crime, Drama, Musical</t>
  </si>
  <si>
    <t>Animation, Crime, Mystery</t>
  </si>
  <si>
    <t>Action, Crime, Comedy</t>
  </si>
  <si>
    <t>Mystery, Sci-Fi, Thriller</t>
  </si>
  <si>
    <t>83 min</t>
  </si>
  <si>
    <t>Animation, Action, Crime</t>
  </si>
  <si>
    <t>Comedy, Fantasy, Romance</t>
  </si>
  <si>
    <t>90 min</t>
  </si>
  <si>
    <t>Drama, History, Thriller</t>
  </si>
  <si>
    <t>84 min</t>
  </si>
  <si>
    <t>Animation, Action, Sci-Fi</t>
  </si>
  <si>
    <t>Adventure, Family, Fantasy</t>
  </si>
  <si>
    <t>Drama, Fantasy, Romance</t>
  </si>
  <si>
    <t>191 min</t>
  </si>
  <si>
    <t>Drama, History, War</t>
  </si>
  <si>
    <t>Adventure, Thriller</t>
  </si>
  <si>
    <t>Drama, Family, Musical</t>
  </si>
  <si>
    <t>197 min</t>
  </si>
  <si>
    <t>Action, Drama, Western</t>
  </si>
  <si>
    <t>174 min</t>
  </si>
  <si>
    <t>Crime, Drama, Horror</t>
  </si>
  <si>
    <t>Drama, Film-Noir, Mystery</t>
  </si>
  <si>
    <t>97 min</t>
  </si>
  <si>
    <t>Comedy, Crime, Thriller</t>
  </si>
  <si>
    <t>Film-Noir, Mystery</t>
  </si>
  <si>
    <t>Comedy, Crime, Mystery</t>
  </si>
  <si>
    <t>75 min</t>
  </si>
  <si>
    <t>7.9</t>
  </si>
  <si>
    <t>157 min</t>
  </si>
  <si>
    <t>209 min</t>
  </si>
  <si>
    <t>Drama, Fantasy, Mystery</t>
  </si>
  <si>
    <t>Comedy, Horror</t>
  </si>
  <si>
    <t>Action, Adventure, History</t>
  </si>
  <si>
    <t>Drama, Music, Mystery</t>
  </si>
  <si>
    <t>82 min</t>
  </si>
  <si>
    <t>Comedy, Music</t>
  </si>
  <si>
    <t>Comedy, Family</t>
  </si>
  <si>
    <t>Drama, Music, Musical</t>
  </si>
  <si>
    <t>Action, Adventure, Horror</t>
  </si>
  <si>
    <t>Action, Adventure, Biography</t>
  </si>
  <si>
    <t>Biography, Drama, War</t>
  </si>
  <si>
    <t>Action, Adventure, Western</t>
  </si>
  <si>
    <t>Horror, Thriller</t>
  </si>
  <si>
    <t>Comedy, Mystery, Romance</t>
  </si>
  <si>
    <t>220 min</t>
  </si>
  <si>
    <t>Drama, Thriller, Western</t>
  </si>
  <si>
    <t>Crime, Film-Noir, Thriller</t>
  </si>
  <si>
    <t>Drama, Film-Noir, Romance</t>
  </si>
  <si>
    <t>Crime, Film-Noir, Mystery</t>
  </si>
  <si>
    <t>Action, Adventure, Romance</t>
  </si>
  <si>
    <t>Comedy, Music, Musical</t>
  </si>
  <si>
    <t>Adventure, Horror, Sci-Fi</t>
  </si>
  <si>
    <t>64 min</t>
  </si>
  <si>
    <t>Fantasy, Horror</t>
  </si>
  <si>
    <t>7.8</t>
  </si>
  <si>
    <t>Action, Drama, History</t>
  </si>
  <si>
    <t>Adventure, Comedy, Family</t>
  </si>
  <si>
    <t>184 min</t>
  </si>
  <si>
    <t>168 min</t>
  </si>
  <si>
    <t>Animation, Biography, Crime</t>
  </si>
  <si>
    <t>Adventure, Biography, Crime</t>
  </si>
  <si>
    <t>Adventure, Fantasy</t>
  </si>
  <si>
    <t>Drama, History, Mystery</t>
  </si>
  <si>
    <t>Action, Comedy, Mystery</t>
  </si>
  <si>
    <t>166 min</t>
  </si>
  <si>
    <t>192 min</t>
  </si>
  <si>
    <t>Adventure, Drama, Romance</t>
  </si>
  <si>
    <t>194 min</t>
  </si>
  <si>
    <t>Drama, Sci-Fi, Thriller</t>
  </si>
  <si>
    <t>Crime, Drama, History</t>
  </si>
  <si>
    <t>Action, Comedy, Fantasy</t>
  </si>
  <si>
    <t>193 min</t>
  </si>
  <si>
    <t>Family, Sci-Fi</t>
  </si>
  <si>
    <t>Adventure, History, War</t>
  </si>
  <si>
    <t>Animation, Sci-Fi</t>
  </si>
  <si>
    <t>Family, Fantasy, Musical</t>
  </si>
  <si>
    <t>Comedy, Family, Fantasy</t>
  </si>
  <si>
    <t>Adventure, Comedy, Film-Noir</t>
  </si>
  <si>
    <t>Film-Noir, Thriller</t>
  </si>
  <si>
    <t>Comedy, Family, Romance</t>
  </si>
  <si>
    <t>Drama, Horror, Sci-Fi</t>
  </si>
  <si>
    <t>69 min</t>
  </si>
  <si>
    <t>Comedy, Musical, War</t>
  </si>
  <si>
    <t>70 min</t>
  </si>
  <si>
    <t>7.7</t>
  </si>
  <si>
    <t>Biography, Drama, Romance</t>
  </si>
  <si>
    <t>Drama, History, Music</t>
  </si>
  <si>
    <t>Animation, Action, Fantasy</t>
  </si>
  <si>
    <t>Animation, Comedy, Fantasy</t>
  </si>
  <si>
    <t>Le dÃ®ner de cons</t>
  </si>
  <si>
    <t>242 min</t>
  </si>
  <si>
    <t>79 min</t>
  </si>
  <si>
    <t>Comedy, Western</t>
  </si>
  <si>
    <t>Action, Adventure, War</t>
  </si>
  <si>
    <t>Drama, Horror, Mystery</t>
  </si>
  <si>
    <t>71 min</t>
  </si>
  <si>
    <t>7.6</t>
  </si>
  <si>
    <t>Animation, Comedy, Crime</t>
  </si>
  <si>
    <t>Action, Adventure, Crime</t>
  </si>
  <si>
    <t>Action, Adventure, Mystery</t>
  </si>
  <si>
    <t>Action, Adventure, Family</t>
  </si>
  <si>
    <t>Y tu mamÃ¡ tambiÃ©n</t>
  </si>
  <si>
    <t>Action, Crime, Mystery</t>
  </si>
  <si>
    <t>Animation, Drama, Romance</t>
  </si>
  <si>
    <t>Drama, War, Western</t>
  </si>
  <si>
    <t>Adventure, Comedy, War</t>
  </si>
  <si>
    <t>78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</si>
</sst>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 #,##0.00_-;\-&quot;$&quot;\ * #,##0.00_-;_-&quot;$&quot;\ * &quot;-&quot;??_-;_-@_-"/>
    <numFmt numFmtId="43" formatCode="_-* #,##0.00_-;\-* #,##0.00_-;_-* &quot;-&quot;??_-;_-@_-"/>
    <numFmt numFmtId="164" formatCode="0.0"/>
    <numFmt numFmtId="165" formatCode="_-* #,##0_-;\-* #,##0_-;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rgb="FFFFFF00"/>
      <name val="Calibri"/>
      <family val="2"/>
      <scheme val="minor"/>
    </font>
    <font>
      <b/>
      <sz val="12"/>
      <color theme="0"/>
      <name val="Calibri"/>
      <family val="2"/>
      <scheme val="minor"/>
    </font>
    <font>
      <b/>
      <sz val="1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B05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6"/>
      </left>
      <right style="thin">
        <color theme="6"/>
      </right>
      <top style="thin">
        <color theme="6"/>
      </top>
      <bottom style="thin">
        <color theme="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top/>
      <bottom/>
      <diagonal/>
    </border>
    <border>
      <left/>
      <right/>
      <top/>
      <bottom style="medium">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right/>
      <top style="medium">
        <color indexed="64"/>
      </top>
      <bottom style="thin">
        <color indexed="64"/>
      </bottom>
      <diagonal/>
    </border>
    <border>
      <left/>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theme="6"/>
      </left>
      <right/>
      <top/>
      <bottom/>
      <diagonal/>
    </border>
    <border>
      <left style="thin">
        <color theme="6"/>
      </left>
      <right style="thin">
        <color theme="6"/>
      </right>
      <top/>
      <bottom style="thin">
        <color theme="6"/>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60">
    <xf numFmtId="0" fontId="0" fillId="0" borderId="0" xfId="0"/>
    <xf numFmtId="1" fontId="0" fillId="0" borderId="0" xfId="0" applyNumberFormat="1"/>
    <xf numFmtId="164"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0" xfId="0" applyFont="1" applyBorder="1"/>
    <xf numFmtId="0" fontId="0" fillId="0" borderId="0" xfId="0" applyBorder="1"/>
    <xf numFmtId="1" fontId="18" fillId="33" borderId="10" xfId="0" applyNumberFormat="1" applyFont="1" applyFill="1" applyBorder="1"/>
    <xf numFmtId="1" fontId="0" fillId="0" borderId="0" xfId="0" applyNumberFormat="1" applyAlignment="1">
      <alignment horizontal="right"/>
    </xf>
    <xf numFmtId="0" fontId="0" fillId="0" borderId="0" xfId="0" applyFont="1" applyFill="1" applyBorder="1"/>
    <xf numFmtId="2" fontId="0" fillId="0" borderId="0" xfId="0" applyNumberFormat="1"/>
    <xf numFmtId="1" fontId="0" fillId="0" borderId="0" xfId="0" applyNumberFormat="1" applyAlignment="1">
      <alignment horizontal="left" indent="1"/>
    </xf>
    <xf numFmtId="44" fontId="0" fillId="0" borderId="0" xfId="0" applyNumberFormat="1"/>
    <xf numFmtId="44" fontId="0" fillId="0" borderId="0" xfId="0" applyNumberFormat="1" applyBorder="1"/>
    <xf numFmtId="0" fontId="0" fillId="0" borderId="11" xfId="0" applyBorder="1"/>
    <xf numFmtId="0" fontId="0" fillId="0" borderId="12"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3" xfId="0" applyBorder="1"/>
    <xf numFmtId="0" fontId="0" fillId="0" borderId="24" xfId="0" applyBorder="1"/>
    <xf numFmtId="0" fontId="0" fillId="0" borderId="25" xfId="0" applyBorder="1"/>
    <xf numFmtId="0" fontId="0" fillId="0" borderId="0" xfId="0" applyBorder="1" applyAlignment="1">
      <alignment vertical="center"/>
    </xf>
    <xf numFmtId="0" fontId="0" fillId="0" borderId="18" xfId="0" applyBorder="1" applyAlignment="1">
      <alignment vertical="center"/>
    </xf>
    <xf numFmtId="0" fontId="19" fillId="34" borderId="11" xfId="0" applyFont="1" applyFill="1" applyBorder="1" applyAlignment="1">
      <alignment horizontal="center" vertical="center"/>
    </xf>
    <xf numFmtId="0" fontId="0" fillId="0" borderId="22" xfId="0" applyBorder="1" applyAlignment="1">
      <alignment vertical="center"/>
    </xf>
    <xf numFmtId="0" fontId="0" fillId="0" borderId="0" xfId="0" applyAlignment="1">
      <alignment vertical="center"/>
    </xf>
    <xf numFmtId="0" fontId="0" fillId="0" borderId="13" xfId="0" applyBorder="1" applyAlignment="1">
      <alignment vertical="center"/>
    </xf>
    <xf numFmtId="0" fontId="0" fillId="0" borderId="12" xfId="0" applyBorder="1" applyAlignment="1">
      <alignment vertical="center"/>
    </xf>
    <xf numFmtId="0" fontId="20" fillId="34" borderId="14" xfId="0" applyFont="1" applyFill="1" applyBorder="1" applyAlignment="1">
      <alignment horizontal="center" vertical="center"/>
    </xf>
    <xf numFmtId="0" fontId="20" fillId="34" borderId="11" xfId="0" applyFont="1" applyFill="1" applyBorder="1" applyAlignment="1">
      <alignment horizontal="center" vertical="center"/>
    </xf>
    <xf numFmtId="0" fontId="0" fillId="0" borderId="11" xfId="0" applyBorder="1" applyAlignment="1">
      <alignment vertical="center"/>
    </xf>
    <xf numFmtId="0" fontId="0" fillId="0" borderId="15" xfId="0" applyBorder="1" applyAlignment="1">
      <alignment vertical="center"/>
    </xf>
    <xf numFmtId="44" fontId="20" fillId="34" borderId="11" xfId="43" applyFont="1" applyFill="1" applyBorder="1" applyAlignment="1">
      <alignment horizontal="center" vertical="center"/>
    </xf>
    <xf numFmtId="2" fontId="20" fillId="34" borderId="11" xfId="43" applyNumberFormat="1" applyFont="1" applyFill="1" applyBorder="1" applyAlignment="1">
      <alignment horizontal="center" vertical="center"/>
    </xf>
    <xf numFmtId="165" fontId="20" fillId="34" borderId="11" xfId="42" applyNumberFormat="1" applyFont="1" applyFill="1" applyBorder="1" applyAlignment="1">
      <alignment vertical="center"/>
    </xf>
    <xf numFmtId="0" fontId="0" fillId="0" borderId="26" xfId="0" applyBorder="1"/>
    <xf numFmtId="0" fontId="0" fillId="0" borderId="27" xfId="0" applyBorder="1"/>
    <xf numFmtId="0" fontId="0" fillId="0" borderId="27" xfId="0" applyBorder="1" applyAlignment="1">
      <alignment vertical="center"/>
    </xf>
    <xf numFmtId="0" fontId="0" fillId="0" borderId="28" xfId="0" applyBorder="1"/>
    <xf numFmtId="0" fontId="13" fillId="34" borderId="0" xfId="0" applyFont="1" applyFill="1" applyAlignment="1">
      <alignment horizontal="center"/>
    </xf>
    <xf numFmtId="1" fontId="21" fillId="34" borderId="0" xfId="0" applyNumberFormat="1" applyFont="1" applyFill="1" applyBorder="1" applyAlignment="1">
      <alignment horizontal="center"/>
    </xf>
    <xf numFmtId="1" fontId="21" fillId="34" borderId="0" xfId="0" applyNumberFormat="1" applyFont="1" applyFill="1" applyBorder="1" applyAlignment="1"/>
    <xf numFmtId="1" fontId="21" fillId="0" borderId="0" xfId="0" applyNumberFormat="1" applyFont="1" applyFill="1" applyBorder="1" applyAlignment="1"/>
    <xf numFmtId="0" fontId="19" fillId="34" borderId="0" xfId="0" applyFont="1" applyFill="1" applyAlignment="1">
      <alignment horizontal="center"/>
    </xf>
    <xf numFmtId="165" fontId="21" fillId="34" borderId="0" xfId="42" applyNumberFormat="1" applyFont="1" applyFill="1" applyBorder="1" applyAlignment="1"/>
    <xf numFmtId="164" fontId="21" fillId="34" borderId="0" xfId="0" applyNumberFormat="1" applyFont="1" applyFill="1" applyBorder="1" applyAlignment="1">
      <alignment horizontal="center"/>
    </xf>
    <xf numFmtId="1" fontId="0" fillId="0" borderId="0" xfId="0" applyNumberFormat="1" applyAlignment="1">
      <alignment horizontal="left"/>
    </xf>
    <xf numFmtId="1" fontId="21" fillId="34" borderId="0" xfId="0" applyNumberFormat="1" applyFont="1" applyFill="1" applyBorder="1" applyAlignment="1">
      <alignment horizontal="center"/>
    </xf>
    <xf numFmtId="0" fontId="19" fillId="34" borderId="0" xfId="0" applyFont="1" applyFill="1" applyAlignment="1">
      <alignment horizontal="center"/>
    </xf>
    <xf numFmtId="1" fontId="21" fillId="0" borderId="0" xfId="0" applyNumberFormat="1" applyFont="1" applyFill="1" applyBorder="1" applyAlignment="1">
      <alignment horizontal="center"/>
    </xf>
    <xf numFmtId="0" fontId="0" fillId="0" borderId="29" xfId="0" applyFont="1" applyFill="1" applyBorder="1"/>
    <xf numFmtId="0" fontId="0" fillId="0" borderId="30" xfId="0" applyFont="1" applyBorder="1"/>
  </cellXfs>
  <cellStyles count="44">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illares" xfId="42" builtinId="3"/>
    <cellStyle name="Moneda" xfId="43" builtinId="4"/>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1">
    <dxf>
      <numFmt numFmtId="2" formatCode="0.00"/>
    </dxf>
    <dxf>
      <alignment horizontal="right"/>
    </dxf>
    <dxf>
      <alignment horizontal="right"/>
    </dxf>
    <dxf>
      <numFmt numFmtId="1" formatCode="0"/>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patternFill>
      </fill>
      <border diagonalUp="0" diagonalDown="0">
        <left style="thin">
          <color theme="6"/>
        </left>
        <right style="thin">
          <color theme="6"/>
        </right>
        <top style="thin">
          <color theme="6"/>
        </top>
        <bottom style="thin">
          <color theme="6"/>
        </bottom>
        <vertical/>
        <horizontal/>
      </border>
    </dxf>
    <dxf>
      <numFmt numFmtId="34" formatCode="_-&quot;$&quot;\ * #,##0.00_-;\-&quot;$&quot;\ * #,##0.00_-;_-&quot;$&quot;\ * &quot;-&quot;??_-;_-@_-"/>
    </dxf>
    <dxf>
      <numFmt numFmtId="164" formatCode="0.0"/>
    </dxf>
    <dxf>
      <numFmt numFmtId="1" formatCode="0"/>
    </dxf>
    <dxf>
      <numFmt numFmtId="1" formatCode="0"/>
    </dxf>
    <dxf>
      <numFmt numFmtId="1" formatCode="0"/>
    </dxf>
    <dxf>
      <fill>
        <patternFill>
          <bgColor rgb="FF00B050"/>
        </patternFill>
      </fill>
    </dxf>
  </dxfs>
  <tableStyles count="2" defaultTableStyle="TableStyleMedium2" defaultPivotStyle="PivotStyleLight16">
    <tableStyle name="Estilo de segmentación de datos 1" pivot="0" table="0" count="1" xr9:uid="{3173D8DB-EF2C-469B-8F5F-06543E994B10}">
      <tableStyleElement type="wholeTable" dxfId="10"/>
    </tableStyle>
    <tableStyle name="Estilo de segmentación de datos 2" pivot="0" table="0" count="4" xr9:uid="{562449A4-A840-4A0A-B846-2EE35B237BEF}"/>
  </tableStyles>
  <extLst>
    <ext xmlns:x14="http://schemas.microsoft.com/office/spreadsheetml/2009/9/main" uri="{46F421CA-312F-682f-3DD2-61675219B42D}">
      <x14:dxfs count="4">
        <dxf>
          <fill>
            <patternFill>
              <bgColor rgb="FF00B050"/>
            </patternFill>
          </fill>
        </dxf>
        <dxf>
          <fill>
            <patternFill>
              <bgColor rgb="FF00B050"/>
            </patternFill>
          </fill>
        </dxf>
        <dxf>
          <fill>
            <patternFill>
              <bgColor rgb="FF00B050"/>
            </patternFill>
          </fill>
        </dxf>
        <dxf>
          <fill>
            <patternFill>
              <bgColor rgb="FF00B050"/>
            </patternFill>
          </fill>
        </dxf>
      </x14:dxfs>
    </ext>
    <ext xmlns:x14="http://schemas.microsoft.com/office/spreadsheetml/2009/9/main" uri="{EB79DEF2-80B8-43e5-95BD-54CBDDF9020C}">
      <x14:slicerStyles defaultSlicerStyle="SlicerStyleLight1">
        <x14:slicerStyle name="Estilo de segmentación de datos 1"/>
        <x14:slicerStyle name="Estilo de segmentación de datos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453904199475066E-2"/>
          <c:y val="6.2698579774812718E-2"/>
          <c:w val="0.88570171902573613"/>
          <c:h val="0.90936741365872387"/>
        </c:manualLayout>
      </c:layout>
      <c:barChart>
        <c:barDir val="bar"/>
        <c:grouping val="clustered"/>
        <c:varyColors val="0"/>
        <c:ser>
          <c:idx val="0"/>
          <c:order val="0"/>
          <c:tx>
            <c:strRef>
              <c:f>DASHBOARD!$K$18</c:f>
              <c:strCache>
                <c:ptCount val="1"/>
                <c:pt idx="0">
                  <c:v>VOTOS</c:v>
                </c:pt>
              </c:strCache>
            </c:strRef>
          </c:tx>
          <c:spPr>
            <a:solidFill>
              <a:srgbClr val="00B050"/>
            </a:solidFill>
            <a:ln>
              <a:solidFill>
                <a:srgbClr val="00B050"/>
              </a:solidFill>
            </a:ln>
            <a:effectLst/>
          </c:spPr>
          <c:invertIfNegative val="0"/>
          <c:val>
            <c:numRef>
              <c:f>DASHBOARD!$K$19:$K$32</c:f>
              <c:numCache>
                <c:formatCode>_-* #,##0_-;\-* #,##0_-;_-* "-"??_-;_-@_-</c:formatCode>
                <c:ptCount val="14"/>
                <c:pt idx="0">
                  <c:v>2343110</c:v>
                </c:pt>
                <c:pt idx="1">
                  <c:v>1620367</c:v>
                </c:pt>
                <c:pt idx="2">
                  <c:v>689845</c:v>
                </c:pt>
                <c:pt idx="3">
                  <c:v>2303232</c:v>
                </c:pt>
                <c:pt idx="4">
                  <c:v>1129952</c:v>
                </c:pt>
                <c:pt idx="5">
                  <c:v>1826188</c:v>
                </c:pt>
                <c:pt idx="6">
                  <c:v>1213505</c:v>
                </c:pt>
                <c:pt idx="7">
                  <c:v>1642758</c:v>
                </c:pt>
                <c:pt idx="8">
                  <c:v>1854740</c:v>
                </c:pt>
                <c:pt idx="9">
                  <c:v>1809221</c:v>
                </c:pt>
                <c:pt idx="10">
                  <c:v>2067042</c:v>
                </c:pt>
                <c:pt idx="11">
                  <c:v>688390</c:v>
                </c:pt>
                <c:pt idx="12">
                  <c:v>1661481</c:v>
                </c:pt>
                <c:pt idx="13">
                  <c:v>1159315</c:v>
                </c:pt>
              </c:numCache>
            </c:numRef>
          </c:val>
          <c:extLst>
            <c:ext xmlns:c16="http://schemas.microsoft.com/office/drawing/2014/chart" uri="{C3380CC4-5D6E-409C-BE32-E72D297353CC}">
              <c16:uniqueId val="{00000000-4BD7-4805-A83B-71E55C2844AE}"/>
            </c:ext>
          </c:extLst>
        </c:ser>
        <c:dLbls>
          <c:showLegendKey val="0"/>
          <c:showVal val="0"/>
          <c:showCatName val="0"/>
          <c:showSerName val="0"/>
          <c:showPercent val="0"/>
          <c:showBubbleSize val="0"/>
        </c:dLbls>
        <c:gapWidth val="182"/>
        <c:axId val="1680551744"/>
        <c:axId val="1680553408"/>
      </c:barChart>
      <c:catAx>
        <c:axId val="1680551744"/>
        <c:scaling>
          <c:orientation val="maxMin"/>
        </c:scaling>
        <c:delete val="1"/>
        <c:axPos val="l"/>
        <c:majorTickMark val="none"/>
        <c:minorTickMark val="none"/>
        <c:tickLblPos val="nextTo"/>
        <c:crossAx val="1680553408"/>
        <c:crosses val="autoZero"/>
        <c:auto val="1"/>
        <c:lblAlgn val="ctr"/>
        <c:lblOffset val="100"/>
        <c:noMultiLvlLbl val="0"/>
      </c:catAx>
      <c:valAx>
        <c:axId val="1680553408"/>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68055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[top1000imdb-balanso.xlsx]tabla_n!TablaDinámica14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tabla_n!$AD$7</c:f>
              <c:strCache>
                <c:ptCount val="1"/>
                <c:pt idx="0">
                  <c:v>Total</c:v>
                </c:pt>
              </c:strCache>
            </c:strRef>
          </c:tx>
          <c:spPr>
            <a:solidFill>
              <a:srgbClr val="00B050"/>
            </a:solidFill>
            <a:ln>
              <a:noFill/>
            </a:ln>
            <a:effectLst/>
          </c:spPr>
          <c:cat>
            <c:multiLvlStrRef>
              <c:f>tabla_n!$AC$8:$AC$19</c:f>
              <c:multiLvlStrCache>
                <c:ptCount val="10"/>
                <c:lvl>
                  <c:pt idx="0">
                    <c:v>2000</c:v>
                  </c:pt>
                  <c:pt idx="1">
                    <c:v>2001</c:v>
                  </c:pt>
                  <c:pt idx="2">
                    <c:v>2002</c:v>
                  </c:pt>
                  <c:pt idx="3">
                    <c:v>2003</c:v>
                  </c:pt>
                  <c:pt idx="4">
                    <c:v>2004</c:v>
                  </c:pt>
                  <c:pt idx="5">
                    <c:v>2005</c:v>
                  </c:pt>
                  <c:pt idx="6">
                    <c:v>2006</c:v>
                  </c:pt>
                  <c:pt idx="7">
                    <c:v>2007</c:v>
                  </c:pt>
                  <c:pt idx="8">
                    <c:v>2008</c:v>
                  </c:pt>
                  <c:pt idx="9">
                    <c:v>2009</c:v>
                  </c:pt>
                </c:lvl>
                <c:lvl>
                  <c:pt idx="0">
                    <c:v>2000</c:v>
                  </c:pt>
                </c:lvl>
              </c:multiLvlStrCache>
            </c:multiLvlStrRef>
          </c:cat>
          <c:val>
            <c:numRef>
              <c:f>tabla_n!$AD$8:$AD$19</c:f>
              <c:numCache>
                <c:formatCode>General</c:formatCode>
                <c:ptCount val="10"/>
                <c:pt idx="0">
                  <c:v>853366944</c:v>
                </c:pt>
                <c:pt idx="1">
                  <c:v>2097519218</c:v>
                </c:pt>
                <c:pt idx="2">
                  <c:v>1123918773</c:v>
                </c:pt>
                <c:pt idx="3">
                  <c:v>1486988069</c:v>
                </c:pt>
                <c:pt idx="4">
                  <c:v>1446650533</c:v>
                </c:pt>
                <c:pt idx="5">
                  <c:v>1023769444</c:v>
                </c:pt>
                <c:pt idx="6">
                  <c:v>1199286363</c:v>
                </c:pt>
                <c:pt idx="7">
                  <c:v>972994008</c:v>
                </c:pt>
                <c:pt idx="8">
                  <c:v>1828105950</c:v>
                </c:pt>
                <c:pt idx="9">
                  <c:v>2937157166</c:v>
                </c:pt>
              </c:numCache>
            </c:numRef>
          </c:val>
          <c:extLst>
            <c:ext xmlns:c16="http://schemas.microsoft.com/office/drawing/2014/chart" uri="{C3380CC4-5D6E-409C-BE32-E72D297353CC}">
              <c16:uniqueId val="{00000000-6695-4A6F-83F0-FE917080A4FF}"/>
            </c:ext>
          </c:extLst>
        </c:ser>
        <c:dLbls>
          <c:showLegendKey val="0"/>
          <c:showVal val="0"/>
          <c:showCatName val="0"/>
          <c:showSerName val="0"/>
          <c:showPercent val="0"/>
          <c:showBubbleSize val="0"/>
        </c:dLbls>
        <c:axId val="1544853168"/>
        <c:axId val="1544863152"/>
      </c:areaChart>
      <c:catAx>
        <c:axId val="1544853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544863152"/>
        <c:crosses val="autoZero"/>
        <c:auto val="1"/>
        <c:lblAlgn val="ctr"/>
        <c:lblOffset val="100"/>
        <c:noMultiLvlLbl val="0"/>
      </c:catAx>
      <c:valAx>
        <c:axId val="154486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544853168"/>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AR"/>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B$19:$B$34" max="987" min="1" page="1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0</xdr:colOff>
      <xdr:row>16</xdr:row>
      <xdr:rowOff>133349</xdr:rowOff>
    </xdr:from>
    <xdr:to>
      <xdr:col>19</xdr:col>
      <xdr:colOff>0</xdr:colOff>
      <xdr:row>32</xdr:row>
      <xdr:rowOff>114300</xdr:rowOff>
    </xdr:to>
    <xdr:graphicFrame macro="">
      <xdr:nvGraphicFramePr>
        <xdr:cNvPr id="6" name="Gráfico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xdr:colOff>
      <xdr:row>1</xdr:row>
      <xdr:rowOff>0</xdr:rowOff>
    </xdr:from>
    <xdr:to>
      <xdr:col>2</xdr:col>
      <xdr:colOff>885826</xdr:colOff>
      <xdr:row>15</xdr:row>
      <xdr:rowOff>9525</xdr:rowOff>
    </xdr:to>
    <mc:AlternateContent xmlns:mc="http://schemas.openxmlformats.org/markup-compatibility/2006" xmlns:a14="http://schemas.microsoft.com/office/drawing/2010/main">
      <mc:Choice Requires="a14">
        <xdr:graphicFrame macro="">
          <xdr:nvGraphicFramePr>
            <xdr:cNvPr id="4" name="Released_Year">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Released_Year"/>
            </a:graphicData>
          </a:graphic>
        </xdr:graphicFrame>
      </mc:Choice>
      <mc:Fallback xmlns="">
        <xdr:sp macro="" textlink="">
          <xdr:nvSpPr>
            <xdr:cNvPr id="0" name=""/>
            <xdr:cNvSpPr>
              <a:spLocks noTextEdit="1"/>
            </xdr:cNvSpPr>
          </xdr:nvSpPr>
          <xdr:spPr>
            <a:xfrm>
              <a:off x="228601" y="66675"/>
              <a:ext cx="1257300" cy="3343275"/>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0</xdr:colOff>
          <xdr:row>17</xdr:row>
          <xdr:rowOff>9525</xdr:rowOff>
        </xdr:from>
        <xdr:to>
          <xdr:col>1</xdr:col>
          <xdr:colOff>9525</xdr:colOff>
          <xdr:row>31</xdr:row>
          <xdr:rowOff>228600</xdr:rowOff>
        </xdr:to>
        <xdr:sp macro="" textlink="">
          <xdr:nvSpPr>
            <xdr:cNvPr id="1027" name="Scroll Bar 3" hidden="1">
              <a:extLst>
                <a:ext uri="{63B3BB69-23CF-44E3-9099-C40C66FF867C}">
                  <a14:compatExt spid="_x0000_s1027"/>
                </a:ext>
                <a:ext uri="{FF2B5EF4-FFF2-40B4-BE49-F238E27FC236}">
                  <a16:creationId xmlns:a16="http://schemas.microsoft.com/office/drawing/2014/main" id="{00000000-0008-0000-0400-000003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5</xdr:col>
      <xdr:colOff>619123</xdr:colOff>
      <xdr:row>1</xdr:row>
      <xdr:rowOff>28574</xdr:rowOff>
    </xdr:from>
    <xdr:to>
      <xdr:col>18</xdr:col>
      <xdr:colOff>285749</xdr:colOff>
      <xdr:row>5</xdr:row>
      <xdr:rowOff>38100</xdr:rowOff>
    </xdr:to>
    <mc:AlternateContent xmlns:mc="http://schemas.openxmlformats.org/markup-compatibility/2006" xmlns:a14="http://schemas.microsoft.com/office/drawing/2010/main">
      <mc:Choice Requires="a14">
        <xdr:graphicFrame macro="">
          <xdr:nvGraphicFramePr>
            <xdr:cNvPr id="9" name="Ingreso por año y década">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Ingreso por año y década"/>
            </a:graphicData>
          </a:graphic>
        </xdr:graphicFrame>
      </mc:Choice>
      <mc:Fallback xmlns="">
        <xdr:sp macro="" textlink="">
          <xdr:nvSpPr>
            <xdr:cNvPr id="0" name=""/>
            <xdr:cNvSpPr>
              <a:spLocks noTextEdit="1"/>
            </xdr:cNvSpPr>
          </xdr:nvSpPr>
          <xdr:spPr>
            <a:xfrm>
              <a:off x="5867398" y="95249"/>
              <a:ext cx="11277601" cy="962026"/>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5</xdr:col>
      <xdr:colOff>609599</xdr:colOff>
      <xdr:row>5</xdr:row>
      <xdr:rowOff>28575</xdr:rowOff>
    </xdr:from>
    <xdr:to>
      <xdr:col>18</xdr:col>
      <xdr:colOff>238125</xdr:colOff>
      <xdr:row>14</xdr:row>
      <xdr:rowOff>123825</xdr:rowOff>
    </xdr:to>
    <xdr:graphicFrame macro="">
      <xdr:nvGraphicFramePr>
        <xdr:cNvPr id="11" name="Gráfico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gusto" refreshedDate="45004.839849768519" createdVersion="7" refreshedVersion="7" minRefreshableVersion="3" recordCount="1000" xr:uid="{00000000-000A-0000-FFFF-FFFF04000000}">
  <cacheSource type="worksheet">
    <worksheetSource ref="B1:R1001" sheet="tabla_n"/>
  </cacheSource>
  <cacheFields count="15">
    <cacheField name="Series_Title" numFmtId="0">
      <sharedItems containsMixedTypes="1" containsNumber="1" containsInteger="1" minValue="300" maxValue="1917" count="999">
        <s v="The Shawshank Redemption"/>
        <s v="The Godfather"/>
        <s v="The Dark Knight"/>
        <s v="The Godfather: Part II"/>
        <s v="12 Angry Men"/>
        <s v="The Lord of the Rings: The Return of the King"/>
        <s v="Pulp Fiction"/>
        <s v="Schindler's List"/>
        <s v="Inception"/>
        <s v="Fight Club"/>
        <s v="The Lord of the Rings: The Fellowship of the Ring"/>
        <s v="Forrest Gump"/>
        <s v="Il buono, il brutto, il cattivo"/>
        <s v="The Lord of the Rings: The Two Towers"/>
        <s v="The Matrix"/>
        <s v="Goodfellas"/>
        <s v="Star Wars: Episode V - The Empire Strikes Back"/>
        <s v="One Flew Over the Cuckoo's Nest"/>
        <s v="Hamilton"/>
        <s v="Gisaengchung"/>
        <s v="Soorarai Pottru"/>
        <s v="Interstellar"/>
        <s v="Cidade de Deus"/>
        <s v="Sen to Chihiro no kamikakushi"/>
        <s v="Saving Private Ryan"/>
        <s v="The Green Mile"/>
        <s v="La vita Ã¨ bella"/>
        <s v="Se7en"/>
        <s v="The Silence of the Lambs"/>
        <s v="Star Wars"/>
        <s v="Seppuku"/>
        <s v="Shichinin no samurai"/>
        <s v="It's a Wonderful Life"/>
        <s v="Joker"/>
        <s v="Whiplash"/>
        <s v="The Intouchables"/>
        <s v="The Prestige"/>
        <s v="The Departed"/>
        <s v="The Pianist"/>
        <s v="Gladiator"/>
        <s v="American History X"/>
        <s v="The Usual Suspects"/>
        <s v="LÃ©on"/>
        <s v="The Lion King"/>
        <s v="Terminator 2: Judgment Day"/>
        <s v="Nuovo Cinema Paradiso"/>
        <s v="Hotaru no haka"/>
        <s v="Back to the Future"/>
        <s v="Once Upon a Time in the West"/>
        <s v="Psycho"/>
        <s v="Casablanca"/>
        <s v="Modern Times"/>
        <s v="City Lights"/>
        <s v="CapharnaÃ¼m"/>
        <s v="Ayla: The Daughter of War"/>
        <s v="Vikram Vedha"/>
        <s v="Kimi no na wa."/>
        <s v="Dangal"/>
        <s v="Spider-Man: Into the Spider-Verse"/>
        <s v="Avengers: Endgame"/>
        <s v="Avengers: Infinity War"/>
        <s v="Coco"/>
        <s v="Django Unchained"/>
        <s v="The Dark Knight Rises"/>
        <s v="3 Idiots"/>
        <s v="Taare Zameen Par"/>
        <s v="WALLÂ·E"/>
        <s v="The Lives of Others"/>
        <s v="Oldeuboi"/>
        <s v="Memento"/>
        <s v="Mononoke-hime"/>
        <s v="Once Upon a Time in America"/>
        <s v="Raiders of the Lost Ark"/>
        <s v="The Shining"/>
        <s v="Apocalypse Now"/>
        <s v="Alien"/>
        <s v="Anand"/>
        <s v="Tengoku to jigoku"/>
        <s v="Dr. Strangelove or: How I Learned to Stop Worrying and Love the Bomb"/>
        <s v="Witness for the Prosecution"/>
        <s v="Paths of Glory"/>
        <s v="Rear Window"/>
        <s v="Sunset Blvd."/>
        <s v="The Great Dictator"/>
        <n v="1917"/>
        <s v="Tumbbad"/>
        <s v="Andhadhun"/>
        <s v="Drishyam"/>
        <s v="Jagten"/>
        <s v="Jodaeiye Nader az Simin"/>
        <s v="Incendies"/>
        <s v="Miracle in cell NO.7"/>
        <s v="Babam ve Oglum"/>
        <s v="Inglourious Basterds"/>
        <s v="Eternal Sunshine of the Spotless Mind"/>
        <s v="AmÃ©lie"/>
        <s v="Snatch"/>
        <s v="Requiem for a Dream"/>
        <s v="American Beauty"/>
        <s v="Good Will Hunting"/>
        <s v="Bacheha-Ye aseman"/>
        <s v="Toy Story"/>
        <s v="Braveheart"/>
        <s v="Reservoir Dogs"/>
        <s v="Full Metal Jacket"/>
        <s v="Idi i smotri"/>
        <s v="Aliens"/>
        <s v="Amadeus"/>
        <s v="Scarface"/>
        <s v="Star Wars: Episode VI - Return of the Jedi"/>
        <s v="Das Boot"/>
        <s v="Taxi Driver"/>
        <s v="The Sting"/>
        <s v="A Clockwork Orange"/>
        <s v="2001: A Space Odyssey"/>
        <s v="Per qualche dollaro in piÃ¹"/>
        <s v="Lawrence of Arabia"/>
        <s v="The Apartment"/>
        <s v="North by Northwest"/>
        <s v="Vertigo"/>
        <s v="Singin' in the Rain"/>
        <s v="Ikiru"/>
        <s v="Ladri di biciclette"/>
        <s v="Double Indemnity"/>
        <s v="Citizen Kane"/>
        <s v="M - Eine Stadt sucht einen MÃ¶rder"/>
        <s v="Metropolis"/>
        <s v="The Kid"/>
        <s v="Chhichhore"/>
        <s v="Uri: The Surgical Strike"/>
        <s v="K.G.F: Chapter 1"/>
        <s v="Green Book"/>
        <s v="Three Billboards Outside Ebbing, Missouri"/>
        <s v="Talvar"/>
        <s v="Baahubali 2: The Conclusion"/>
        <s v="Klaus"/>
        <s v="Queen"/>
        <s v="Mandariinid"/>
        <s v="Bhaag Milkha Bhaag"/>
        <s v="Gangs of Wasseypur"/>
        <s v="Udaan"/>
        <s v="Paan Singh Tomar"/>
        <s v="El secreto de sus ojos"/>
        <s v="Warrior"/>
        <s v="Shutter Island"/>
        <s v="Up"/>
        <s v="The Wolf of Wall Street"/>
        <s v="Chak De! India"/>
        <s v="There Will Be Blood"/>
        <s v="Pan's Labyrinth"/>
        <s v="Toy Story 3"/>
        <s v="V for Vendetta"/>
        <s v="Rang De Basanti"/>
        <s v="Black"/>
        <s v="Batman Begins"/>
        <s v="Swades: We, the People"/>
        <s v="Der Untergang"/>
        <s v="Hauru no ugoku shiro"/>
        <s v="A Beautiful Mind"/>
        <s v="Hera Pheri"/>
        <s v="Lock, Stock and Two Smoking Barrels"/>
        <s v="L.A. Confidential"/>
        <s v="Eskiya"/>
        <s v="Heat"/>
        <s v="Casino"/>
        <s v="Andaz Apna Apna"/>
        <s v="Unforgiven"/>
        <s v="Indiana Jones and the Last Crusade"/>
        <s v="Dom za vesanje"/>
        <s v="Tonari no Totoro"/>
        <s v="Die Hard"/>
        <s v="Ran"/>
        <s v="Raging Bull"/>
        <s v="Stalker"/>
        <s v="HÃ¶stsonaten"/>
        <s v="The Message"/>
        <s v="Sholay"/>
        <s v="Monty Python and the Holy Grail"/>
        <s v="The Great Escape"/>
        <s v="To Kill a Mockingbird"/>
        <s v="YÃ´jinbÃ´"/>
        <s v="Judgment at Nuremberg"/>
        <s v="Some Like It Hot"/>
        <s v="SmultronstÃ¤llet"/>
        <s v="Det sjunde inseglet"/>
        <s v="Du rififi chez les hommes"/>
        <s v="Dial M for Murder"/>
        <s v="TÃ´kyÃ´ monogatari"/>
        <s v="RashÃ´mon"/>
        <s v="All About Eve"/>
        <s v="The Treasure of the Sierra Madre"/>
        <s v="To Be or Not to Be"/>
        <s v="The Gold Rush"/>
        <s v="Sherlock Jr."/>
        <s v="Portrait de la jeune fille en feu"/>
        <s v="Pink"/>
        <s v="Koe no katachi"/>
        <s v="Contratiempo"/>
        <s v="Ah-ga-ssi"/>
        <s v="Mommy"/>
        <s v="Haider"/>
        <s v="Logan"/>
        <s v="Room"/>
        <s v="Relatos salvajes"/>
        <s v="Soul"/>
        <s v="Kis Uykusu"/>
        <s v="PK"/>
        <s v="OMG: Oh My God!"/>
        <s v="The Grand Budapest Hotel"/>
        <s v="Gone Girl"/>
        <s v="Ã”kami kodomo no Ame to Yuki"/>
        <s v="Hacksaw Ridge"/>
        <s v="Inside Out"/>
        <s v="Barfi!"/>
        <s v="12 Years a Slave"/>
        <s v="Rush"/>
        <s v="Ford v Ferrari"/>
        <s v="Spotlight"/>
        <s v="Song of the Sea"/>
        <s v="Kahaani"/>
        <s v="Zindagi Na Milegi Dobara"/>
        <s v="Prisoners"/>
        <s v="Mad Max: Fury Road"/>
        <s v="A Wednesday"/>
        <s v="Gran Torino"/>
        <s v="Harry Potter and the Deathly Hallows: Part 2"/>
        <s v="Okuribito"/>
        <s v="Hachi: A Dog's Tale"/>
        <s v="Mary and Max"/>
        <s v="How to Train Your Dragon"/>
        <s v="Into the Wild"/>
        <s v="No Country for Old Men"/>
        <s v="Lage Raho Munna Bhai"/>
        <s v="Million Dollar Baby"/>
        <s v="Hotel Rwanda"/>
        <s v="Taegukgi hwinalrimyeo"/>
        <s v="Before Sunset"/>
        <s v="Munna Bhai M.B.B.S."/>
        <s v="Salinui chueok"/>
        <s v="Dil Chahta Hai"/>
        <s v="Kill Bill: Vol. 1"/>
        <s v="Finding Nemo"/>
        <s v="Catch Me If You Can"/>
        <s v="Amores perros"/>
        <s v="Monsters, Inc."/>
        <s v="Shin seiki Evangelion GekijÃ´-ban: Air/Magokoro wo, kimi ni"/>
        <s v="Lagaan: Once Upon a Time in India"/>
        <s v="The Sixth Sense"/>
        <s v="La leggenda del pianista sull'oceano"/>
        <s v="The Truman Show"/>
        <s v="Crna macka, beli macor"/>
        <s v="The Big Lebowski"/>
        <s v="Fa yeung nin wah"/>
        <s v="Trainspotting"/>
        <s v="Fargo"/>
        <s v="Underground"/>
        <s v="La haine"/>
        <s v="Dilwale Dulhania Le Jayenge"/>
        <s v="Before Sunrise"/>
        <s v="Trois couleurs: Rouge"/>
        <s v="Chung Hing sam lam"/>
        <s v="Jurassic Park"/>
        <s v="In the Name of the Father"/>
        <s v="Ba wang bie ji"/>
        <s v="DÃ  hÃ³ng denglong gaogao guÃ "/>
        <s v="Dead Poets Society"/>
        <s v="Stand by Me"/>
        <s v="Platoon"/>
        <s v="Paris, Texas"/>
        <s v="Kaze no tani no Naushika"/>
        <s v="The Thing"/>
        <s v="Pink Floyd: The Wall"/>
        <s v="Fitzcarraldo"/>
        <s v="Fanny och Alexander"/>
        <s v="Blade Runner"/>
        <s v="The Elephant Man"/>
        <s v="Life of Brian"/>
        <s v="The Deer Hunter"/>
        <s v="Rocky"/>
        <s v="Network"/>
        <s v="Barry Lyndon"/>
        <s v="Zerkalo"/>
        <s v="Chinatown"/>
        <s v="Paper Moon"/>
        <s v="Viskningar och rop"/>
        <s v="Solaris"/>
        <s v="Le samouraÃ¯"/>
        <s v="Cool Hand Luke"/>
        <s v="Persona"/>
        <s v="Andrei Rublev"/>
        <s v="La battaglia di Algeri"/>
        <s v="El Ã¡ngel exterminador"/>
        <s v="What Ever Happened to Baby Jane?"/>
        <s v="Sanjuro"/>
        <s v="The Man Who Shot Liberty Valance"/>
        <s v="Ivanovo detstvo"/>
        <s v="JungfrukÃ¤llan"/>
        <s v="Inherit the Wind"/>
        <s v="Les quatre cents coups"/>
        <s v="Ben-Hur"/>
        <s v="Kakushi-toride no san-akunin"/>
        <s v="Le notti di Cabiria"/>
        <s v="Kumonosu-jÃ´"/>
        <s v="The Bridge on the River Kwai"/>
        <s v="On the Waterfront"/>
        <s v="Le salaire de la peur"/>
        <s v="Ace in the Hole"/>
        <s v="White Heat"/>
        <s v="The Third Man"/>
        <s v="The Red Shoes"/>
        <s v="The Shop Around the Corner"/>
        <s v="Rebecca"/>
        <s v="Mr. Smith Goes to Washington"/>
        <s v="Gone with the Wind"/>
        <s v="La Grande Illusion"/>
        <s v="It Happened One Night"/>
        <s v="La passion de Jeanne d'Arc"/>
        <s v="The Circus"/>
        <s v="Sunrise: A Song of Two Humans"/>
        <s v="The General"/>
        <s v="Das Cabinet des Dr. Caligari"/>
        <s v="Badhaai ho"/>
        <s v="Togo"/>
        <s v="Airlift"/>
        <s v="Bajrangi Bhaijaan"/>
        <s v="Baby"/>
        <s v="La La Land"/>
        <s v="Lion"/>
        <s v="The Martian"/>
        <s v="Zootopia"/>
        <s v="BÃ£hubali: The Beginning"/>
        <s v="Kaguyahime no monogatari"/>
        <s v="Wonder"/>
        <s v="Gully Boy"/>
        <s v="Special Chabbis"/>
        <s v="Short Term 12"/>
        <s v="Serbuan maut 2: Berandal"/>
        <s v="The Imitation Game"/>
        <s v="Guardians of the Galaxy"/>
        <s v="Blade Runner 2049"/>
        <s v="Her"/>
        <s v="Bohemian Rhapsody"/>
        <s v="The Revenant"/>
        <s v="The Perks of Being a Wallflower"/>
        <s v="Tropa de Elite 2: O Inimigo Agora Ã© Outro"/>
        <s v="The King's Speech"/>
        <s v="The Help"/>
        <s v="Deadpool"/>
        <s v="Darbareye Elly"/>
        <s v="Dev.D"/>
        <s v="Yip Man"/>
        <s v="My Name Is Khan"/>
        <s v="Nefes: Vatan Sagolsun"/>
        <s v="Slumdog Millionaire"/>
        <s v="Black Swan"/>
        <s v="Tropa de Elite"/>
        <s v="The Avengers"/>
        <s v="Persepolis"/>
        <s v="Dallas Buyers Club"/>
        <s v="The Pursuit of Happyness"/>
        <s v="Blood Diamond"/>
        <s v="The Bourne Ultimatum"/>
        <s v="Bin-jip"/>
        <s v="Sin City"/>
        <s v="Le scaphandre et le papillon"/>
        <s v="G.O.R.A."/>
        <s v="Ratatouille"/>
        <s v="Casino Royale"/>
        <s v="Kill Bill: Vol. 2"/>
        <s v="Vozvrashchenie"/>
        <s v="Bom Yeoareum Gaeul Gyeoul Geurigo Bom"/>
        <s v="Mar adentro"/>
        <s v="Cinderella Man"/>
        <s v="Kal Ho Naa Ho"/>
        <s v="Mou gaan dou"/>
        <s v="Pirates of the Caribbean: The Curse of the Black Pearl"/>
        <s v="Big Fish"/>
        <s v="The Incredibles"/>
        <s v="Yeopgijeogin geunyeo"/>
        <s v="Dogville"/>
        <s v="Vizontele"/>
        <s v="Donnie Darko"/>
        <s v="Magnolia"/>
        <s v="Dancer in the Dark"/>
        <s v="The Straight Story"/>
        <s v="PÃ¢fekuto burÃ»"/>
        <s v="Festen"/>
        <s v="Central do Brasil"/>
        <s v="The Iron Giant"/>
        <s v="Knockin' on Heaven's Door"/>
        <s v="Sling Blade"/>
        <s v="Secrets &amp; Lies"/>
        <s v="Twelve Monkeys"/>
        <s v="KÃ´kaku KidÃ´tai"/>
        <s v="The Nightmare Before Christmas"/>
        <s v="Groundhog Day"/>
        <s v="Bound by Honor"/>
        <s v="Scent of a Woman"/>
        <s v="Aladdin"/>
        <s v="JFK"/>
        <s v="Beauty and the Beast"/>
        <s v="Dances with Wolves"/>
        <s v="Do the Right Thing"/>
        <s v="Rain Man"/>
        <s v="Akira"/>
        <s v="The Princess Bride"/>
        <s v="Der Himmel Ã¼ber Berlin"/>
        <s v="Au revoir les enfants"/>
        <s v="TenkÃ» no shiro Rapyuta"/>
        <s v="The Terminator"/>
        <s v="Gandhi"/>
        <s v="Kagemusha"/>
        <s v="Being There"/>
        <s v="Annie Hall"/>
        <s v="Jaws"/>
        <s v="Dog Day Afternoon"/>
        <s v="Young Frankenstein"/>
        <s v="Papillon"/>
        <s v="The Exorcist"/>
        <s v="Sleuth"/>
        <s v="The Last Picture Show"/>
        <s v="Fiddler on the Roof"/>
        <s v="Il conformista"/>
        <s v="Butch Cassidy and the Sundance Kid"/>
        <s v="Rosemary's Baby"/>
        <s v="Planet of the Apes"/>
        <s v="The Graduate"/>
        <s v="Who's Afraid of Virginia Woolf?"/>
        <s v="The Sound of Music"/>
        <s v="Doctor Zhivago"/>
        <s v="Per un pugno di dollari"/>
        <s v="8Â½"/>
        <s v="Vivre sa vie: Film en douze tableaux"/>
        <s v="The Hustler"/>
        <s v="La dolce vita"/>
        <s v="Rio Bravo"/>
        <s v="Anatomy of a Murder"/>
        <s v="Touch of Evil"/>
        <s v="Cat on a Hot Tin Roof"/>
        <s v="Sweet Smell of Success"/>
        <s v="The Killing"/>
        <s v="The Night of the Hunter"/>
        <s v="La Strada"/>
        <s v="Les diaboliques"/>
        <s v="Stalag 17"/>
        <s v="Roman Holiday"/>
        <s v="A Streetcar Named Desire"/>
        <s v="In a Lonely Place"/>
        <s v="Kind Hearts and Coronets"/>
        <s v="Rope"/>
        <s v="Out of the Past"/>
        <s v="Brief Encounter"/>
        <s v="Laura"/>
        <s v="The Best Years of Our Lives"/>
        <s v="Arsenic and Old Lace"/>
        <s v="The Maltese Falcon"/>
        <s v="The Grapes of Wrath"/>
        <s v="The Wizard of Oz"/>
        <s v="La rÃ¨gle du jeu"/>
        <s v="The Thin Man"/>
        <s v="All Quiet on the Western Front"/>
        <s v="Bronenosets Potemkin"/>
        <s v="Knives Out"/>
        <s v="Dil Bechara"/>
        <s v="Manbiki kazoku"/>
        <s v="Marriage Story"/>
        <s v="Call Me by Your Name"/>
        <s v="I, Daniel Blake"/>
        <s v="Isle of Dogs"/>
        <s v="Hunt for the Wilderpeople"/>
        <s v="Captain Fantastic"/>
        <s v="Sing Street"/>
        <s v="Thor: Ragnarok"/>
        <s v="Nightcrawler"/>
        <s v="Jojo Rabbit"/>
        <s v="Arrival"/>
        <s v="Star Wars: Episode VII - The Force Awakens"/>
        <s v="Before Midnight"/>
        <s v="X-Men: Days of Future Past"/>
        <s v="Bir Zamanlar Anadolu'da"/>
        <s v="The Artist"/>
        <s v="Edge of Tomorrow"/>
        <s v="Amour"/>
        <s v="The Irishman"/>
        <s v="Un prophÃ¨te"/>
        <s v="Moon"/>
        <s v="LÃ¥t den rÃ¤tte komma in"/>
        <s v="District 9"/>
        <s v="The Wrestler"/>
        <s v="Jab We Met"/>
        <s v="Boyhood"/>
        <s v="4 luni, 3 saptamÃ¢ni si 2 zile"/>
        <s v="Star Trek"/>
        <s v="In Bruges"/>
        <s v="The Man from Earth"/>
        <s v="Letters from Iwo Jima"/>
        <s v="The Fall"/>
        <s v="Life of Pi"/>
        <s v="Fantastic Mr. Fox"/>
        <s v="C.R.A.Z.Y."/>
        <s v="Les choristes"/>
        <s v="Iron Man"/>
        <s v="Shaun of the Dead"/>
        <s v="Gegen die Wand"/>
        <s v="Mystic River"/>
        <s v="Harry Potter and the Prisoner of Azkaban"/>
        <s v="Ying xiong"/>
        <s v="Hable con ella"/>
        <s v="No Man's Land"/>
        <s v="Cowboy Bebop: Tengoku no tobira"/>
        <s v="The Bourne Identity"/>
        <s v="Nueve reinas"/>
        <s v="Children of Men"/>
        <s v="Almost Famous"/>
        <s v="Mulholland Dr."/>
        <s v="Toy Story 2"/>
        <s v="Boogie Nights"/>
        <s v="Mimi wo sumaseba"/>
        <s v="Once Were Warriors"/>
        <s v="True Romance"/>
        <s v="Trois couleurs: Bleu"/>
        <s v="JÃ»bÃª ninpÃ»chÃ´"/>
        <s v="Carlito's Way"/>
        <s v="Edward Scissorhands"/>
        <s v="My Left Foot: The Story of Christy Brown"/>
        <s v="Crimes and Misdemeanors"/>
        <s v="The Untouchables"/>
        <s v="Hannah and Her Sisters"/>
        <s v="Brazil"/>
        <s v="This Is Spinal Tap"/>
        <s v="A Christmas Story"/>
        <s v="The Blues Brothers"/>
        <s v="Manhattan"/>
        <s v="All That Jazz"/>
        <s v="Dawn of the Dead"/>
        <s v="All the President's Men"/>
        <s v="La montaÃ±a sagrada"/>
        <s v="Amarcord"/>
        <s v="Le charme discret de la bourgeoisie"/>
        <s v="Aguirre, der Zorn Gottes"/>
        <s v="Harold and Maude"/>
        <s v="Patton"/>
        <s v="The Wild Bunch"/>
        <s v="Night of the Living Dead"/>
        <s v="The Lion in Winter"/>
        <s v="In the Heat of the Night"/>
        <s v="Charade"/>
        <s v="The Manchurian Candidate"/>
        <s v="Spartacus"/>
        <s v="L'avventura"/>
        <s v="Hiroshima mon amour"/>
        <s v="The Ten Commandments"/>
        <s v="The Searchers"/>
        <s v="East of Eden"/>
        <s v="High Noon"/>
        <s v="Strangers on a Train"/>
        <s v="Harvey"/>
        <s v="Miracle on 34th Street"/>
        <s v="Notorious"/>
        <s v="The Big Sleep"/>
        <s v="The Lost Weekend"/>
        <s v="The Philadelphia Story"/>
        <s v="His Girl Friday"/>
        <s v="The Adventures of Robin Hood"/>
        <s v="A Night at the Opera"/>
        <s v="King Kong"/>
        <s v="Freaks"/>
        <s v="Nosferatu"/>
        <s v="The Gentlemen"/>
        <s v="Raazi"/>
        <s v="Sound of Metal"/>
        <s v="Forushande"/>
        <s v="Dunkirk"/>
        <s v="Perfetti sconosciuti"/>
        <s v="Hidden Figures"/>
        <s v="Paddington 2"/>
        <s v="Udta Punjab"/>
        <s v="Kubo and the Two Strings"/>
        <s v="M.S. Dhoni: The Untold Story"/>
        <s v="Manchester by the Sea"/>
        <s v="Under sandet"/>
        <s v="Rogue One"/>
        <s v="Captain America: Civil War"/>
        <s v="The Hateful Eight"/>
        <s v="Little Women"/>
        <s v="Loving Vincent"/>
        <s v="Pride"/>
        <s v="Le passÃ©"/>
        <s v="La grande bellezza"/>
        <s v="The Lunchbox"/>
        <s v="Vicky Donor"/>
        <s v="Big Hero 6"/>
        <s v="About Time"/>
        <s v="English Vinglish"/>
        <s v="Kaze tachinu"/>
        <s v="Toy Story 4"/>
        <s v="La migliore offerta"/>
        <s v="Moonrise Kingdom"/>
        <s v="How to Train Your Dragon 2"/>
        <s v="The Big Short"/>
        <s v="Kokuhaku"/>
        <s v="Ang-ma-reul bo-at-da"/>
        <s v="The Girl with the Dragon Tattoo"/>
        <s v="Captain Phillips"/>
        <s v="Ajeossi"/>
        <s v="Straight Outta Compton"/>
        <s v="Madeo"/>
        <s v="Chugyeokja"/>
        <s v="The Hobbit: The Desolation of Smaug"/>
        <s v="Das weiÃŸe Band - Eine deutsche Kindergeschichte"/>
        <s v="MÃ¤n som hatar kvinnor"/>
        <s v="The Trial of the Chicago 7"/>
        <s v="Druk"/>
        <s v="The Fighter"/>
        <s v="Taken"/>
        <s v="The Boy in the Striped Pyjamas"/>
        <s v="Once"/>
        <s v="The Hobbit: An Unexpected Journey"/>
        <s v="Auf der anderen Seite"/>
        <s v="Atonement"/>
        <s v="Drive"/>
        <s v="American Gangster"/>
        <s v="Avatar"/>
        <s v="Mr. Nobody"/>
        <s v="Apocalypto"/>
        <s v="Little Miss Sunshine"/>
        <s v="Hot Fuzz"/>
        <s v="The Curious Case of Benjamin Button"/>
        <s v="Veer-Zaara"/>
        <s v="Adams Ã¦bler"/>
        <s v="Pride &amp; Prejudice"/>
        <s v="The World's Fastest Indian"/>
        <s v="TÃ´kyÃ´ goddofÃ¢zÃ¢zu"/>
        <s v="Serenity"/>
        <s v="Walk the Line"/>
        <s v="Ondskan"/>
        <s v="The Notebook"/>
        <s v="Diarios de motocicleta"/>
        <s v="Lilja 4-ever"/>
        <s v="Les triplettes de Belleville"/>
        <s v="Gongdong gyeongbi guyeok JSA"/>
        <s v="The Count of Monte Cristo"/>
        <s v="Waking Life"/>
        <s v="Remember the Titans"/>
        <s v="Wo hu cang long"/>
        <s v="Todo sobre mi madre"/>
        <s v="Cast Away"/>
        <s v="The Boondock Saints"/>
        <s v="The Insider"/>
        <s v="October Sky"/>
        <s v="Shrek"/>
        <s v="Titanic"/>
        <s v="Hana-bi"/>
        <s v="Gattaca"/>
        <s v="The Game"/>
        <s v="Breaking the Waves"/>
        <s v="Ed Wood"/>
        <s v="What's Eating Gilbert Grape"/>
        <s v="Tombstone"/>
        <s v="The Sandlot"/>
        <s v="The Remains of the Day"/>
        <s v="Naked"/>
        <s v="The Fugitive"/>
        <s v="A Bronx Tale"/>
        <s v="Batman: Mask of the Phantasm"/>
        <s v="Lat sau san taam"/>
        <s v="Night on Earth"/>
        <s v="La double vie de VÃ©ronique"/>
        <s v="Boyz n the Hood"/>
        <s v="Misery"/>
        <s v="Awakenings"/>
        <s v="Majo no takkyÃ»bin"/>
        <s v="Glory"/>
        <s v="Dip huet seung hung"/>
        <s v="Back to the Future Part II"/>
        <s v="Mississippi Burning"/>
        <s v="Predator"/>
        <s v="Evil Dead II"/>
        <s v="Ferris Bueller's Day Off"/>
        <s v="Down by Law"/>
        <s v="The Goonies"/>
        <s v="The Color Purple"/>
        <s v="The Breakfast Club"/>
        <s v="The Killing Fields"/>
        <s v="Ghostbusters"/>
        <s v="The Right Stuff"/>
        <s v="The King of Comedy"/>
        <s v="E.T. the Extra-Terrestrial"/>
        <s v="Kramer vs. Kramer"/>
        <s v="Days of Heaven"/>
        <s v="The Outlaw Josey Wales"/>
        <s v="The Man Who Would Be King"/>
        <s v="The Conversation"/>
        <s v="La planÃ¨te sauvage"/>
        <s v="The Day of the Jackal"/>
        <s v="Badlands"/>
        <s v="Cabaret"/>
        <s v="Willy Wonka &amp; the Chocolate Factory"/>
        <s v="Midnight Cowboy"/>
        <s v="Wait Until Dark"/>
        <s v="Guess Who's Coming to Dinner"/>
        <s v="Bonnie and Clyde"/>
        <s v="My Fair Lady"/>
        <s v="Mary Poppins"/>
        <s v="The Longest Day"/>
        <s v="Jules et Jim"/>
        <s v="The Innocents"/>
        <s v="Ã€ bout de souffle"/>
        <s v="Red River"/>
        <s v="Key Largo"/>
        <s v="To Have and Have Not"/>
        <s v="Shadow of a Doubt"/>
        <s v="Stagecoach"/>
        <s v="The Lady Vanishes"/>
        <s v="Bringing Up Baby"/>
        <s v="Bride of Frankenstein"/>
        <s v="Duck Soup"/>
        <s v="Scarface: The Shame of the Nation"/>
        <s v="Frankenstein"/>
        <s v="Roma"/>
        <s v="God's Own Country"/>
        <s v="Deadpool 2"/>
        <s v="Wind River"/>
        <s v="Get Out"/>
        <s v="Mission: Impossible - Fallout"/>
        <s v="En man som heter Ove"/>
        <s v="What We Do in the Shadows"/>
        <s v="Omoide no MÃ¢nÃ®"/>
        <s v="The Theory of Everything"/>
        <s v="Kingsman: The Secret Service"/>
        <s v="The Fault in Our Stars"/>
        <s v="Me and Earl and the Dying Girl"/>
        <s v="Birdman or (The Unexpected Virtue of Ignorance)"/>
        <s v="La vie d'AdÃ¨le"/>
        <s v="Kai po che!"/>
        <s v="The Broken Circle Breakdown"/>
        <s v="Captain America: The Winter Soldier"/>
        <s v="Rockstar"/>
        <s v="Nebraska"/>
        <s v="Wreck-It Ralph"/>
        <s v="Le Petit Prince"/>
        <s v="Detachment"/>
        <s v="Midnight in Paris"/>
        <s v="The Lego Movie"/>
        <s v="Gravity"/>
        <s v="Star Trek Into Darkness"/>
        <s v="Beasts of No Nation"/>
        <s v="The Social Network"/>
        <s v="X: First Class"/>
        <s v="The Hangover"/>
        <s v="Skyfall"/>
        <s v="Silver Linings Playbook"/>
        <s v="Argo"/>
        <s v="(500) Days of Summer"/>
        <s v="Harry Potter and the Deathly Hallows: Part 1"/>
        <s v="Gake no ue no Ponyo"/>
        <s v="Frost/Nixon"/>
        <s v="Papurika"/>
        <s v="Changeling"/>
        <s v="Flipped"/>
        <s v="Toki o kakeru shÃ´jo"/>
        <s v="Death Note: Desu nÃ´to"/>
        <s v="This Is England"/>
        <s v="Ex Machina"/>
        <s v="Efter brylluppet"/>
        <s v="The Last King of Scotland"/>
        <s v="Zodiac"/>
        <s v="Lucky Number Slevin"/>
        <s v="Joyeux NoÃ«l"/>
        <s v="Control"/>
        <s v="Tangled"/>
        <s v="Zwartboek"/>
        <s v="Brokeback Mountain"/>
        <s v="3:10 to Yuma"/>
        <s v="Crash"/>
        <s v="Kung fu"/>
        <s v="The Bourne Supremacy"/>
        <s v="The Machinist"/>
        <s v="Ray"/>
        <s v="Lost in Translation"/>
        <s v="Harry Potter and the Goblet of Fire"/>
        <s v="Man on Fire"/>
        <s v="Coraline"/>
        <s v="The Last Samurai"/>
        <s v="The Magdalene Sisters"/>
        <s v="Good Bye Lenin!"/>
        <s v="In America"/>
        <s v="I Am Sam"/>
        <s v="Adaptation."/>
        <s v="Black Hawk Down"/>
        <s v="Road to Perdition"/>
        <s v="Das Experiment"/>
        <s v="Billy Elliot"/>
        <s v="Hedwig and the Angry Inch"/>
        <s v="Ocean's Eleven"/>
        <s v="Vampire Hunter D: Bloodlust"/>
        <s v="O Brother, Where Art Thou?"/>
        <s v="Interstate 60: Episodes of the Road"/>
        <s v="South Park: Bigger, Longer &amp; Uncut"/>
        <s v="Office Space"/>
        <s v="Happiness"/>
        <s v="Training Day"/>
        <s v="Rushmore"/>
        <s v="Abre los ojos"/>
        <s v="Being John Malkovich"/>
        <s v="As Good as It Gets"/>
        <s v="The Fifth Element"/>
        <s v="Le dáner de cons"/>
        <s v="Donnie Brasco"/>
        <s v="Shine"/>
        <s v="Primal Fear"/>
        <s v="Hamlet"/>
        <s v="A Little Princess"/>
        <s v="Do lok tin si"/>
        <s v="Il postino"/>
        <s v="Clerks"/>
        <s v="Short Cuts"/>
        <s v="Philadelphia"/>
        <s v="The Muppet Christmas Carol"/>
        <s v="Malcolm X"/>
        <s v="The Last of the Mohicans"/>
        <s v="Kurenai no buta"/>
        <s v="Glengarry Glen Ross"/>
        <s v="A Few Good Men"/>
        <s v="Fried Green Tomatoes"/>
        <s v="Barton Fink"/>
        <s v="Miller's Crossing"/>
        <s v="Who Framed Roger Rabbit"/>
        <s v="Spoorloos"/>
        <s v="Withnail &amp; I"/>
        <s v="The Last Emperor"/>
        <s v="Empire of the Sun"/>
        <s v="Der Name der Rose"/>
        <s v="Blue Velvet"/>
        <s v="The Purple Rose of Cairo"/>
        <s v="After Hours"/>
        <s v="Zelig"/>
        <s v="The Verdict"/>
        <s v="Star Trek II: The Wrath of Khan"/>
        <s v="First Blood"/>
        <s v="Ordinary People"/>
        <s v="Airplane!"/>
        <s v="Rupan sansei: Kariosutoro no shiro"/>
        <s v="Halloween"/>
        <s v="Le locataire"/>
        <s v="Love and Death"/>
        <s v="The Taking of Pelham One Two Three"/>
        <s v="Blazing Saddles"/>
        <s v="Serpico"/>
        <s v="Enter the Dragon"/>
        <s v="Deliverance"/>
        <s v="The French Connection"/>
        <s v="Dirty Harry"/>
        <s v="Where Eagles Dare"/>
        <s v="The Odd Couple"/>
        <s v="The Dirty Dozen"/>
        <s v="Belle de jour"/>
        <s v="A Man for All Seasons"/>
        <s v="Repulsion"/>
        <s v="Zulu"/>
        <s v="Goldfinger"/>
        <s v="The Birds"/>
        <s v="Cape Fear"/>
        <s v="Peeping Tom"/>
        <s v="The Magnificent Seven"/>
        <s v="Les yeux sans visage"/>
        <s v="Invasion of the Body Snatchers"/>
        <s v="Rebel Without a Cause"/>
        <s v="The Ladykillers"/>
        <s v="Sabrina"/>
        <s v="The Quiet Man"/>
        <s v="The Day the Earth Stood Still"/>
        <s v="The African Queen"/>
        <s v="Gilda"/>
        <s v="Fantasia"/>
        <s v="The Invisible Man"/>
        <s v="Dark Waters"/>
        <s v="Searching"/>
        <s v="Once Upon a Time... in Hollywood"/>
        <s v="Nelyubov"/>
        <s v="The Florida Project"/>
        <s v="Just Mercy"/>
        <s v="Gifted"/>
        <s v="The Peanut Butter Falcon"/>
        <s v="Victoria"/>
        <s v="Mustang"/>
        <s v="Guardians of the Galaxy Vol. 2"/>
        <s v="Baby Driver"/>
        <s v="Only the Brave"/>
        <s v="Bridge of Spies"/>
        <s v="Incredibles 2"/>
        <s v="Moana"/>
        <s v="Sicario"/>
        <s v="Creed"/>
        <s v="Leviafan"/>
        <s v="Hell or High Water"/>
        <s v="Philomena"/>
        <s v="Dawn of the Planet of the Apes"/>
        <s v="El cuerpo"/>
        <s v="Serbuan maut"/>
        <s v="End of Watch"/>
        <s v="Kari-gurashi no Arietti"/>
        <s v="A Star Is Born"/>
        <s v="True Grit"/>
        <s v="HÃ¦vnen"/>
        <s v="Despicable Me"/>
        <s v="50/50"/>
        <s v="Kick-Ass"/>
        <s v="Celda 211"/>
        <s v="Moneyball"/>
        <s v="La piel que habito"/>
        <s v="Zombieland"/>
        <s v="Die Welle"/>
        <s v="Sherlock Holmes"/>
        <s v="The Blind Side"/>
        <s v="The Visitor"/>
        <s v="Seven Pounds"/>
        <s v="Eastern Promises"/>
        <s v="Stardust"/>
        <s v="The Secret of Kells"/>
        <s v="Inside Man"/>
        <s v="Gone Baby Gone"/>
        <s v="La Vie En Rose"/>
        <s v="Huo Yuan Jia"/>
        <s v="The Illusionist"/>
        <s v="Dead Man's Shoes"/>
        <s v="Harry Potter and the Half-Blood Prince"/>
        <n v="300"/>
        <s v="Match Point"/>
        <s v="Watchmen"/>
        <s v="Lord of War"/>
        <s v="Saw"/>
        <s v="Synecdoche, New York"/>
        <s v="Mysterious Skin"/>
        <s v="Jeux d'enfants"/>
        <s v="Un long dimanche de fianÃ§ailles"/>
        <s v="The Station Agent"/>
        <s v="21 Grams"/>
        <s v="Boksuneun naui geot"/>
        <s v="Finding Neverland"/>
        <s v="25th Hour"/>
        <s v="The Butterfly Effect"/>
        <s v="28 Days Later..."/>
        <s v="Batoru rowaiaru"/>
        <s v="The Royal Tenenbaums"/>
        <s v="Y tu mamá también"/>
        <s v="Harry Potter and the Sorcerer's Stone"/>
        <s v="The Others"/>
        <s v="Blow"/>
        <s v="Enemy at the Gates"/>
        <s v="Minority Report"/>
        <s v="The Hurricane"/>
        <s v="American Psycho"/>
        <s v="Lola rennt"/>
        <s v="The Thin Red Line"/>
        <s v="Mulan"/>
        <s v="Fear and Loathing in Las Vegas"/>
        <s v="Funny Games"/>
        <s v="Dark City"/>
        <s v="Sleepers"/>
        <s v="Lost Highway"/>
        <s v="Sense and Sensibility"/>
        <s v="Die Hard: With a Vengeance"/>
        <s v="Dead Man"/>
        <s v="The Bridges of Madison County"/>
        <s v="Apollo 13"/>
        <s v="Trois couleurs: Blanc"/>
        <s v="Falling Down"/>
        <s v="Dazed and Confused"/>
        <s v="My Cousin Vinny"/>
        <s v="Omohide poro poro"/>
        <s v="Delicatessen"/>
        <s v="Home Alone"/>
        <s v="The Godfather: Part III"/>
        <s v="When Harry Met Sally..."/>
        <s v="The Little Mermaid"/>
        <s v="The Naked Gun: From the Files of Police Squad!"/>
        <s v="Planes, Trains &amp; Automobiles"/>
        <s v="Lethal Weapon"/>
        <s v="Blood Simple"/>
        <s v="On Golden Pond"/>
        <s v="Mad Max 2"/>
        <s v="The Warriors"/>
        <s v="The Muppet Movie"/>
        <s v="Escape from Alcatraz"/>
        <s v="Watership Down"/>
        <s v="Midnight Express"/>
        <s v="Close Encounters of the Third Kind"/>
        <s v="The Long Goodbye"/>
        <s v="GiÃ¹ la testa"/>
        <s v="Kelly's Heroes"/>
        <s v="The Jungle Book"/>
        <s v="Blowup"/>
        <s v="A Hard Day's Night"/>
        <s v="Breakfast at Tiffany's"/>
        <s v="Giant"/>
        <s v="From Here to Eternity"/>
        <s v="Lifeboat"/>
        <s v="The 39 Steps"/>
      </sharedItems>
    </cacheField>
    <cacheField name="Released_Year" numFmtId="0">
      <sharedItems containsSemiMixedTypes="0" containsString="0" containsNumber="1" containsInteger="1" minValue="1920" maxValue="2020"/>
    </cacheField>
    <cacheField name="Certificate" numFmtId="0">
      <sharedItems containsBlank="1" containsMixedTypes="1" containsNumber="1" containsInteger="1" minValue="16" maxValue="16"/>
    </cacheField>
    <cacheField name="Runtime" numFmtId="0">
      <sharedItems/>
    </cacheField>
    <cacheField name="Genre" numFmtId="0">
      <sharedItems/>
    </cacheField>
    <cacheField name="IMDB_Rating" numFmtId="164">
      <sharedItems containsSemiMixedTypes="0" containsString="0" containsNumber="1" minValue="7.6" maxValue="9.3000000000000007" count="17">
        <n v="9.3000000000000007"/>
        <n v="9.1999999999999993"/>
        <n v="9"/>
        <n v="8.9"/>
        <n v="8.8000000000000007"/>
        <n v="8.6999999999999993"/>
        <n v="8.6"/>
        <n v="8.5"/>
        <n v="8.4"/>
        <n v="8.3000000000000007"/>
        <n v="8.1999999999999993"/>
        <n v="8.1"/>
        <n v="8"/>
        <n v="7.9"/>
        <n v="7.8"/>
        <n v="7.7"/>
        <n v="7.6"/>
      </sharedItems>
    </cacheField>
    <cacheField name="Overview" numFmtId="0">
      <sharedItems longText="1"/>
    </cacheField>
    <cacheField name="Meta_score" numFmtId="0">
      <sharedItems containsString="0" containsBlank="1" containsNumber="1" containsInteger="1" minValue="28" maxValue="100"/>
    </cacheField>
    <cacheField name="Director" numFmtId="0">
      <sharedItems containsBlank="1" count="547">
        <s v="Frank Darabont"/>
        <s v="Francis Ford Coppola"/>
        <s v="Christopher Nolan"/>
        <s v="Sidney Lumet"/>
        <s v="Peter Jackson"/>
        <s v="Quentin Tarantino"/>
        <s v="Steven Spielberg"/>
        <s v="David Fincher"/>
        <s v="Robert Zemeckis"/>
        <s v="Sergio Leone"/>
        <s v="Lana Wachowski"/>
        <s v="Martin Scorsese"/>
        <s v="Irvin Kershner"/>
        <s v="Milos Forman"/>
        <s v="Thomas Kail"/>
        <s v="Bong Joon Ho"/>
        <s v="Sudha Kongara"/>
        <s v="Fernando Meirelles"/>
        <s v="Hayao Miyazaki"/>
        <s v="Roberto Benigni"/>
        <s v="Jonathan Demme"/>
        <s v="George Lucas"/>
        <s v="Masaki Kobayashi"/>
        <s v="Akira Kurosawa"/>
        <s v="Frank Capra"/>
        <s v="Todd Phillips"/>
        <s v="Damien Chazelle"/>
        <s v="Olivier Nakache"/>
        <s v="Roman Polanski"/>
        <s v="Ridley Scott"/>
        <s v="Tony Kaye"/>
        <s v="Bryan Singer"/>
        <s v="Luc Besson"/>
        <s v="Roger Allers"/>
        <s v="James Cameron"/>
        <s v="Giuseppe Tornatore"/>
        <s v="Isao Takahata"/>
        <s v="Alfred Hitchcock"/>
        <s v="Michael Curtiz"/>
        <s v="Charles Chaplin"/>
        <s v="Nadine Labaki"/>
        <s v="Can Ulkay"/>
        <s v="Gayatri"/>
        <s v="Makoto Shinkai"/>
        <s v="Nitesh Tiwari"/>
        <s v="Bob Persichetti"/>
        <s v="Anthony Russo"/>
        <s v="Lee Unkrich"/>
        <s v="Rajkumar Hirani"/>
        <s v="Aamir Khan"/>
        <s v="Andrew Stanton"/>
        <s v="Florian Henckel von Donnersmarck"/>
        <s v="Chan-wook Park"/>
        <s v="Stanley Kubrick"/>
        <s v="Hrishikesh Mukherjee"/>
        <s v="Billy Wilder"/>
        <s v="Sam Mendes"/>
        <s v="Rahi Anil Barve"/>
        <s v="Sriram Raghavan"/>
        <s v="Jeethu Joseph"/>
        <s v="Thomas Vinterberg"/>
        <s v="Asghar Farhadi"/>
        <s v="Denis Villeneuve"/>
        <s v="Mehmet Ada Ã–ztekin"/>
        <s v="Ã‡agan Irmak"/>
        <s v="Michel Gondry"/>
        <s v="Jean-Pierre Jeunet"/>
        <s v="Guy Ritchie"/>
        <s v="Darren Aronofsky"/>
        <s v="Gus Van Sant"/>
        <s v="Majid Majidi"/>
        <s v="John Lasseter"/>
        <s v="Mel Gibson"/>
        <s v="Elem Klimov"/>
        <s v="Brian De Palma"/>
        <s v="Richard Marquand"/>
        <m/>
        <s v="George Roy Hill"/>
        <s v="David Lean"/>
        <s v="Stanley Donen"/>
        <s v="Vittorio De Sica"/>
        <s v="Fritz Lang"/>
        <s v="Aditya Dhar"/>
        <s v="Prashanth Neel"/>
        <s v="Peter Farrelly"/>
        <s v="Martin McDonagh"/>
        <s v="Meghna Gulzar"/>
        <s v="S.S. Rajamouli"/>
        <s v="Sergio Pablos"/>
        <s v="Nishikant Kamat"/>
        <s v="Vikas Bahl"/>
        <s v="Zaza Urushadze"/>
        <s v="Rakeysh Omprakash Mehra"/>
        <s v="Anurag Kashyap"/>
        <s v="Vikramaditya Motwane"/>
        <s v="Tigmanshu Dhulia"/>
        <s v="Juan JosÃ© Campanella"/>
        <s v="Gavin O'Connor"/>
        <s v="Pete Docter"/>
        <s v="Shimit Amin"/>
        <s v="Paul Thomas Anderson"/>
        <s v="Guillermo del Toro"/>
        <s v="James McTeigue"/>
        <s v="Sanjay Leela Bhansali"/>
        <s v="Ashutosh Gowariker"/>
        <s v="Oliver Hirschbiegel"/>
        <s v="Ron Howard"/>
        <s v="Priyadarshan"/>
        <s v="Curtis Hanson"/>
        <s v="Yavuz Turgul"/>
        <s v="Michael Mann"/>
        <s v="Rajkumar Santoshi"/>
        <s v="Clint Eastwood"/>
        <s v="Emir Kusturica"/>
        <s v="John McTiernan"/>
        <s v="Andrei Tarkovsky"/>
        <s v="Ingmar Bergman"/>
        <s v="Moustapha Akkad"/>
        <s v="Ramesh Sippy"/>
        <s v="Terry Gilliam"/>
        <s v="John Sturges"/>
        <s v="Robert Mulligan"/>
        <s v="Stanley Kramer"/>
        <s v="Jules Dassin"/>
        <s v="YasujirÃ´ Ozu"/>
        <s v="Joseph L. Mankiewicz"/>
        <s v="John Huston"/>
        <s v="Ernst Lubitsch"/>
        <s v="Buster Keaton"/>
        <s v="CÃ©line Sciamma"/>
        <s v="Aniruddha Roy Chowdhury"/>
        <s v="Naoko Yamada"/>
        <s v="Oriol Paulo"/>
        <s v="Xavier Dolan"/>
        <s v="Vishal Bhardwaj"/>
        <s v="James Mangold"/>
        <s v="Lenny Abrahamson"/>
        <s v="DamiÃ¡n Szifron"/>
        <s v="Nuri Bilge Ceylan"/>
        <s v="Umesh Shukla"/>
        <s v="Wes Anderson"/>
        <s v="Mamoru Hosoda"/>
        <s v="Anurag Basu"/>
        <s v="Steve McQueen"/>
        <s v="Tom McCarthy"/>
        <s v="Tomm Moore"/>
        <s v="Sujoy Ghosh"/>
        <s v="Zoya Akhtar"/>
        <s v="George Miller"/>
        <s v="Neeraj Pandey"/>
        <s v="David Yates"/>
        <s v="YÃ´jirÃ´ Takita"/>
        <s v="Lasse HallstrÃ¶m"/>
        <s v="Adam Elliot"/>
        <s v="Dean DeBlois"/>
        <s v="Sean Penn"/>
        <s v="Ethan Coen"/>
        <s v="Terry George"/>
        <s v="Je-kyu Kang"/>
        <s v="Richard Linklater"/>
        <s v="Farhan Akhtar"/>
        <s v="Alejandro G. IÃ±Ã¡rritu"/>
        <s v="Hideaki Anno"/>
        <s v="M. Night Shyamalan"/>
        <s v="Peter Weir"/>
        <s v="Joel Coen"/>
        <s v="Kar-Wai Wong"/>
        <s v="Danny Boyle"/>
        <s v="Mathieu Kassovitz"/>
        <s v="Aditya Chopra"/>
        <s v="Krzysztof Kieslowski"/>
        <s v="Jim Sheridan"/>
        <s v="Kaige Chen"/>
        <s v="Yimou Zhang"/>
        <s v="Rob Reiner"/>
        <s v="Oliver Stone"/>
        <s v="Wim Wenders"/>
        <s v="John Carpenter"/>
        <s v="Alan Parker"/>
        <s v="Werner Herzog"/>
        <s v="David Lynch"/>
        <s v="Terry Jones"/>
        <s v="Michael Cimino"/>
        <s v="John G. Avildsen"/>
        <s v="Peter Bogdanovich"/>
        <s v="Jean-Pierre Melville"/>
        <s v="Stuart Rosenberg"/>
        <s v="Gillo Pontecorvo"/>
        <s v="Luis BuÃ±uel"/>
        <s v="Robert Aldrich"/>
        <s v="John Ford"/>
        <s v="FranÃ§ois Truffaut"/>
        <s v="William Wyler"/>
        <s v="Federico Fellini"/>
        <s v="Elia Kazan"/>
        <s v="Henri-Georges Clouzot"/>
        <s v="Raoul Walsh"/>
        <s v="Carol Reed"/>
        <s v="Michael Powell"/>
        <s v="Victor Fleming"/>
        <s v="Jean Renoir"/>
        <s v="Carl Theodor Dreyer"/>
        <s v="F.W. Murnau"/>
        <s v="Clyde Bruckman"/>
        <s v="Robert Wiene"/>
        <s v="Amit Ravindernath Sharma"/>
        <s v="Ericson Core"/>
        <s v="Raja Menon"/>
        <s v="Kabir Khan"/>
        <s v="Garth Davis"/>
        <s v="Byron Howard"/>
        <s v="Stephen Chbosky"/>
        <s v="Destin Daniel Cretton"/>
        <s v="Gareth Evans"/>
        <s v="Morten Tyldum"/>
        <s v="James Gunn"/>
        <s v="Spike Jonze"/>
        <s v="JosÃ© Padilha"/>
        <s v="Tom Hooper"/>
        <s v="Tate Taylor"/>
        <s v="Tim Miller"/>
        <s v="Wilson Yip"/>
        <s v="Karan Johar"/>
        <s v="Levent Semerci"/>
        <s v="Joss Whedon"/>
        <s v="Vincent Paronnaud"/>
        <s v="Jean-Marc VallÃ©e"/>
        <s v="Gabriele Muccino"/>
        <s v="Edward Zwick"/>
        <s v="Paul Greengrass"/>
        <s v="Ki-duk Kim"/>
        <s v="Frank Miller"/>
        <s v="Ã–mer Faruk Sorak"/>
        <s v="Brad Bird"/>
        <s v="Martin Campbell"/>
        <s v="Andrey Zvyagintsev"/>
        <s v="Alejandro AmenÃ¡bar"/>
        <s v="Nikkhil Advani"/>
        <s v="Andrew Lau"/>
        <s v="Gore Verbinski"/>
        <s v="Tim Burton"/>
        <s v="Jae-young Kwak"/>
        <s v="Lars von Trier"/>
        <s v="Yilmaz Erdogan"/>
        <s v="Richard Kelly"/>
        <s v="Satoshi Kon"/>
        <s v="Walter Salles"/>
        <s v="Thomas Jahn"/>
        <s v="Billy Bob Thornton"/>
        <s v="Mike Leigh"/>
        <s v="Mamoru Oshii"/>
        <s v="Henry Selick"/>
        <s v="Harold Ramis"/>
        <s v="Taylor Hackford"/>
        <s v="Martin Brest"/>
        <s v="Ron Clements"/>
        <s v="Gary Trousdale"/>
        <s v="Kevin Costner"/>
        <s v="Spike Lee"/>
        <s v="Katsuhiro Ã”tomo"/>
        <s v="Louis Malle"/>
        <s v="Richard Attenborough"/>
        <s v="Hal Ashby"/>
        <s v="Woody Allen"/>
        <s v="Mel Brooks"/>
        <s v="Franklin J. Schaffner"/>
        <s v="William Friedkin"/>
        <s v="Norman Jewison"/>
        <s v="Bernardo Bertolucci"/>
        <s v="Mike Nichols"/>
        <s v="Robert Wise"/>
        <s v="Jean-Luc Godard"/>
        <s v="Robert Rossen"/>
        <s v="Howard Hawks"/>
        <s v="Otto Preminger"/>
        <s v="Orson Welles"/>
        <s v="Richard Brooks"/>
        <s v="Alexander Mackendrick"/>
        <s v="Charles Laughton"/>
        <s v="Nicholas Ray"/>
        <s v="Robert Hamer"/>
        <s v="Jacques Tourneur"/>
        <s v="W.S. Van Dyke"/>
        <s v="Lewis Milestone"/>
        <s v="Sergei M. Eisenstein"/>
        <s v="Rian Johnson"/>
        <s v="Mukesh Chhabra"/>
        <s v="Hirokazu Koreeda"/>
        <s v="Noah Baumbach"/>
        <s v="Luca Guadagnino"/>
        <s v="Ken Loach"/>
        <s v="Taika Waititi"/>
        <s v="Matt Ross"/>
        <s v="John Carney"/>
        <s v="Dan Gilroy"/>
        <s v="J.J. Abrams"/>
        <s v="Michel Hazanavicius"/>
        <s v="Doug Liman"/>
        <s v="Michael Haneke"/>
        <s v="Jacques Audiard"/>
        <s v="Duncan Jones"/>
        <s v="Tomas Alfredson"/>
        <s v="Neill Blomkamp"/>
        <s v="Imtiaz Ali"/>
        <s v="Cristian Mungiu"/>
        <s v="Richard Schenkman"/>
        <s v="Tarsem Singh"/>
        <s v="Ang Lee"/>
        <s v="Christophe Barratier"/>
        <s v="Jon Favreau"/>
        <s v="Edgar Wright"/>
        <s v="Fatih Akin"/>
        <s v="Alfonso CuarÃ³n"/>
        <s v="Pedro AlmodÃ³var"/>
        <s v="Danis Tanovic"/>
        <s v="Shin'ichirÃ´ Watanabe"/>
        <s v="FabiÃ¡n Bielinsky"/>
        <s v="Cameron Crowe"/>
        <s v="Yoshifumi KondÃ´"/>
        <s v="Lee Tamahori"/>
        <s v="Tony Scott"/>
        <s v="Yoshiaki Kawajiri"/>
        <s v="Bob Clark"/>
        <s v="John Landis"/>
        <s v="Bob Fosse"/>
        <s v="George A. Romero"/>
        <s v="Alan J. Pakula"/>
        <s v="Alejandro Jodorowsky"/>
        <s v="Sam Peckinpah"/>
        <s v="Anthony Harvey"/>
        <s v="John Frankenheimer"/>
        <s v="Michelangelo Antonioni"/>
        <s v="Alain Resnais"/>
        <s v="Cecil B. DeMille"/>
        <s v="Fred Zinnemann"/>
        <s v="Henry Koster"/>
        <s v="George Seaton"/>
        <s v="George Cukor"/>
        <s v="Sam Wood"/>
        <s v="Merian C. Cooper"/>
        <s v="Tod Browning"/>
        <s v="Darius Marder"/>
        <s v="Paolo Genovese"/>
        <s v="Theodore Melfi"/>
        <s v="Paul King"/>
        <s v="Abhishek Chaubey"/>
        <s v="Travis Knight"/>
        <s v="Kenneth Lonergan"/>
        <s v="Martin Zandvliet"/>
        <s v="Gareth Edwards"/>
        <s v="Greta Gerwig"/>
        <s v="Dorota Kobiela"/>
        <s v="Matthew Warchus"/>
        <s v="Paolo Sorrentino"/>
        <s v="Ritesh Batra"/>
        <s v="Shoojit Sircar"/>
        <s v="Don Hall"/>
        <s v="Richard Curtis"/>
        <s v="Gauri Shinde"/>
        <s v="Josh Cooley"/>
        <s v="Adam McKay"/>
        <s v="Tetsuya Nakashima"/>
        <s v="Jee-woon Kim"/>
        <s v="Jeong-beom Lee"/>
        <s v="F. Gary Gray"/>
        <s v="Hong-jin Na"/>
        <s v="Niels Arden Oplev"/>
        <s v="Aaron Sorkin"/>
        <s v="David O. Russell"/>
        <s v="Pierre Morel"/>
        <s v="Mark Herman"/>
        <s v="Joe Wright"/>
        <s v="Nicolas Winding Refn"/>
        <s v="Jaco Van Dormael"/>
        <s v="Jonathan Dayton"/>
        <s v="Yash Chopra"/>
        <s v="Anders Thomas Jensen"/>
        <s v="Roger Donaldson"/>
        <s v="Mikael HÃ¥fstrÃ¶m"/>
        <s v="Nick Cassavetes"/>
        <s v="Lukas Moodysson"/>
        <s v="Sylvain Chomet"/>
        <s v="Kevin Reynolds"/>
        <s v="Boaz Yakin"/>
        <s v="Troy Duffy"/>
        <s v="Joe Johnston"/>
        <s v="Andrew Adamson"/>
        <s v="Takeshi Kitano"/>
        <s v="Andrew Niccol"/>
        <s v="George P. Cosmatos"/>
        <s v="David Mickey Evans"/>
        <s v="James Ivory"/>
        <s v="Andrew Davis"/>
        <s v="Robert De Niro"/>
        <s v="Kevin Altieri"/>
        <s v="John Woo"/>
        <s v="Jim Jarmusch"/>
        <s v="John Singleton"/>
        <s v="Penny Marshall"/>
        <s v="Sam Raimi"/>
        <s v="John Hughes"/>
        <s v="Richard Donner"/>
        <s v="Roland JoffÃ©"/>
        <s v="Ivan Reitman"/>
        <s v="Philip Kaufman"/>
        <s v="Robert Benton"/>
        <s v="Terrence Malick"/>
        <s v="RenÃ© Laloux"/>
        <s v="Mel Stuart"/>
        <s v="John Schlesinger"/>
        <s v="Terence Young"/>
        <s v="Arthur Penn"/>
        <s v="Robert Stevenson"/>
        <s v="Ken Annakin"/>
        <s v="Jack Clayton"/>
        <s v="James Whale"/>
        <s v="Leo McCarey"/>
        <s v="Francis Lee"/>
        <s v="David Leitch"/>
        <s v="Taylor Sheridan"/>
        <s v="Jordan Peele"/>
        <s v="Christopher McQuarrie"/>
        <s v="Hannes Holm"/>
        <s v="Jemaine Clement"/>
        <s v="James Simone"/>
        <s v="James Marsh"/>
        <s v="Matthew Vaughn"/>
        <s v="Josh Boone"/>
        <s v="Alfonso Gomez-Rejon"/>
        <s v="Abdellatif Kechiche"/>
        <s v="Abhishek Kapoor"/>
        <s v="Felix van Groeningen"/>
        <s v="Alexander Payne"/>
        <s v="Rich Moore"/>
        <s v="Mark Osborne"/>
        <s v="Christopher Miller"/>
        <s v="Cary Joji Fukunaga"/>
        <s v="Ben Affleck"/>
        <s v="Marc Webb"/>
        <s v="ShÃ»suke Kaneko"/>
        <s v="Shane Meadows"/>
        <s v="Alex Garland"/>
        <s v="Susanne Bier"/>
        <s v="Kevin Macdonald"/>
        <s v="Paul McGuigan"/>
        <s v="Christian Carion"/>
        <s v="Anton Corbijn"/>
        <s v="Nathan Greno"/>
        <s v="Paul Verhoeven"/>
        <s v="Paul Haggis"/>
        <s v="Stephen Chow"/>
        <s v="Brad Anderson"/>
        <s v="Sofia Coppola"/>
        <s v="Mike Newell"/>
        <s v="Peter Mullan"/>
        <s v="Wolfgang Becker"/>
        <s v="Jessie Nelson"/>
        <s v="Stephen Daldry"/>
        <s v="John Cameron Mitchell"/>
        <s v="Steven Soderbergh"/>
        <s v="Bob Gale"/>
        <s v="Trey Parker"/>
        <s v="Mike Judge"/>
        <s v="Todd Solondz"/>
        <s v="Antoine Fuqua"/>
        <s v="James L. Brooks"/>
        <s v="Francis Veber"/>
        <s v="Scott Hicks"/>
        <s v="Gregory Hoblit"/>
        <s v="Kenneth Branagh"/>
        <s v="Michael Radford"/>
        <s v="Kevin Smith"/>
        <s v="Robert Altman"/>
        <s v="Brian Henson"/>
        <s v="James Foley"/>
        <s v="Jon Avnet"/>
        <s v="George Sluizer"/>
        <s v="Bruce Robinson"/>
        <s v="Jean-Jacques Annaud"/>
        <s v="Nicholas Meyer"/>
        <s v="Ted Kotcheff"/>
        <s v="Robert Redford"/>
        <s v="Jim Abrahams"/>
        <s v="Joseph Sargent"/>
        <s v="Robert Clouse"/>
        <s v="John Boorman"/>
        <s v="Don Siegel"/>
        <s v="Brian G. Hutton"/>
        <s v="Gene Saks"/>
        <s v="Cy Endfield"/>
        <s v="Guy Hamilton"/>
        <s v="J. Lee Thompson"/>
        <s v="Georges Franju"/>
        <s v="Charles Vidor"/>
        <s v="James Algar"/>
        <s v="Todd Haynes"/>
        <s v="Aneesh Chaganty"/>
        <s v="Sean Baker"/>
        <s v="Tyler Nilson"/>
        <s v="Sebastian Schipper"/>
        <s v="Deniz Gamze ErgÃ¼ven"/>
        <s v="Joseph Kosinski"/>
        <s v="Ryan Coogler"/>
        <s v="David Mackenzie"/>
        <s v="Stephen Frears"/>
        <s v="Matt Reeves"/>
        <s v="David Ayer"/>
        <s v="Hiromasa Yonebayashi"/>
        <s v="Bradley Cooper"/>
        <s v="Pierre Coffin"/>
        <s v="Jonathan Levine"/>
        <s v="Daniel MonzÃ³n"/>
        <s v="Bennett Miller"/>
        <s v="Ruben Fleischer"/>
        <s v="Dennis Gansel"/>
        <s v="John Lee Hancock"/>
        <s v="David Cronenberg"/>
        <s v="Olivier Dahan"/>
        <s v="Ronny Yu"/>
        <s v="Neil Burger"/>
        <s v="Zack Snyder"/>
        <s v="James Wan"/>
        <s v="Charlie Kaufman"/>
        <s v="Gregg Araki"/>
        <s v="Yann Samuell"/>
        <s v="Marc Forster"/>
        <s v="Eric Bress"/>
        <s v="Kinji Fukasaku"/>
        <s v="Chris Columbus"/>
        <s v="Ted Demme"/>
        <s v="Mary Harron"/>
        <s v="Tom Tykwer"/>
        <s v="Tony Bancroft"/>
        <s v="Alex Proyas"/>
        <s v="Barry Levinson"/>
        <s v="Joel Schumacher"/>
        <s v="Jonathan Lynn"/>
        <s v="Marc Caro"/>
        <s v="David Zucker"/>
        <s v="Mark Rydell"/>
        <s v="Walter Hill"/>
        <s v="James Frawley"/>
        <s v="Martin Rosen"/>
        <s v="Wolfgang Reitherman"/>
        <s v="Richard Lester"/>
        <s v="Blake Edwards"/>
        <s v="George Stevens"/>
      </sharedItems>
    </cacheField>
    <cacheField name="Star1" numFmtId="0">
      <sharedItems containsBlank="1"/>
    </cacheField>
    <cacheField name="Star2" numFmtId="0">
      <sharedItems containsBlank="1"/>
    </cacheField>
    <cacheField name="Star3" numFmtId="0">
      <sharedItems containsBlank="1"/>
    </cacheField>
    <cacheField name="Star4" numFmtId="0">
      <sharedItems containsBlank="1"/>
    </cacheField>
    <cacheField name="No_of_Votes" numFmtId="0">
      <sharedItems containsString="0" containsBlank="1" containsNumber="1" containsInteger="1" minValue="25088" maxValue="2343110"/>
    </cacheField>
    <cacheField name="Gross" numFmtId="0">
      <sharedItems containsBlank="1" containsMixedTypes="1" containsNumber="1" minValue="1.3049999999999999" maxValue="985.91200000000003"/>
    </cacheField>
  </cacheFields>
  <extLst>
    <ext xmlns:x14="http://schemas.microsoft.com/office/spreadsheetml/2009/9/main" uri="{725AE2AE-9491-48be-B2B4-4EB974FC3084}">
      <x14:pivotCacheDefinition pivotCacheId="12565325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gusto" refreshedDate="45014.764398032406" createdVersion="7" refreshedVersion="7" minRefreshableVersion="3" recordCount="1000" xr:uid="{E3D37168-CAA7-4DEE-9A52-01B97BCE02B2}">
  <cacheSource type="worksheet">
    <worksheetSource ref="B1:S1001" sheet="tabla_n"/>
  </cacheSource>
  <cacheFields count="18">
    <cacheField name="Series_Title" numFmtId="0">
      <sharedItems containsMixedTypes="1" containsNumber="1" containsInteger="1" minValue="300" maxValue="1917" count="999">
        <s v="The Shawshank Redemption"/>
        <s v="The Godfather"/>
        <s v="12 Angry Men"/>
        <s v="The Dark Knight"/>
        <s v="The Godfather: Part II"/>
        <s v="Pulp Fiction"/>
        <s v="Schindler's List"/>
        <s v="The Lord of the Rings: The Return of the King"/>
        <s v="Fight Club"/>
        <s v="Forrest Gump"/>
        <s v="Inception"/>
        <s v="Il buono, il brutto, il cattivo"/>
        <s v="The Lord of the Rings: The Fellowship of the Ring"/>
        <s v="Star Wars: Episode V - The Empire Strikes Back"/>
        <s v="One Flew Over the Cuckoo's Nest"/>
        <s v="The Matrix"/>
        <s v="Goodfellas"/>
        <s v="The Lord of the Rings: The Two Towers"/>
        <s v="La vita Ã¨ bella"/>
        <s v="The Silence of the Lambs"/>
        <s v="Star Wars"/>
        <s v="Sen to Chihiro no kamikakushi"/>
        <s v="Se7en"/>
        <s v="Cidade de Deus"/>
        <s v="It's a Wonderful Life"/>
        <s v="Gisaengchung"/>
        <s v="Seppuku"/>
        <s v="Soorarai Pottru"/>
        <s v="Hamilton"/>
        <s v="Interstellar"/>
        <s v="Saving Private Ryan"/>
        <s v="The Green Mile"/>
        <s v="Shichinin no samurai"/>
        <s v="Modern Times"/>
        <s v="City Lights"/>
        <s v="The Lion King"/>
        <s v="Hotaru no haka"/>
        <s v="Casablanca"/>
        <s v="Whiplash"/>
        <s v="The Usual Suspects"/>
        <s v="Psycho"/>
        <s v="LÃ©on"/>
        <s v="The Intouchables"/>
        <s v="Back to the Future"/>
        <s v="American History X"/>
        <s v="Joker"/>
        <s v="The Prestige"/>
        <s v="Terminator 2: Judgment Day"/>
        <s v="The Pianist"/>
        <s v="The Departed"/>
        <s v="Gladiator"/>
        <s v="Nuovo Cinema Paradiso"/>
        <s v="Once Upon a Time in the West"/>
        <s v="Paths of Glory"/>
        <s v="Dr. Strangelove or: How I Learned to Stop Worrying and Love the Bomb"/>
        <s v="WALLÂ·E"/>
        <s v="Oldeuboi"/>
        <s v="Coco"/>
        <s v="Kimi no na wa."/>
        <s v="Sunset Blvd."/>
        <s v="Rear Window"/>
        <s v="Memento"/>
        <s v="Raiders of the Lost Ark"/>
        <s v="Witness for the Prosecution"/>
        <s v="Spider-Man: Into the Spider-Verse"/>
        <s v="Alien"/>
        <s v="Anand"/>
        <s v="Ayla: The Daughter of War"/>
        <s v="The Great Dictator"/>
        <s v="CapharnaÃ¼m"/>
        <s v="Mononoke-hime"/>
        <s v="The Lives of Others"/>
        <s v="Tengoku to jigoku"/>
        <s v="The Shining"/>
        <s v="Vikram Vedha"/>
        <s v="Apocalypse Now"/>
        <s v="Avengers: Infinity War"/>
        <s v="Dangal"/>
        <s v="The Dark Knight Rises"/>
        <s v="Django Unchained"/>
        <s v="Taare Zameen Par"/>
        <s v="3 Idiots"/>
        <s v="Avengers: Endgame"/>
        <s v="Once Upon a Time in America"/>
        <s v="The Kid"/>
        <s v="Toy Story"/>
        <s v="Bacheha-Ye aseman"/>
        <s v="Ladri di biciclette"/>
        <s v="Reservoir Dogs"/>
        <s v="Requiem for a Dream"/>
        <s v="Singin' in the Rain"/>
        <s v="Tumbbad"/>
        <s v="Snatch"/>
        <s v="Double Indemnity"/>
        <s v="Eternal Sunshine of the Spotless Mind"/>
        <s v="Babam ve Oglum"/>
        <s v="Taxi Driver"/>
        <s v="Jagten"/>
        <s v="Full Metal Jacket"/>
        <s v="M - Eine Stadt sucht einen MÃ¶rder"/>
        <n v="1917"/>
        <s v="Citizen Kane"/>
        <s v="AmÃ©lie"/>
        <s v="American Beauty"/>
        <s v="Jodaeiye Nader az Simin"/>
        <s v="The Apartment"/>
        <s v="Good Will Hunting"/>
        <s v="Vertigo"/>
        <s v="The Sting"/>
        <s v="Incendies"/>
        <s v="Star Wars: Episode VI - Return of the Jedi"/>
        <s v="Miracle in cell NO.7"/>
        <s v="Per qualche dollaro in piÃ¹"/>
        <s v="A Clockwork Orange"/>
        <s v="North by Northwest"/>
        <s v="Aliens"/>
        <s v="Andhadhun"/>
        <s v="Idi i smotri"/>
        <s v="Ikiru"/>
        <s v="Das Boot"/>
        <s v="2001: A Space Odyssey"/>
        <s v="Inglourious Basterds"/>
        <s v="Metropolis"/>
        <s v="Drishyam"/>
        <s v="Amadeus"/>
        <s v="Scarface"/>
        <s v="Braveheart"/>
        <s v="Lawrence of Arabia"/>
        <s v="Sherlock Jr."/>
        <s v="Tonari no Totoro"/>
        <s v="Mandariinid"/>
        <s v="RashÃ´mon"/>
        <s v="Monty Python and the Holy Grail"/>
        <s v="SmultronstÃ¤llet"/>
        <s v="The Gold Rush"/>
        <s v="Klaus"/>
        <s v="Up"/>
        <s v="Det sjunde inseglet"/>
        <s v="HÃ¶stsonaten"/>
        <s v="To Be or Not to Be"/>
        <s v="Toy Story 3"/>
        <s v="Dial M for Murder"/>
        <s v="Lock, Stock and Two Smoking Barrels"/>
        <s v="YÃ´jinbÃ´"/>
        <s v="Three Billboards Outside Ebbing, Missouri"/>
        <s v="Pan's Labyrinth"/>
        <s v="Du rififi chez les hommes"/>
        <s v="Hauru no ugoku shiro"/>
        <s v="Some Like It Hot"/>
        <s v="Black"/>
        <s v="The Treasure of the Sierra Madre"/>
        <s v="Indiana Jones and the Last Crusade"/>
        <s v="Eskiya"/>
        <s v="El secreto de sus ojos"/>
        <s v="Raging Bull"/>
        <s v="To Kill a Mockingbird"/>
        <s v="Green Book"/>
        <s v="Unforgiven"/>
        <s v="Talvar"/>
        <s v="V for Vendetta"/>
        <s v="Die Hard"/>
        <s v="Udaan"/>
        <s v="Paan Singh Tomar"/>
        <s v="A Beautiful Mind"/>
        <s v="TÃ´kyÃ´ monogatari"/>
        <s v="Uri: The Surgical Strike"/>
        <s v="Shutter Island"/>
        <s v="L.A. Confidential"/>
        <s v="All About Eve"/>
        <s v="Warrior"/>
        <s v="Batman Begins"/>
        <s v="Dom za vesanje"/>
        <s v="Chhichhore"/>
        <s v="Queen"/>
        <s v="Chak De! India"/>
        <s v="K.G.F: Chapter 1"/>
        <s v="Der Untergang"/>
        <s v="Hera Pheri"/>
        <s v="There Will Be Blood"/>
        <s v="Andaz Apna Apna"/>
        <s v="Ran"/>
        <s v="Stalker"/>
        <s v="Baahubali 2: The Conclusion"/>
        <s v="Rang De Basanti"/>
        <s v="Heat"/>
        <s v="The Great Escape"/>
        <s v="The Message"/>
        <s v="Casino"/>
        <s v="Judgment at Nuremberg"/>
        <s v="The Wolf of Wall Street"/>
        <s v="Bhaag Milkha Bhaag"/>
        <s v="Sholay"/>
        <s v="Swades: We, the People"/>
        <s v="Gangs of Wasseypur"/>
        <s v="The General"/>
        <s v="The Circus"/>
        <s v="Das Cabinet des Dr. Caligari"/>
        <s v="Before Sunset"/>
        <s v="Persona"/>
        <s v="Shin seiki Evangelion GekijÃ´-ban: Air/Magokoro wo, kimi ni"/>
        <s v="Stand by Me"/>
        <s v="JungfrukÃ¤llan"/>
        <s v="Viskningar och rop"/>
        <s v="Mary and Max"/>
        <s v="Monsters, Inc."/>
        <s v="Song of the Sea"/>
        <s v="Hachi: A Dog's Tale"/>
        <s v="Trainspotting"/>
        <s v="Life of Brian"/>
        <s v="Sunrise: A Song of Two Humans"/>
        <s v="Inside Out"/>
        <s v="Pink Floyd: The Wall"/>
        <s v="El Ã¡ngel exterminador"/>
        <s v="Ivanovo detstvo"/>
        <s v="Sanjuro"/>
        <s v="How to Train Your Dragon"/>
        <s v="Fa yeung nin wah"/>
        <s v="Fargo"/>
        <s v="La haine"/>
        <s v="The Grand Budapest Hotel"/>
        <s v="Trois couleurs: Rouge"/>
        <s v="Les quatre cents coups"/>
        <s v="The Shop Around the Corner"/>
        <s v="Soul"/>
        <s v="Finding Nemo"/>
        <s v="Before Sunrise"/>
        <s v="Chung Hing sam lam"/>
        <s v="Paper Moon"/>
        <s v="The Truman Show"/>
        <s v="A Wednesday"/>
        <s v="The Third Man"/>
        <s v="Le samouraÃ¯"/>
        <s v="It Happened One Night"/>
        <s v="Contratiempo"/>
        <s v="The Sixth Sense"/>
        <s v="Zerkalo"/>
        <s v="On the Waterfront"/>
        <s v="The Thing"/>
        <s v="Le notti di Cabiria"/>
        <s v="Kumonosu-jÃ´"/>
        <s v="La passion de Jeanne d'Arc"/>
        <s v="Kill Bill: Vol. 1"/>
        <s v="Ace in the Hole"/>
        <s v="La Grande Illusion"/>
        <s v="White Heat"/>
        <s v="Gran Torino"/>
        <s v="Ã”kami kodomo no Ame to Yuki"/>
        <s v="The Big Lebowski"/>
        <s v="Kaze no tani no Naushika"/>
        <s v="Blade Runner"/>
        <s v="Room"/>
        <s v="Mad Max: Fury Road"/>
        <s v="Platoon"/>
        <s v="Rocky"/>
        <s v="Hotel Rwanda"/>
        <s v="Network"/>
        <s v="La battaglia di Algeri"/>
        <s v="Portrait de la jeune fille en feu"/>
        <s v="Relatos salvajes"/>
        <s v="Kahaani"/>
        <s v="No Country for Old Men"/>
        <s v="Rush"/>
        <s v="The Man Who Shot Liberty Valance"/>
        <s v="The Elephant Man"/>
        <s v="OMG: Oh My God!"/>
        <s v="DÃ  hÃ³ng denglong gaogao guÃ "/>
        <s v="Crna macka, beli macor"/>
        <s v="Jurassic Park"/>
        <s v="Cool Hand Luke"/>
        <s v="Dead Poets Society"/>
        <s v="Inherit the Wind"/>
        <s v="Spotlight"/>
        <s v="Mr. Smith Goes to Washington"/>
        <s v="Koe no katachi"/>
        <s v="Harry Potter and the Deathly Hallows: Part 2"/>
        <s v="Okuribito"/>
        <s v="Chinatown"/>
        <s v="Rebecca"/>
        <s v="Salinui chueok"/>
        <s v="Le salaire de la peur"/>
        <s v="Million Dollar Baby"/>
        <s v="In the Name of the Father"/>
        <s v="12 Years a Slave"/>
        <s v="What Ever Happened to Baby Jane?"/>
        <s v="The Red Shoes"/>
        <s v="Pink"/>
        <s v="Logan"/>
        <s v="Mommy"/>
        <s v="Hacksaw Ridge"/>
        <s v="Kakushi-toride no san-akunin"/>
        <s v="Taegukgi hwinalrimyeo"/>
        <s v="Catch Me If You Can"/>
        <s v="Lage Raho Munna Bhai"/>
        <s v="Ah-ga-ssi"/>
        <s v="Paris, Texas"/>
        <s v="Into the Wild"/>
        <s v="Gone Girl"/>
        <s v="Barfi!"/>
        <s v="Ford v Ferrari"/>
        <s v="PK"/>
        <s v="Prisoners"/>
        <s v="Amores perros"/>
        <s v="Zindagi Na Milegi Dobara"/>
        <s v="Munna Bhai M.B.B.S."/>
        <s v="Fitzcarraldo"/>
        <s v="Haider"/>
        <s v="The Bridge on the River Kwai"/>
        <s v="Solaris"/>
        <s v="La leggenda del pianista sull'oceano"/>
        <s v="Underground"/>
        <s v="Ba wang bie ji"/>
        <s v="Dil Chahta Hai"/>
        <s v="The Deer Hunter"/>
        <s v="Barry Lyndon"/>
        <s v="Fanny och Alexander"/>
        <s v="Dilwale Dulhania Le Jayenge"/>
        <s v="Kis Uykusu"/>
        <s v="Andrei Rublev"/>
        <s v="Ben-Hur"/>
        <s v="Lagaan: Once Upon a Time in India"/>
        <s v="Gone with the Wind"/>
        <s v="Bronenosets Potemkin"/>
        <s v="The Nightmare Before Christmas"/>
        <s v="Vivre sa vie: Film en douze tableaux"/>
        <s v="Rope"/>
        <s v="PÃ¢fekuto burÃ»"/>
        <s v="KÃ´kaku KidÃ´tai"/>
        <s v="Beauty and the Beast"/>
        <s v="The Killing"/>
        <s v="The Iron Giant"/>
        <s v="Brief Encounter"/>
        <s v="Knockin' on Heaven's Door"/>
        <s v="Bin-jip"/>
        <s v="Laura"/>
        <s v="Aladdin"/>
        <s v="The Thin Man"/>
        <s v="The Night of the Hunter"/>
        <s v="Annie Hall"/>
        <s v="In a Lonely Place"/>
        <s v="Touch of Evil"/>
        <s v="Short Term 12"/>
        <s v="Persepolis"/>
        <s v="Sweet Smell of Success"/>
        <s v="Out of the Past"/>
        <s v="The Princess Bride"/>
        <s v="Per un pugno di dollari"/>
        <s v="The Maltese Falcon"/>
        <s v="Mou gaan dou"/>
        <s v="Groundhog Day"/>
        <s v="The Wizard of Oz"/>
        <s v="The Perks of Being a Wallflower"/>
        <s v="Bom Yeoareum Gaeul Gyeoul Geurigo Bom"/>
        <s v="Au revoir les enfants"/>
        <s v="Festen"/>
        <s v="Yip Man"/>
        <s v="Young Frankenstein"/>
        <s v="The Graduate"/>
        <s v="Kind Hearts and Coronets"/>
        <s v="The Terminator"/>
        <s v="Zootopia"/>
        <s v="Deadpool"/>
        <s v="Black Swan"/>
        <s v="Cat on a Hot Tin Roof"/>
        <s v="La Strada"/>
        <s v="Vozvrashchenie"/>
        <s v="Vizontele"/>
        <s v="Central do Brasil"/>
        <s v="Butch Cassidy and the Sundance Kid"/>
        <s v="La rÃ¨gle du jeu"/>
        <s v="Ratatouille"/>
        <s v="Le scaphandre et le papillon"/>
        <s v="The Straight Story"/>
        <s v="Planet of the Apes"/>
        <s v="Togo"/>
        <s v="Wonder"/>
        <s v="Donnie Darko"/>
        <s v="Il conformista"/>
        <s v="The Imitation Game"/>
        <s v="Tropa de Elite 2: O Inimigo Agora Ã© Outro"/>
        <s v="Tropa de Elite"/>
        <s v="The Bourne Ultimatum"/>
        <s v="The Incredibles"/>
        <s v="Dallas Buyers Club"/>
        <s v="The Pursuit of Happyness"/>
        <s v="Les diaboliques"/>
        <s v="Lion"/>
        <s v="The King's Speech"/>
        <s v="The Last Picture Show"/>
        <s v="Roman Holiday"/>
        <s v="Arsenic and Old Lace"/>
        <s v="Darbareye Elly"/>
        <s v="Slumdog Millionaire"/>
        <s v="Do the Right Thing"/>
        <s v="Stalag 17"/>
        <s v="Guardians of the Galaxy"/>
        <s v="The Exorcist"/>
        <s v="A Streetcar Named Desire"/>
        <s v="Badhaai ho"/>
        <s v="Sin City"/>
        <s v="Akira"/>
        <s v="Jaws"/>
        <s v="Big Fish"/>
        <s v="TenkÃ» no shiro Rapyuta"/>
        <s v="Dog Day Afternoon"/>
        <s v="Her"/>
        <s v="Mar adentro"/>
        <s v="G.O.R.A."/>
        <s v="La La Land"/>
        <s v="Nefes: Vatan Sagolsun"/>
        <s v="Der Himmel Ã¼ber Berlin"/>
        <s v="Twelve Monkeys"/>
        <s v="The Grapes of Wrath"/>
        <s v="Airlift"/>
        <s v="Being There"/>
        <s v="Who's Afraid of Virginia Woolf?"/>
        <s v="Rain Man"/>
        <s v="Bohemian Rhapsody"/>
        <s v="The Hustler"/>
        <s v="Sling Blade"/>
        <s v="Secrets &amp; Lies"/>
        <s v="Kaguyahime no monogatari"/>
        <s v="Kill Bill: Vol. 2"/>
        <s v="Yeopgijeogin geunyeo"/>
        <s v="Rosemary's Baby"/>
        <s v="Sleuth"/>
        <s v="8Â½"/>
        <s v="Dancer in the Dark"/>
        <s v="Rio Bravo"/>
        <s v="The Avengers"/>
        <s v="Blood Diamond"/>
        <s v="Pirates of the Caribbean: The Curse of the Black Pearl"/>
        <s v="The Martian"/>
        <s v="Special Chabbis"/>
        <s v="Dev.D"/>
        <s v="Casino Royale"/>
        <s v="Cinderella Man"/>
        <s v="The Help"/>
        <s v="Serbuan maut 2: Berandal"/>
        <s v="Papillon"/>
        <s v="All Quiet on the Western Front"/>
        <s v="Gully Boy"/>
        <s v="The Revenant"/>
        <s v="Scent of a Woman"/>
        <s v="Baby"/>
        <s v="BÃ£hubali: The Beginning"/>
        <s v="Anatomy of a Murder"/>
        <s v="Bajrangi Bhaijaan"/>
        <s v="Blade Runner 2049"/>
        <s v="My Name Is Khan"/>
        <s v="The Best Years of Our Lives"/>
        <s v="The Sound of Music"/>
        <s v="La dolce vita"/>
        <s v="Dogville"/>
        <s v="Bound by Honor"/>
        <s v="Kagemusha"/>
        <s v="Dances with Wolves"/>
        <s v="Fiddler on the Roof"/>
        <s v="Kal Ho Naa Ho"/>
        <s v="Magnolia"/>
        <s v="JFK"/>
        <s v="Gandhi"/>
        <s v="Doctor Zhivago"/>
        <s v="Freaks"/>
        <s v="This Is Spinal Tap"/>
        <s v="High Noon"/>
        <s v="The Man from Earth"/>
        <s v="Fantastic Mr. Fox"/>
        <s v="Hiroshima mon amour"/>
        <s v="Harold and Maude"/>
        <s v="Toy Story 2"/>
        <s v="His Girl Friday"/>
        <s v="A Christmas Story"/>
        <s v="Trois couleurs: Bleu"/>
        <s v="JÃ»bÃª ninpÃ»chÃ´"/>
        <s v="Nosferatu"/>
        <s v="Aguirre, der Zorn Gottes"/>
        <s v="Manhattan"/>
        <s v="Night of the Living Dead"/>
        <s v="Miracle on 34th Street"/>
        <s v="A Night at the Opera"/>
        <s v="Moon"/>
        <s v="Les choristes"/>
        <s v="No Man's Land"/>
        <s v="Shaun of the Dead"/>
        <s v="I, Daniel Blake"/>
        <s v="The Artist"/>
        <s v="King Kong"/>
        <s v="Dil Bechara"/>
        <s v="Isle of Dogs"/>
        <s v="Hunt for the Wilderpeople"/>
        <s v="Strangers on a Train"/>
        <s v="The Lost Weekend"/>
        <s v="Once Were Warriors"/>
        <s v="Le charme discret de la bourgeoisie"/>
        <s v="Notorious"/>
        <s v="The Adventures of Robin Hood"/>
        <s v="My Left Foot: The Story of Christy Brown"/>
        <s v="Crimes and Misdemeanors"/>
        <s v="Harvey"/>
        <s v="Edward Scissorhands"/>
        <s v="Sing Street"/>
        <s v="In Bruges"/>
        <s v="Hannah and Her Sisters"/>
        <s v="Jojo Rabbit"/>
        <s v="Before Midnight"/>
        <s v="The Wrestler"/>
        <s v="Children of Men"/>
        <s v="In the Heat of the Night"/>
        <s v="Mimi wo sumaseba"/>
        <s v="District 9"/>
        <s v="Hable con ella"/>
        <s v="The Philadelphia Story"/>
        <s v="Edge of Tomorrow"/>
        <s v="4 luni, 3 saptamÃ¢ni si 2 zile"/>
        <s v="Charade"/>
        <s v="LÃ¥t den rÃ¤tte komma in"/>
        <s v="Nueve reinas"/>
        <s v="La montaÃ±a sagrada"/>
        <s v="The Big Sleep"/>
        <s v="Cowboy Bebop: Tengoku no tobira"/>
        <s v="Arrival"/>
        <s v="Nightcrawler"/>
        <s v="The Fall"/>
        <s v="Captain Fantastic"/>
        <s v="East of Eden"/>
        <s v="The Bourne Identity"/>
        <s v="True Romance"/>
        <s v="The Untouchables"/>
        <s v="The Searchers"/>
        <s v="Ying xiong"/>
        <s v="Manbiki kazoku"/>
        <s v="Gegen die Wand"/>
        <s v="Almost Famous"/>
        <s v="All That Jazz"/>
        <s v="Amarcord"/>
        <s v="Iron Man"/>
        <s v="The Manchurian Candidate"/>
        <s v="Amour"/>
        <s v="Star Trek"/>
        <s v="Life of Pi"/>
        <s v="Dawn of the Dead"/>
        <s v="C.R.A.Z.Y."/>
        <s v="Knives Out"/>
        <s v="Thor: Ragnarok"/>
        <s v="Call Me by Your Name"/>
        <s v="X-Men: Days of Future Past"/>
        <s v="Brazil"/>
        <s v="The Blues Brothers"/>
        <s v="The Lion in Winter"/>
        <s v="Marriage Story"/>
        <s v="Star Wars: Episode VII - The Force Awakens"/>
        <s v="Jab We Met"/>
        <s v="Mystic River"/>
        <s v="All the President's Men"/>
        <s v="Letters from Iwo Jima"/>
        <s v="Harry Potter and the Prisoner of Azkaban"/>
        <s v="Carlito's Way"/>
        <s v="L'avventura"/>
        <s v="The Wild Bunch"/>
        <s v="Mulholland Dr."/>
        <s v="Un prophÃ¨te"/>
        <s v="Boogie Nights"/>
        <s v="Bir Zamanlar Anadolu'da"/>
        <s v="Boyhood"/>
        <s v="Patton"/>
        <s v="Spartacus"/>
        <s v="The Irishman"/>
        <s v="The Ten Commandments"/>
        <s v="Duck Soup"/>
        <s v="Frankenstein"/>
        <s v="La planÃ¨te sauvage"/>
        <s v="Bride of Frankenstein"/>
        <s v="Batman: Mask of the Phantasm"/>
        <s v="Les triplettes de Belleville"/>
        <s v="Evil Dead II"/>
        <s v="Once"/>
        <s v="Taken"/>
        <s v="TÃ´kyÃ´ goddofÃ¢zÃ¢zu"/>
        <s v="Shrek"/>
        <s v="Ã€ bout de souffle"/>
        <s v="Scarface: The Shame of the Nation"/>
        <s v="Loving Vincent"/>
        <s v="Moonrise Kingdom"/>
        <s v="The Boy in the Striped Pyjamas"/>
        <s v="Adams Ã¦bler"/>
        <s v="Days of Heaven"/>
        <s v="Badlands"/>
        <s v="Perfetti sconosciuti"/>
        <s v="Stagecoach"/>
        <s v="The Lady Vanishes"/>
        <s v="The Breakfast Club"/>
        <s v="La double vie de VÃ©ronique"/>
        <s v="Waking Life"/>
        <s v="Under sandet"/>
        <s v="Toy Story 4"/>
        <s v="Drive"/>
        <s v="Willy Wonka &amp; the Chocolate Factory"/>
        <s v="The Innocents"/>
        <s v="Key Largo"/>
        <s v="To Have and Have Not"/>
        <s v="Kubo and the Two Strings"/>
        <s v="Little Miss Sunshine"/>
        <s v="Todo sobre mi madre"/>
        <s v="The Sandlot"/>
        <s v="Big Hero 6"/>
        <s v="How to Train Your Dragon 2"/>
        <s v="Bringing Up Baby"/>
        <s v="Paddington 2"/>
        <s v="Hana-bi"/>
        <s v="Majo no takkyÃ»bin"/>
        <s v="Ferris Bueller's Day Off"/>
        <s v="The Lunchbox"/>
        <s v="Ghostbusters"/>
        <s v="Kramer vs. Kramer"/>
        <s v="Jules et Jim"/>
        <s v="Dunkirk"/>
        <s v="Kokuhaku"/>
        <s v="Gattaca"/>
        <s v="Misery"/>
        <s v="Predator"/>
        <s v="Down by Law"/>
        <s v="The Boondock Saints"/>
        <s v="October Sky"/>
        <s v="Back to the Future Part II"/>
        <s v="Wait Until Dark"/>
        <s v="Guess Who's Coming to Dinner"/>
        <s v="Shadow of a Doubt"/>
        <s v="Lilja 4-ever"/>
        <s v="The King of Comedy"/>
        <s v="Gongdong gyeongbi guyeok JSA"/>
        <s v="Dip huet seung hung"/>
        <s v="Bonnie and Clyde"/>
        <s v="Boyz n the Hood"/>
        <s v="The Gentlemen"/>
        <s v="Ondskan"/>
        <s v="Remember the Titans"/>
        <s v="The Conversation"/>
        <s v="Midnight Cowboy"/>
        <s v="The Goonies"/>
        <s v="E.T. the Extra-Terrestrial"/>
        <s v="The Fighter"/>
        <s v="Druk"/>
        <s v="What's Eating Gilbert Grape"/>
        <s v="Pride"/>
        <s v="Ajeossi"/>
        <s v="Serenity"/>
        <s v="Sound of Metal"/>
        <s v="Wo hu cang long"/>
        <s v="Hot Fuzz"/>
        <s v="A Bronx Tale"/>
        <s v="Awakenings"/>
        <s v="Auf der anderen Seite"/>
        <s v="Glory"/>
        <s v="About Time"/>
        <s v="Atonement"/>
        <s v="The Notebook"/>
        <s v="Forushande"/>
        <s v="Cabaret"/>
        <s v="Chugyeokja"/>
        <s v="Vicky Donor"/>
        <s v="Kaze tachinu"/>
        <s v="Diarios de motocicleta"/>
        <s v="Hidden Figures"/>
        <s v="The World's Fastest Indian"/>
        <s v="Ed Wood"/>
        <s v="Lat sau san taam"/>
        <s v="Mississippi Burning"/>
        <s v="Madeo"/>
        <s v="The Trial of the Chicago 7"/>
        <s v="Pride &amp; Prejudice"/>
        <s v="The Game"/>
        <s v="Night on Earth"/>
        <s v="The Man Who Would Be King"/>
        <s v="Le passÃ©"/>
        <s v="The Big Short"/>
        <s v="Tombstone"/>
        <s v="The Fugitive"/>
        <s v="La migliore offerta"/>
        <s v="The Count of Monte Cristo"/>
        <s v="Naked"/>
        <s v="Rogue One"/>
        <s v="Red River"/>
        <s v="English Vinglish"/>
        <s v="Captain Phillips"/>
        <s v="The Remains of the Day"/>
        <s v="Little Women"/>
        <s v="The Outlaw Josey Wales"/>
        <s v="Walk the Line"/>
        <s v="Manchester by the Sea"/>
        <s v="Raazi"/>
        <s v="Apocalypto"/>
        <s v="Mary Poppins"/>
        <s v="La grande bellezza"/>
        <s v="Mr. Nobody"/>
        <s v="The Killing Fields"/>
        <s v="Cast Away"/>
        <s v="The Day of the Jackal"/>
        <s v="Ang-ma-reul bo-at-da"/>
        <s v="Das weiÃŸe Band - Eine deutsche Kindergeschichte"/>
        <s v="Captain America: Civil War"/>
        <s v="Straight Outta Compton"/>
        <s v="Udta Punjab"/>
        <s v="MÃ¤n som hatar kvinnor"/>
        <s v="The Color Purple"/>
        <s v="American Gangster"/>
        <s v="The Insider"/>
        <s v="The Girl with the Dragon Tattoo"/>
        <s v="Breaking the Waves"/>
        <s v="The Hobbit: The Desolation of Smaug"/>
        <s v="Avatar"/>
        <s v="The Curious Case of Benjamin Button"/>
        <s v="The Hateful Eight"/>
        <s v="The Hobbit: An Unexpected Journey"/>
        <s v="My Fair Lady"/>
        <s v="The Longest Day"/>
        <s v="M.S. Dhoni: The Untold Story"/>
        <s v="Veer-Zaara"/>
        <s v="The Right Stuff"/>
        <s v="Titanic"/>
        <s v="The Invisible Man"/>
        <s v="Zelig"/>
        <s v="Le dáner de cons"/>
        <s v="Invasion of the Body Snatchers"/>
        <s v="South Park: Bigger, Longer &amp; Uncut"/>
        <s v="The Purple Rose of Cairo"/>
        <s v="The Muppet Christmas Carol"/>
        <s v="Love and Death"/>
        <s v="What We Do in the Shadows"/>
        <s v="Airplane!"/>
        <s v="Office Space"/>
        <s v="Papurika"/>
        <s v="Flipped"/>
        <s v="Les yeux sans visage"/>
        <s v="Gravity"/>
        <s v="Halloween"/>
        <s v="The Ladykillers"/>
        <s v="Clerks"/>
        <s v="The Day the Earth Stood Still"/>
        <s v="Rushmore"/>
        <s v="First Blood"/>
        <s v="Blazing Saddles"/>
        <s v="Kurenai no buta"/>
        <s v="(500) Days of Summer"/>
        <s v="Hedwig and the Angry Inch"/>
        <s v="Midnight in Paris"/>
        <s v="A Little Princess"/>
        <s v="After Hours"/>
        <s v="Detachment"/>
        <s v="Toki o kakeru shÃ´jo"/>
        <s v="Kung fu"/>
        <s v="Do lok tin si"/>
        <s v="The Lego Movie"/>
        <s v="The Hangover"/>
        <s v="Tangled"/>
        <s v="Coraline"/>
        <s v="Glengarry Glen Ross"/>
        <s v="Rupan sansei: Kariosutoro no shiro"/>
        <s v="Belle de jour"/>
        <s v="Wreck-It Ralph"/>
        <s v="Gake no ue no Ponyo"/>
        <s v="This Is England"/>
        <s v="The Machinist"/>
        <s v="Peeping Tom"/>
        <s v="Lost in Translation"/>
        <s v="Enter the Dragon"/>
        <s v="Dirty Harry"/>
        <s v="Omoide no MÃ¢nÃ®"/>
        <s v="Vampire Hunter D: Bloodlust"/>
        <s v="God's Own Country"/>
        <s v="Get Out"/>
        <s v="Who Framed Roger Rabbit"/>
        <s v="The Taking of Pelham One Two Three"/>
        <s v="The French Connection"/>
        <s v="Me and Earl and the Dying Girl"/>
        <s v="In America"/>
        <s v="Shine"/>
        <s v="The Odd Couple"/>
        <s v="Repulsion"/>
        <s v="The African Queen"/>
        <s v="Cape Fear"/>
        <s v="Wind River"/>
        <s v="O Brother, Where Art Thou?"/>
        <s v="Spoorloos"/>
        <s v="Withnail &amp; I"/>
        <s v="Le Petit Prince"/>
        <s v="Ex Machina"/>
        <s v="The Bourne Supremacy"/>
        <s v="Il postino"/>
        <s v="Deliverance"/>
        <s v="Lucky Number Slevin"/>
        <s v="Billy Elliot"/>
        <s v="Goldfinger"/>
        <s v="Gilda"/>
        <s v="The Broken Circle Breakdown"/>
        <s v="Rebel Without a Cause"/>
        <s v="Crash"/>
        <s v="The Last of the Mohicans"/>
        <s v="Being John Malkovich"/>
        <s v="Star Trek II: The Wrath of Khan"/>
        <s v="Sabrina"/>
        <s v="The Magdalene Sisters"/>
        <s v="Nebraska"/>
        <s v="Adaptation."/>
        <s v="Miller's Crossing"/>
        <s v="En man som heter Ove"/>
        <s v="Joyeux NoÃ«l"/>
        <s v="Ocean's Eleven"/>
        <s v="Interstate 60: Episodes of the Road"/>
        <s v="Barton Fink"/>
        <s v="Road to Perdition"/>
        <s v="Deadpool 2"/>
        <s v="Birdman or (The Unexpected Virtue of Ignorance)"/>
        <s v="Abre los ojos"/>
        <s v="The Birds"/>
        <s v="The Social Network"/>
        <s v="Argo"/>
        <s v="Efter brylluppet"/>
        <s v="Das Experiment"/>
        <s v="Blue Velvet"/>
        <s v="A Man for All Seasons"/>
        <s v="Good Bye Lenin!"/>
        <s v="Silver Linings Playbook"/>
        <s v="Frost/Nixon"/>
        <s v="Control"/>
        <s v="3:10 to Yuma"/>
        <s v="Training Day"/>
        <s v="The Theory of Everything"/>
        <s v="The Last King of Scotland"/>
        <s v="Ordinary People"/>
        <s v="Philadelphia"/>
        <s v="Fantasia"/>
        <s v="The Fault in Our Stars"/>
        <s v="Death Note: Desu nÃ´to"/>
        <s v="The Fifth Element"/>
        <s v="Le locataire"/>
        <s v="Donnie Brasco"/>
        <s v="The Magnificent Seven"/>
        <s v="Kingsman: The Secret Service"/>
        <s v="Primal Fear"/>
        <s v="The Verdict"/>
        <s v="The Quiet Man"/>
        <s v="Kai po che!"/>
        <s v="Fried Green Tomatoes"/>
        <s v="Der Name der Rose"/>
        <s v="Serpico"/>
        <s v="X: First Class"/>
        <s v="Star Trek Into Darkness"/>
        <s v="I Am Sam"/>
        <s v="Brokeback Mountain"/>
        <s v="Happiness"/>
        <s v="Roma"/>
        <s v="Captain America: The Winter Soldier"/>
        <s v="Beasts of No Nation"/>
        <s v="A Few Good Men"/>
        <s v="Zulu"/>
        <s v="As Good as It Gets"/>
        <s v="Changeling"/>
        <s v="Skyfall"/>
        <s v="Black Hawk Down"/>
        <s v="Zwartboek"/>
        <s v="Harry Potter and the Deathly Hallows: Part 1"/>
        <s v="Man on Fire"/>
        <s v="Mission: Impossible - Fallout"/>
        <s v="The Dirty Dozen"/>
        <s v="Ray"/>
        <s v="Empire of the Sun"/>
        <s v="The Last Samurai"/>
        <s v="Zodiac"/>
        <s v="Harry Potter and the Goblet of Fire"/>
        <s v="Where Eagles Dare"/>
        <s v="Rockstar"/>
        <s v="The Last Emperor"/>
        <s v="La vie d'AdÃ¨le"/>
        <s v="Short Cuts"/>
        <s v="Malcolm X"/>
        <s v="Hamlet"/>
        <s v="The Secret of Kells"/>
        <s v="The Jungle Book"/>
        <s v="Lola rennt"/>
        <s v="The Little Mermaid"/>
        <s v="The Naked Gun: From the Files of Police Squad!"/>
        <s v="The 39 Steps"/>
        <s v="A Hard Day's Night"/>
        <s v="Zombieland"/>
        <s v="Mulan"/>
        <s v="The Station Agent"/>
        <s v="Dead Man's Shoes"/>
        <s v="Watership Down"/>
        <s v="Trois couleurs: Blanc"/>
        <s v="The Warriors"/>
        <s v="Jeux d'enfants"/>
        <s v="Planes, Trains &amp; Automobiles"/>
        <s v="Kari-gurashi no Arietti"/>
        <s v="Despicable Me"/>
        <s v="When Harry Met Sally..."/>
        <s v="The Muppet Movie"/>
        <s v="Mad Max 2"/>
        <s v="The Peanut Butter Falcon"/>
        <s v="Mustang"/>
        <s v="Lifeboat"/>
        <s v="Philomena"/>
        <s v="Delicatessen"/>
        <s v="Blood Simple"/>
        <s v="50/50"/>
        <s v="Eastern Promises"/>
        <s v="Dark City"/>
        <s v="Gifted"/>
        <s v="Serbuan maut"/>
        <s v="The Others"/>
        <s v="American Psycho"/>
        <s v="Searching"/>
        <s v="Hell or High Water"/>
        <s v="Dazed and Confused"/>
        <s v="Saw"/>
        <s v="Home Alone"/>
        <s v="The Visitor"/>
        <s v="Huo Yuan Jia"/>
        <s v="Mysterious Skin"/>
        <s v="Finding Neverland"/>
        <s v="Y tu mamá también"/>
        <s v="Moana"/>
        <s v="Die Welle"/>
        <s v="Funny Games"/>
        <s v="End of Watch"/>
        <s v="Lethal Weapon"/>
        <s v="On Golden Pond"/>
        <s v="True Grit"/>
        <s v="The Illusionist"/>
        <s v="The Royal Tenenbaums"/>
        <s v="The Florida Project"/>
        <s v="Blowup"/>
        <s v="El cuerpo"/>
        <s v="Escape from Alcatraz"/>
        <s v="The Long Goodbye"/>
        <s v="Baby Driver"/>
        <s v="Celda 211"/>
        <s v="The Butterfly Effect"/>
        <s v="28 Days Later..."/>
        <s v="Falling Down"/>
        <s v="Gone Baby Gone"/>
        <s v="Batoru rowaiaru"/>
        <s v="Breakfast at Tiffany's"/>
        <s v="Kick-Ass"/>
        <n v="300"/>
        <s v="Incredibles 2"/>
        <s v="HÃ¦vnen"/>
        <s v="Fear and Loathing in Las Vegas"/>
        <s v="Omohide poro poro"/>
        <s v="From Here to Eternity"/>
        <s v="La piel que habito"/>
        <s v="My Cousin Vinny"/>
        <s v="Sicario"/>
        <s v="Dead Man"/>
        <s v="Midnight Express"/>
        <s v="Lord of War"/>
        <s v="Seven Pounds"/>
        <s v="Match Point"/>
        <s v="Synecdoche, New York"/>
        <s v="21 Grams"/>
        <s v="Blow"/>
        <s v="Dark Waters"/>
        <s v="Nelyubov"/>
        <s v="Stardust"/>
        <s v="Sherlock Holmes"/>
        <s v="Die Hard: With a Vengeance"/>
        <s v="The Blind Side"/>
        <s v="Inside Man"/>
        <s v="Boksuneun naui geot"/>
        <s v="Dawn of the Planet of the Apes"/>
        <s v="Enemy at the Gates"/>
        <s v="Creed"/>
        <s v="Moneyball"/>
        <s v="Un long dimanche de fianÃ§ailles"/>
        <s v="Only the Brave"/>
        <s v="Lost Highway"/>
        <s v="25th Hour"/>
        <s v="The Bridges of Madison County"/>
        <s v="Guardians of the Galaxy Vol. 2"/>
        <s v="A Star Is Born"/>
        <s v="Sense and Sensibility"/>
        <s v="Just Mercy"/>
        <s v="Victoria"/>
        <s v="Close Encounters of the Third Kind"/>
        <s v="Leviafan"/>
        <s v="La Vie En Rose"/>
        <s v="Apollo 13"/>
        <s v="Bridge of Spies"/>
        <s v="Kelly's Heroes"/>
        <s v="Minority Report"/>
        <s v="The Hurricane"/>
        <s v="Sleepers"/>
        <s v="Harry Potter and the Sorcerer's Stone"/>
        <s v="Harry Potter and the Half-Blood Prince"/>
        <s v="GiÃ¹ la testa"/>
        <s v="Once Upon a Time... in Hollywood"/>
        <s v="Watchmen"/>
        <s v="The Godfather: Part III"/>
        <s v="The Thin Red Line"/>
        <s v="Giant"/>
      </sharedItems>
    </cacheField>
    <cacheField name="Released_Year" numFmtId="0">
      <sharedItems containsSemiMixedTypes="0" containsString="0" containsNumber="1" containsInteger="1" minValue="1920" maxValue="2020"/>
    </cacheField>
    <cacheField name="Certificate" numFmtId="0">
      <sharedItems containsBlank="1" containsMixedTypes="1" containsNumber="1" containsInteger="1" minValue="16" maxValue="16"/>
    </cacheField>
    <cacheField name="Runtime" numFmtId="1">
      <sharedItems containsSemiMixedTypes="0" containsString="0" containsNumber="1" containsInteger="1" minValue="45" maxValue="321"/>
    </cacheField>
    <cacheField name="Genre 1" numFmtId="0">
      <sharedItems count="14">
        <s v="Drama"/>
        <s v="Crime"/>
        <s v="Action"/>
        <s v="Biography"/>
        <s v="Western"/>
        <s v="Comedy"/>
        <s v="Animation"/>
        <s v="Adventure"/>
        <s v="Horror"/>
        <s v="Mystery"/>
        <s v="Fantasy"/>
        <s v="Film-Noir"/>
        <s v="Family"/>
        <s v="Thriller"/>
      </sharedItems>
    </cacheField>
    <cacheField name="Genre 2" numFmtId="0">
      <sharedItems containsBlank="1"/>
    </cacheField>
    <cacheField name="Genre 3" numFmtId="0">
      <sharedItems containsBlank="1"/>
    </cacheField>
    <cacheField name="IMDB_Rating" numFmtId="164">
      <sharedItems containsSemiMixedTypes="0" containsString="0" containsNumber="1" minValue="7.6" maxValue="9.3000000000000007"/>
    </cacheField>
    <cacheField name="Overview" numFmtId="0">
      <sharedItems longText="1"/>
    </cacheField>
    <cacheField name="Meta_score" numFmtId="0">
      <sharedItems containsString="0" containsBlank="1" containsNumber="1" containsInteger="1" minValue="28" maxValue="100"/>
    </cacheField>
    <cacheField name="Director" numFmtId="0">
      <sharedItems containsBlank="1"/>
    </cacheField>
    <cacheField name="Star1" numFmtId="0">
      <sharedItems containsBlank="1" count="659">
        <s v="Tim Robbins"/>
        <s v="Marlon Brando"/>
        <s v="Henry Fonda"/>
        <s v="Christian Bale"/>
        <s v="Al Pacino"/>
        <s v="John Travolta"/>
        <s v="Liam Neeson"/>
        <s v="Elijah Wood"/>
        <s v="Brad Pitt"/>
        <s v="Tom Hanks"/>
        <s v="Leonardo DiCaprio"/>
        <s v="Clint Eastwood"/>
        <s v="Mark Hamill"/>
        <s v="Jack Nicholson"/>
        <s v="Lilly Wachowski"/>
        <s v="Robert De Niro"/>
        <s v="Roberto Benigni"/>
        <s v="Jodie Foster"/>
        <s v="Daveigh Chase"/>
        <s v="Morgan Freeman"/>
        <s v="KÃ¡tia Lund"/>
        <s v="James Stewart"/>
        <s v="Kang-ho Song"/>
        <s v="Tatsuya Nakadai"/>
        <s v="Suriya"/>
        <s v="Lin-Manuel Miranda"/>
        <s v="Matthew McConaughey"/>
        <s v="ToshirÃ´ Mifune"/>
        <s v="Charles Chaplin"/>
        <s v="Rob Minkoff"/>
        <s v="Tsutomu Tatsumi"/>
        <s v="Humphrey Bogart"/>
        <s v="Miles Teller"/>
        <s v="Kevin Spacey"/>
        <s v="Anthony Perkins"/>
        <s v="Jean Reno"/>
        <s v="Ã‰ric Toledano"/>
        <s v="Michael J. Fox"/>
        <s v="Edward Norton"/>
        <s v="Joaquin Phoenix"/>
        <s v="Arnold Schwarzenegger"/>
        <s v="Adrien Brody"/>
        <s v="Russell Crowe"/>
        <s v="Philippe Noiret"/>
        <s v="Kirk Douglas"/>
        <s v="Peter Sellers"/>
        <s v="Ben Burtt"/>
        <s v="Choi Min-sik"/>
        <s v="Adrian Molina"/>
        <s v="RyÃ»nosuke Kamiki"/>
        <s v="William Holden"/>
        <s v="Guy Pearce"/>
        <s v="Harrison Ford"/>
        <s v="Tyrone Power"/>
        <s v="Peter Ramsey"/>
        <s v="Sigourney Weaver"/>
        <s v="Rajesh Khanna"/>
        <s v="Erdem Can"/>
        <s v="Zain Al Rafeea"/>
        <s v="YÃ´ji Matsuda"/>
        <s v="Ulrich MÃ¼he"/>
        <s v="Pushkar"/>
        <s v="Martin Sheen"/>
        <s v="Joe Russo"/>
        <s v="Aamir Khan"/>
        <s v="Jamie Foxx"/>
        <s v="Amole Gupte"/>
        <s v="Mohammad Amir Naji"/>
        <s v="Lamberto Maggiorani"/>
        <s v="Harvey Keitel"/>
        <s v="Ellen Burstyn"/>
        <s v="Gene Kelly"/>
        <s v="Anand Gandhi"/>
        <s v="Jason Statham"/>
        <s v="Fred MacMurray"/>
        <s v="Jim Carrey"/>
        <s v="Ã‡etin Tekindor"/>
        <s v="Mads Mikkelsen"/>
        <s v="Matthew Modine"/>
        <s v="Peter Lorre"/>
        <s v="Dean-Charles Chapman"/>
        <m/>
        <s v="Audrey Tautou"/>
        <s v="Payman Maadi"/>
        <s v="Jack Lemmon"/>
        <s v="Robin Williams"/>
        <s v="Paul Newman"/>
        <s v="Lubna Azabal"/>
        <s v="Aras Bulut Iynemli"/>
        <s v="Malcolm McDowell"/>
        <s v="Cary Grant"/>
        <s v="Ayushmann Khurrana"/>
        <s v="Aleksey Kravchenko"/>
        <s v="Takashi Shimura"/>
        <s v="Keir Dullea"/>
        <s v="Brigitte Helm"/>
        <s v="Mohanlal"/>
        <s v="F. Murray Abraham"/>
        <s v="Mel Gibson"/>
        <s v="Peter O'Toole"/>
        <s v="Buster Keaton"/>
        <s v="Hitoshi Takagi"/>
        <s v="Lembit Ulfsak"/>
        <s v="Terry Jones"/>
        <s v="Victor SjÃ¶strÃ¶m"/>
        <s v="Carlos MartÃ­nez LÃ³pez"/>
        <s v="Bob Peterson"/>
        <s v="Max von Sydow"/>
        <s v="Ingrid Bergman"/>
        <s v="Carole Lombard"/>
        <s v="Ray Milland"/>
        <s v="Jason Flemyng"/>
        <s v="Frances McDormand"/>
        <s v="Ivana Baquero"/>
        <s v="Jean Servais"/>
        <s v="Chieko BaishÃ´"/>
        <s v="Marilyn Monroe"/>
        <s v="Amitabh Bachchan"/>
        <s v="Sener Sen"/>
        <s v="Ricardo DarÃ­n"/>
        <s v="Gregory Peck"/>
        <s v="Viggo Mortensen"/>
        <s v="Irrfan Khan"/>
        <s v="Hugo Weaving"/>
        <s v="Bruce Willis"/>
        <s v="Rajat Barmecha"/>
        <s v="ChishÃ» RyÃ»"/>
        <s v="Vicky Kaushal"/>
        <s v="Bette Davis"/>
        <s v="Tom Hardy"/>
        <s v="Davor Dujmovic"/>
        <s v="Sushant Singh Rajput"/>
        <s v="Kangana Ranaut"/>
        <s v="Shah Rukh Khan"/>
        <s v="Yash"/>
        <s v="Bruno Ganz"/>
        <s v="Akshay Kumar"/>
        <s v="Daniel Day-Lewis"/>
        <s v="Alisa Freyndlikh"/>
        <s v="Ajay Devgn"/>
        <s v="Prabhas"/>
        <s v="Steve McQueen"/>
        <s v="Anthony Quinn"/>
        <s v="Spencer Tracy"/>
        <s v="Farhan Akhtar"/>
        <s v="Sanjeev Kumar"/>
        <s v="Manoj Bajpayee"/>
        <s v="Werner Krauss"/>
        <s v="Ethan Hawke"/>
        <s v="Bibi Andersson"/>
        <s v="Kazuya Tsurumaki"/>
        <s v="Wil Wheaton"/>
        <s v="Harriet Andersson"/>
        <s v="Toni Collette"/>
        <s v="David Silverman"/>
        <s v="David Rawle"/>
        <s v="Richard Gere"/>
        <s v="Ewan McGregor"/>
        <s v="Graham Chapman"/>
        <s v="George O'Brien"/>
        <s v="Ronnie Del Carmen"/>
        <s v="Bob Geldof"/>
        <s v="Silvia Pinal"/>
        <s v="Eduard Abalov"/>
        <s v="Chris Sanders"/>
        <s v="Tony Chiu-Wai Leung"/>
        <s v="Ethan Coen"/>
        <s v="Vincent Cassel"/>
        <s v="Ralph Fiennes"/>
        <s v="IrÃ¨ne Jacob"/>
        <s v="Jean-Pierre LÃ©aud"/>
        <s v="Margaret Sullavan"/>
        <s v="Kemp Powers"/>
        <s v="Lee Unkrich"/>
        <s v="Brigitte Lin"/>
        <s v="Ryan O'Neal"/>
        <s v="Anupam Kher"/>
        <s v="Orson Welles"/>
        <s v="Alain Delon"/>
        <s v="Clark Gable"/>
        <s v="Mario Casas"/>
        <s v="Margarita Terekhova"/>
        <s v="Kurt Russell"/>
        <s v="Giulietta Masina"/>
        <s v="Maria Falconetti"/>
        <s v="Uma Thurman"/>
        <s v="Jean Gabin"/>
        <s v="James Cagney"/>
        <s v="Aoi Miyazaki"/>
        <s v="Sumi Shimamoto"/>
        <s v="Brie Larson"/>
        <s v="Charlie Sheen"/>
        <s v="Sylvester Stallone"/>
        <s v="Don Cheadle"/>
        <s v="Faye Dunaway"/>
        <s v="Brahim Hadjadj"/>
        <s v="NoÃ©mie Merlant"/>
        <s v="DarÃ­o Grandinetti"/>
        <s v="Vidya Balan"/>
        <s v="Joel Coen"/>
        <s v="Daniel BrÃ¼hl"/>
        <s v="Anthony Hopkins"/>
        <s v="Paresh Rawal"/>
        <s v="Gong Li"/>
        <s v="Bajram Severdzan"/>
        <s v="Sam Neill"/>
        <s v="Mark Ruffalo"/>
        <s v="Miyu Irino"/>
        <s v="Daniel Radcliffe"/>
        <s v="Masahiro Motoki"/>
        <s v="Laurence Olivier"/>
        <s v="Yves Montand"/>
        <s v="Hilary Swank"/>
        <s v="Chiwetel Ejiofor"/>
        <s v="Emeric Pressburger"/>
        <s v="Taapsee Pannu"/>
        <s v="Hugh Jackman"/>
        <s v="Anne Dorval"/>
        <s v="Andrew Garfield"/>
        <s v="Jang Dong-Gun"/>
        <s v="Sanjay Dutt"/>
        <s v="Kim Min-hee"/>
        <s v="Harry Dean Stanton"/>
        <s v="Emile Hirsch"/>
        <s v="Ben Affleck"/>
        <s v="Ranbir Kapoor"/>
        <s v="Matt Damon"/>
        <s v="Emilio EchevarrÃ­a"/>
        <s v="Hrithik Roshan"/>
        <s v="Klaus Kinski"/>
        <s v="Shahid Kapoor"/>
        <s v="Natalya Bondarchuk"/>
        <s v="Tim Roth"/>
        <s v="Predrag 'Miki' Manojlovic"/>
        <s v="Leslie Cheung"/>
        <s v="Bertil Guve"/>
        <s v="Haluk Bilginer"/>
        <s v="Anatoliy Solonitsyn"/>
        <s v="Charlton Heston"/>
        <s v="George Cukor"/>
        <s v="Aleksandr Antonov"/>
        <s v="Danny Elfman"/>
        <s v="Anna Karina"/>
        <s v="Junko Iwao"/>
        <s v="Atsuko Tanaka"/>
        <s v="Kirk Wise"/>
        <s v="Sterling Hayden"/>
        <s v="Eli Marienthal"/>
        <s v="Celia Johnson"/>
        <s v="Til Schweiger"/>
        <s v="Seung-Yun Lee"/>
        <s v="Gene Tierney"/>
        <s v="John Musker"/>
        <s v="William Powell"/>
        <s v="Robert Mitchum"/>
        <s v="Woody Allen"/>
        <s v="Marjane Satrapi"/>
        <s v="Burt Lancaster"/>
        <s v="Cary Elwes"/>
        <s v="Alan Mak"/>
        <s v="Bill Murray"/>
        <s v="Logan Lerman"/>
        <s v="Ki-duk Kim"/>
        <s v="Gaspard Manesse"/>
        <s v="Ulrich Thomsen"/>
        <s v="Donnie Yen"/>
        <s v="Gene Wilder"/>
        <s v="Dustin Hoffman"/>
        <s v="Dennis Price"/>
        <s v="Rich Moore"/>
        <s v="Ryan Reynolds"/>
        <s v="Natalie Portman"/>
        <s v="Elizabeth Taylor"/>
        <s v="Vladimir Garin"/>
        <s v="Ã–mer Faruk Sorak"/>
        <s v="Fernanda Montenegro"/>
        <s v="Marcel Dalio"/>
        <s v="Jan Pinkava"/>
        <s v="Richard Farnsworth"/>
        <s v="Willem Dafoe"/>
        <s v="Jacob Tremblay"/>
        <s v="Jake Gyllenhaal"/>
        <s v="Jean-Louis Trintignant"/>
        <s v="Benedict Cumberbatch"/>
        <s v="Wagner Moura"/>
        <s v="Craig T. Nelson"/>
        <s v="Will Smith"/>
        <s v="Simone Signoret"/>
        <s v="Dev Patel"/>
        <s v="Colin Firth"/>
        <s v="Timothy Bottoms"/>
        <s v="Golshifteh Farahani"/>
        <s v="Loveleen Tandan"/>
        <s v="Danny Aiello"/>
        <s v="Chris Pratt"/>
        <s v="Vivien Leigh"/>
        <s v="Quentin Tarantino"/>
        <s v="Mitsuo Iwata"/>
        <s v="Roy Scheider"/>
        <s v="Mayumi Tanaka"/>
        <s v="Javier Bardem"/>
        <s v="Cem Yilmaz"/>
        <s v="Ryan Gosling"/>
        <s v="Rami Malek"/>
        <s v="Billy Bob Thornton"/>
        <s v="Timothy Spall"/>
        <s v="ChloÃ« Grace Moretz"/>
        <s v="Tae-Hyun Cha"/>
        <s v="Mia Farrow"/>
        <s v="Marcello Mastroianni"/>
        <s v="BjÃ¶rk"/>
        <s v="John Wayne"/>
        <s v="Robert Downey Jr."/>
        <s v="Johnny Depp"/>
        <s v="Abhay Deol"/>
        <s v="Daniel Craig"/>
        <s v="Emma Stone"/>
        <s v="Iko Uwais"/>
        <s v="Lew Ayres"/>
        <s v="Vijay Varma"/>
        <s v="Salman Khan"/>
        <s v="Myrna Loy"/>
        <s v="Julie Andrews"/>
        <s v="Nicole Kidman"/>
        <s v="Damian Chapa"/>
        <s v="Kevin Costner"/>
        <s v="Topol"/>
        <s v="Preity Zinta"/>
        <s v="Tom Cruise"/>
        <s v="Ben Kingsley"/>
        <s v="Omar Sharif"/>
        <s v="Wallace Ford"/>
        <s v="Rob Reiner"/>
        <s v="Gary Cooper"/>
        <s v="David Lee Smith"/>
        <s v="George Clooney"/>
        <s v="Emmanuelle Riva"/>
        <s v="Ruth Gordon"/>
        <s v="Ash Brannon"/>
        <s v="Peter Billingsley"/>
        <s v="Juliette Binoche"/>
        <s v="KÃ´ichi Yamadera"/>
        <s v="Max Schreck"/>
        <s v="Duane Jones"/>
        <s v="Edmund Gwenn"/>
        <s v="Edmund Goulding"/>
        <s v="Sam Rockwell"/>
        <s v="GÃ©rard Jugnot"/>
        <s v="Branko Djuric"/>
        <s v="Simon Pegg"/>
        <s v="Laura Obiols"/>
        <s v="Jean Dujardin"/>
        <s v="Ernest B. Schoedsack"/>
        <s v="Bryan Cranston"/>
        <s v="Farley Granger"/>
        <s v="Rena Owen"/>
        <s v="Fernando Rey"/>
        <s v="William Keighley"/>
        <s v="Martin Landau"/>
        <s v="Ferdia Walsh-Peelo"/>
        <s v="Colin Farrell"/>
        <s v="Roman Griffin Davis"/>
        <s v="Mickey Rourke"/>
        <s v="Julianne Moore"/>
        <s v="Sidney Poitier"/>
        <s v="Yoko Honna"/>
        <s v="Sharlto Copley"/>
        <s v="Rosario Flores"/>
        <s v="Anamaria Marinca"/>
        <s v="KÃ¥re Hedebrant"/>
        <s v="Alejandro Jodorowsky"/>
        <s v="Tensai Okamura"/>
        <s v="Amy Adams"/>
        <s v="Lee Pace"/>
        <s v="James Dean"/>
        <s v="Franka Potente"/>
        <s v="Christian Slater"/>
        <s v="Jet Li"/>
        <s v="Lily Franky"/>
        <s v="Birol Ãœnel"/>
        <s v="Billy Crudup"/>
        <s v="Magali NoÃ«l"/>
        <s v="Frank Sinatra"/>
        <s v="Chris Pine"/>
        <s v="Suraj Sharma"/>
        <s v="David Emge"/>
        <s v="Michel CÃ´tÃ©"/>
        <s v="Chris Hemsworth"/>
        <s v="Armie Hammer"/>
        <s v="Patrick Stewart"/>
        <s v="Jonathan Pryce"/>
        <s v="John Belushi"/>
        <s v="Adam Driver"/>
        <s v="Daisy Ridley"/>
        <s v="Sean Penn"/>
        <s v="Ken Watanabe"/>
        <s v="Gabriele Ferzetti"/>
        <s v="Naomi Watts"/>
        <s v="Tahar Rahim"/>
        <s v="Mark Wahlberg"/>
        <s v="Muhammet Uzuner"/>
        <s v="Ellar Coltrane"/>
        <s v="George C. Scott"/>
        <s v="Groucho Marx"/>
        <s v="Colin Clive"/>
        <s v="Barry Bostwick"/>
        <s v="Boris Karloff"/>
        <s v="Boyd Kirkland"/>
        <s v="MichÃ¨le Caucheteux"/>
        <s v="Bruce Campbell"/>
        <s v="Glen Hansard"/>
        <s v="ShÃ´go Furuya"/>
        <s v="Vicky Jenson"/>
        <s v="Jean-Paul Belmondo"/>
        <s v="Richard Rosson"/>
        <s v="Hugh Welchman"/>
        <s v="Jared Gilman"/>
        <s v="Asa Butterfield"/>
        <s v="Giuseppe Battiston"/>
        <s v="Margaret Lockwood"/>
        <s v="Emilio Estevez"/>
        <s v="Roland MÃ¸ller"/>
        <s v="Deborah Kerr"/>
        <s v="Charlize Theron"/>
        <s v="Valerie Faris"/>
        <s v="Cecilia Roth"/>
        <s v="Tom Guiry"/>
        <s v="Chris Williams"/>
        <s v="Jay Baruchel"/>
        <s v="Katharine Hepburn"/>
        <s v="Ben Whishaw"/>
        <s v="Takeshi Kitano"/>
        <s v="Kirsten Dunst"/>
        <s v="Matthew Broderick"/>
        <s v="Jeanne Moreau"/>
        <s v="Fionn Whitehead"/>
        <s v="Takako Matsu"/>
        <s v="James Caan"/>
        <s v="Tom Waits"/>
        <s v="Audrey Hepburn"/>
        <s v="Teresa Wright"/>
        <s v="Oksana Akinshina"/>
        <s v="Lee Yeong-ae"/>
        <s v="Yun-Fat Chow"/>
        <s v="Warren Beatty"/>
        <s v="Cuba Gooding Jr."/>
        <s v="Andreas Wilson"/>
        <s v="Denzel Washington"/>
        <s v="Gene Hackman"/>
        <s v="Sean Astin"/>
        <s v="Henry Thomas"/>
        <s v="Bill Nighy"/>
        <s v="Won Bin"/>
        <s v="Nathan Fillion"/>
        <s v="Riz Ahmed"/>
        <s v="Baki Davrak"/>
        <s v="Domhnall Gleeson"/>
        <s v="Keira Knightley"/>
        <s v="Gena Rowlands"/>
        <s v="Shahab Hosseini"/>
        <s v="Liza Minnelli"/>
        <s v="Kim Yoon-seok"/>
        <s v="Hideaki Anno"/>
        <s v="Gael GarcÃ­a Bernal"/>
        <s v="Taraji P. Henson"/>
        <s v="Hye-ja Kim"/>
        <s v="Eddie Redmayne"/>
        <s v="Michael Douglas"/>
        <s v="Winona Ryder"/>
        <s v="Sean Connery"/>
        <s v="BÃ©rÃ©nice Bejo"/>
        <s v="Kevin Jarre"/>
        <s v="Geoffrey Rush"/>
        <s v="Jim Caviezel"/>
        <s v="David Thewlis"/>
        <s v="Felicity Jones"/>
        <s v="Arthur Rosson"/>
        <s v="Sridevi"/>
        <s v="Saoirse Ronan"/>
        <s v="Casey Affleck"/>
        <s v="Alia Bhatt"/>
        <s v="Gerardo Taracena"/>
        <s v="Toni Servillo"/>
        <s v="Jared Leto"/>
        <s v="Sam Waterston"/>
        <s v="Edward Fox"/>
        <s v="Lee Byung-Hun"/>
        <s v="Christian Friedel"/>
        <s v="O'Shea Jackson Jr."/>
        <s v="Michael Nyqvist"/>
        <s v="Danny Glover"/>
        <s v="Ian McKellen"/>
        <s v="Sam Worthington"/>
        <s v="Samuel L. Jackson"/>
        <s v="Martin Freeman"/>
        <s v="Andrew Marton"/>
        <s v="Sam Shepard"/>
        <s v="Claude Rains"/>
        <s v="Thierry Lhermitte"/>
        <s v="Kevin McCarthy"/>
        <s v="Trey Parker"/>
        <s v="Michael Caine"/>
        <s v="Taika Waititi"/>
        <s v="David Zucker"/>
        <s v="Ron Livingston"/>
        <s v="Megumi Hayashibara"/>
        <s v="Madeline Carroll"/>
        <s v="Pierre Brasseur"/>
        <s v="Sandra Bullock"/>
        <s v="Donald Pleasence"/>
        <s v="Alec Guinness"/>
        <s v="Brian O'Halloran"/>
        <s v="Michael Rennie"/>
        <s v="Jason Schwartzman"/>
        <s v="Cleavon Little"/>
        <s v="ShÃ»ichirÃ´ Moriyama"/>
        <s v="Zooey Deschanel"/>
        <s v="John Cameron Mitchell"/>
        <s v="Owen Wilson"/>
        <s v="Liesel Matthews"/>
        <s v="Griffin Dunne"/>
        <s v="Riisa Naka"/>
        <s v="Stephen Chow"/>
        <s v="Leon Lai"/>
        <s v="Phil Lord"/>
        <s v="Zach Galifianakis"/>
        <s v="Byron Howard"/>
        <s v="Dakota Fanning"/>
        <s v="Yasuo Yamada"/>
        <s v="Catherine Deneuve"/>
        <s v="John C. Reilly"/>
        <s v="Cate Blanchett"/>
        <s v="Thomas Turgoose"/>
        <s v="Karlheinz BÃ¶hm"/>
        <s v="Bruce Lee"/>
        <s v="Hiromasa Yonebayashi"/>
        <s v="Andrew Philpot"/>
        <s v="Josh O'Connor"/>
        <s v="Daniel Kaluuya"/>
        <s v="Bob Hoskins"/>
        <s v="Walter Matthau"/>
        <s v="Thomas Mann"/>
        <s v="Paddy Considine"/>
        <s v="Kelsey Asbille"/>
        <s v="Bernard-Pierre Donnadieu"/>
        <s v="Richard E. Grant"/>
        <s v="Jeff Bridges"/>
        <s v="Alicia Vikander"/>
        <s v="Massimo Troisi"/>
        <s v="Jon Voight"/>
        <s v="Josh Hartnett"/>
        <s v="Jamie Bell"/>
        <s v="Rita Hayworth"/>
        <s v="Veerle Baetens"/>
        <s v="John Cusack"/>
        <s v="William Shatner"/>
        <s v="Eileen Walsh"/>
        <s v="Bruce Dern"/>
        <s v="Nicolas Cage"/>
        <s v="Rolf LassgÃ¥rd"/>
        <s v="Diane Kruger"/>
        <s v="James Marsden"/>
        <s v="Michael Keaton"/>
        <s v="Eduardo Noriega"/>
        <s v="Rod Taylor"/>
        <s v="Jesse Eisenberg"/>
        <s v="Moritz Bleibtreu"/>
        <s v="Isabella Rossellini"/>
        <s v="Paul Scofield"/>
        <s v="Bradley Cooper"/>
        <s v="Frank Langella"/>
        <s v="Sam Riley"/>
        <s v="James McAvoy"/>
        <s v="Donald Sutherland"/>
        <s v="Samuel Armstrong"/>
        <s v="Shailene Woodley"/>
        <s v="Tatsuya Fujiwara"/>
        <s v="Roman Polanski"/>
        <s v="Yul Brynner"/>
        <s v="Amit Sadh"/>
        <s v="Kathy Bates"/>
        <s v="Jane Adams"/>
        <s v="Yalitza Aparicio"/>
        <s v="Abraham Attah"/>
        <s v="Stanley Baker"/>
        <s v="Angelina Jolie"/>
        <s v="Carice van Houten"/>
        <s v="Lee Marvin"/>
        <s v="Richard Burton"/>
        <s v="John Lone"/>
        <s v="LÃ©a Seydoux"/>
        <s v="Andie MacDowell"/>
        <s v="Kenneth Branagh"/>
        <s v="Nora Twomey"/>
        <s v="Phil Harris"/>
        <s v="Leslie Nielsen"/>
        <s v="Robert Donat"/>
        <s v="John Lennon"/>
        <s v="Barry Cook"/>
        <s v="Peter Dinklage"/>
        <s v="John Hubley"/>
        <s v="Zbigniew Zamachowski"/>
        <s v="Michael Beck"/>
        <s v="Guillaume Canet"/>
        <s v="Steve Martin"/>
        <s v="Amy Poehler"/>
        <s v="Chris Renaud"/>
        <s v="Billy Crystal"/>
        <s v="Jim Henson"/>
        <s v="Michael Schwartz"/>
        <s v="GÃ¼nes Sensoy"/>
        <s v="Tallulah Bankhead"/>
        <s v="Judi Dench"/>
        <s v="Jean-Pierre Jeunet"/>
        <s v="Joseph Gordon-Levitt"/>
        <s v="Rufus Sewell"/>
        <s v="Chris Evans"/>
        <s v="John Cho"/>
        <s v="Jason London"/>
        <s v="Macaulay Culkin"/>
        <s v="Richard Jenkins"/>
        <s v="Brady Corbet"/>
        <s v="Maribel VerdÃº"/>
        <s v="JÃ¼rgen Vogel"/>
        <s v="Susanne Lothar"/>
        <s v="Brooklynn Prince"/>
        <s v="David Hemmings"/>
        <s v="Jose Coronado"/>
        <s v="Elliott Gould"/>
        <s v="Ansel Elgort"/>
        <s v="Luis Tosar"/>
        <s v="J. Mackye Gruber"/>
        <s v="Cillian Murphy"/>
        <s v="Aaron Taylor-Johnson"/>
        <s v="Gerard Butler"/>
        <s v="Mikael Persbrandt"/>
        <s v="Miki Imai"/>
        <s v="Antonio Banderas"/>
        <s v="Joe Pesci"/>
        <s v="Emily Blunt"/>
        <s v="Brad Davis"/>
        <s v="Scarlett Johansson"/>
        <s v="Philip Seymour Hoffman"/>
        <s v="Maryana Spivak"/>
        <s v="Charlie Cox"/>
        <s v="Quinton Aaron"/>
        <s v="Gary Oldman"/>
        <s v="Jude Law"/>
        <s v="Michael B. Jordan"/>
        <s v="Josh Brolin"/>
        <s v="Bill Pullman"/>
        <s v="Lady Gaga"/>
        <s v="Emma Thompson"/>
        <s v="Laia Costa"/>
        <s v="Richard Dreyfuss"/>
        <s v="Aleksey Serebryakov"/>
        <s v="Marion Cotillard"/>
        <s v="Rod Steiger"/>
        <s v="Jackie Earle Haley"/>
      </sharedItems>
    </cacheField>
    <cacheField name="Star2" numFmtId="0">
      <sharedItems containsBlank="1"/>
    </cacheField>
    <cacheField name="Star3" numFmtId="0">
      <sharedItems containsBlank="1"/>
    </cacheField>
    <cacheField name="Star4" numFmtId="0">
      <sharedItems containsBlank="1"/>
    </cacheField>
    <cacheField name="No_of_Votes" numFmtId="0">
      <sharedItems containsString="0" containsBlank="1" containsNumber="1" containsInteger="1" minValue="25088" maxValue="2343110"/>
    </cacheField>
    <cacheField name="Gross" numFmtId="0">
      <sharedItems containsBlank="1" containsMixedTypes="1" containsNumber="1" minValue="1.3049999999999999" maxValue="985.91200000000003"/>
    </cacheField>
    <cacheField name="Fila" numFmtId="1">
      <sharedItems containsSemiMixedTypes="0" containsString="0" containsNumber="1" containsInteger="1" minValue="0" maxValue="9" count="10">
        <n v="0"/>
        <n v="1"/>
        <n v="2"/>
        <n v="3"/>
        <n v="4"/>
        <n v="5"/>
        <n v="6"/>
        <n v="7"/>
        <n v="8"/>
        <n v="9"/>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gusto" refreshedDate="45014.800794328701" createdVersion="7" refreshedVersion="7" minRefreshableVersion="3" recordCount="1000" xr:uid="{AFF7FF59-8097-488B-9EF3-73998DAC1C1C}">
  <cacheSource type="worksheet">
    <worksheetSource ref="B1:U1001" sheet="tabla_n"/>
  </cacheSource>
  <cacheFields count="20">
    <cacheField name="Series_Title" numFmtId="0">
      <sharedItems containsMixedTypes="1" containsNumber="1" containsInteger="1" minValue="300" maxValue="1917"/>
    </cacheField>
    <cacheField name="Released_Year" numFmtId="1">
      <sharedItems containsSemiMixedTypes="0" containsString="0" containsNumber="1" containsInteger="1" minValue="1920" maxValue="2020"/>
    </cacheField>
    <cacheField name="Certificate" numFmtId="0">
      <sharedItems containsBlank="1" containsMixedTypes="1" containsNumber="1" containsInteger="1" minValue="16" maxValue="16"/>
    </cacheField>
    <cacheField name="Runtime" numFmtId="1">
      <sharedItems containsSemiMixedTypes="0" containsString="0" containsNumber="1" containsInteger="1" minValue="45" maxValue="321"/>
    </cacheField>
    <cacheField name="Genre 1" numFmtId="0">
      <sharedItems/>
    </cacheField>
    <cacheField name="Genre 2" numFmtId="0">
      <sharedItems containsBlank="1"/>
    </cacheField>
    <cacheField name="Genre 3" numFmtId="0">
      <sharedItems containsBlank="1"/>
    </cacheField>
    <cacheField name="IMDB_Rating" numFmtId="164">
      <sharedItems containsSemiMixedTypes="0" containsString="0" containsNumber="1" minValue="7.6" maxValue="9.3000000000000007"/>
    </cacheField>
    <cacheField name="Overview" numFmtId="0">
      <sharedItems longText="1"/>
    </cacheField>
    <cacheField name="Meta_score" numFmtId="0">
      <sharedItems containsString="0" containsBlank="1" containsNumber="1" containsInteger="1" minValue="28" maxValue="100"/>
    </cacheField>
    <cacheField name="Director" numFmtId="0">
      <sharedItems containsBlank="1"/>
    </cacheField>
    <cacheField name="Star1" numFmtId="0">
      <sharedItems containsBlank="1"/>
    </cacheField>
    <cacheField name="Star2" numFmtId="0">
      <sharedItems containsBlank="1"/>
    </cacheField>
    <cacheField name="Star3" numFmtId="0">
      <sharedItems containsBlank="1"/>
    </cacheField>
    <cacheField name="Star4" numFmtId="0">
      <sharedItems containsBlank="1"/>
    </cacheField>
    <cacheField name="No_of_Votes" numFmtId="0">
      <sharedItems containsString="0" containsBlank="1" containsNumber="1" containsInteger="1" minValue="25088" maxValue="2343110"/>
    </cacheField>
    <cacheField name="Gross" numFmtId="0">
      <sharedItems containsBlank="1" containsMixedTypes="1" containsNumber="1" minValue="1.3049999999999999" maxValue="985.91200000000003"/>
    </cacheField>
    <cacheField name="Fila" numFmtId="1">
      <sharedItems containsSemiMixedTypes="0" containsString="0" containsNumber="1" containsInteger="1" minValue="0" maxValue="9"/>
    </cacheField>
    <cacheField name="Diferencia de Puntaje" numFmtId="0">
      <sharedItems containsSemiMixedTypes="0" containsString="0" containsNumber="1" minValue="0" maxValue="8.6"/>
    </cacheField>
    <cacheField name="Década" numFmtId="1">
      <sharedItems containsSemiMixedTypes="0" containsString="0" containsNumber="1" containsInteger="1" minValue="1920" maxValue="2020" count="11">
        <n v="1990"/>
        <n v="1970"/>
        <n v="1950"/>
        <n v="2000"/>
        <n v="2010"/>
        <n v="1960"/>
        <n v="1980"/>
        <n v="1940"/>
        <n v="2020"/>
        <n v="1930"/>
        <n v="192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gusto" refreshedDate="45035.201054976853" createdVersion="7" refreshedVersion="7" minRefreshableVersion="3" recordCount="1000" xr:uid="{13AA0D13-55E9-44CF-8CA1-6CD57F54845F}">
  <cacheSource type="worksheet">
    <worksheetSource name="MoviesTable"/>
  </cacheSource>
  <cacheFields count="21">
    <cacheField name="Rank" numFmtId="1">
      <sharedItems containsSemiMixedTypes="0" containsString="0" containsNumber="1" containsInteger="1" minValue="1" maxValue="1000"/>
    </cacheField>
    <cacheField name="Series_Title" numFmtId="0">
      <sharedItems containsMixedTypes="1" containsNumber="1" containsInteger="1" minValue="300" maxValue="1917" count="999">
        <s v="Soorarai Pottru"/>
        <s v="Hamilton"/>
        <s v="Soul"/>
        <s v="Dil Bechara"/>
        <s v="Druk"/>
        <s v="The Trial of the Chicago 7"/>
        <s v="Inception"/>
        <s v="Gisaengchung"/>
        <s v="Interstellar"/>
        <s v="Whiplash"/>
        <s v="The Intouchables"/>
        <s v="Joker"/>
        <s v="Coco"/>
        <s v="Kimi no na wa."/>
        <s v="Spider-Man: Into the Spider-Verse"/>
        <s v="Ayla: The Daughter of War"/>
        <s v="CapharnaÃ¼m"/>
        <s v="Vikram Vedha"/>
        <s v="Avengers: Infinity War"/>
        <s v="Dangal"/>
        <s v="The Dark Knight Rises"/>
        <s v="Django Unchained"/>
        <s v="Avengers: Endgame"/>
        <s v="Tumbbad"/>
        <s v="Jagten"/>
        <n v="1917"/>
        <s v="Jodaeiye Nader az Simin"/>
        <s v="Incendies"/>
        <s v="Miracle in cell NO.7"/>
        <s v="Andhadhun"/>
        <s v="Drishyam"/>
        <s v="Mandariinid"/>
        <s v="Klaus"/>
        <s v="Toy Story 3"/>
        <s v="Three Billboards Outside Ebbing, Missouri"/>
        <s v="Green Book"/>
        <s v="Talvar"/>
        <s v="Udaan"/>
        <s v="Paan Singh Tomar"/>
        <s v="Uri: The Surgical Strike"/>
        <s v="Shutter Island"/>
        <s v="Warrior"/>
        <s v="Chhichhore"/>
        <s v="Queen"/>
        <s v="K.G.F: Chapter 1"/>
        <s v="Baahubali 2: The Conclusion"/>
        <s v="The Wolf of Wall Street"/>
        <s v="Bhaag Milkha Bhaag"/>
        <s v="Gangs of Wasseypur"/>
        <s v="Song of the Sea"/>
        <s v="Inside Out"/>
        <s v="How to Train Your Dragon"/>
        <s v="The Grand Budapest Hotel"/>
        <s v="Contratiempo"/>
        <s v="Ã”kami kodomo no Ame to Yuki"/>
        <s v="Room"/>
        <s v="Mad Max: Fury Road"/>
        <s v="Portrait de la jeune fille en feu"/>
        <s v="Relatos salvajes"/>
        <s v="Kahaani"/>
        <s v="Rush"/>
        <s v="OMG: Oh My God!"/>
        <s v="Spotlight"/>
        <s v="Koe no katachi"/>
        <s v="Harry Potter and the Deathly Hallows: Part 2"/>
        <s v="12 Years a Slave"/>
        <s v="Pink"/>
        <s v="Logan"/>
        <s v="Mommy"/>
        <s v="Hacksaw Ridge"/>
        <s v="Ah-ga-ssi"/>
        <s v="Gone Girl"/>
        <s v="Barfi!"/>
        <s v="Ford v Ferrari"/>
        <s v="PK"/>
        <s v="Prisoners"/>
        <s v="Zindagi Na Milegi Dobara"/>
        <s v="Haider"/>
        <s v="Kis Uykusu"/>
        <s v="Short Term 12"/>
        <s v="The Perks of Being a Wallflower"/>
        <s v="Zootopia"/>
        <s v="Deadpool"/>
        <s v="Black Swan"/>
        <s v="Togo"/>
        <s v="Wonder"/>
        <s v="The Imitation Game"/>
        <s v="Tropa de Elite 2: O Inimigo Agora Ã© Outro"/>
        <s v="Dallas Buyers Club"/>
        <s v="Lion"/>
        <s v="The King's Speech"/>
        <s v="Guardians of the Galaxy"/>
        <s v="Badhaai ho"/>
        <s v="Her"/>
        <s v="Mar adentro"/>
        <s v="La La Land"/>
        <s v="Airlift"/>
        <s v="Bohemian Rhapsody"/>
        <s v="Kaguyahime no monogatari"/>
        <s v="The Avengers"/>
        <s v="The Martian"/>
        <s v="Special Chabbis"/>
        <s v="The Help"/>
        <s v="Serbuan maut 2: Berandal"/>
        <s v="Gully Boy"/>
        <s v="The Revenant"/>
        <s v="Baby"/>
        <s v="BÃ£hubali: The Beginning"/>
        <s v="Bajrangi Bhaijaan"/>
        <s v="Blade Runner 2049"/>
        <s v="My Name Is Khan"/>
        <s v="I, Daniel Blake"/>
        <s v="The Artist"/>
        <s v="Isle of Dogs"/>
        <s v="Hunt for the Wilderpeople"/>
        <s v="Sing Street"/>
        <s v="Jojo Rabbit"/>
        <s v="Before Midnight"/>
        <s v="Edge of Tomorrow"/>
        <s v="Arrival"/>
        <s v="Nightcrawler"/>
        <s v="Captain Fantastic"/>
        <s v="Manbiki kazoku"/>
        <s v="Amour"/>
        <s v="Life of Pi"/>
        <s v="Knives Out"/>
        <s v="Thor: Ragnarok"/>
        <s v="Call Me by Your Name"/>
        <s v="X-Men: Days of Future Past"/>
        <s v="Marriage Story"/>
        <s v="Star Wars: Episode VII - The Force Awakens"/>
        <s v="Bir Zamanlar Anadolu'da"/>
        <s v="Boyhood"/>
        <s v="The Irishman"/>
        <s v="Loving Vincent"/>
        <s v="Moonrise Kingdom"/>
        <s v="Perfetti sconosciuti"/>
        <s v="Under sandet"/>
        <s v="Toy Story 4"/>
        <s v="Drive"/>
        <s v="Kubo and the Two Strings"/>
        <s v="Big Hero 6"/>
        <s v="How to Train Your Dragon 2"/>
        <s v="Paddington 2"/>
        <s v="The Lunchbox"/>
        <s v="Dunkirk"/>
        <s v="Kokuhaku"/>
        <s v="The Gentlemen"/>
        <s v="The Fighter"/>
        <s v="Pride"/>
        <s v="Ajeossi"/>
        <s v="Sound of Metal"/>
        <s v="About Time"/>
        <s v="Forushande"/>
        <s v="Vicky Donor"/>
        <s v="Kaze tachinu"/>
        <s v="Hidden Figures"/>
        <s v="Le passÃ©"/>
        <s v="The Big Short"/>
        <s v="La migliore offerta"/>
        <s v="Rogue One"/>
        <s v="English Vinglish"/>
        <s v="Captain Phillips"/>
        <s v="Little Women"/>
        <s v="Manchester by the Sea"/>
        <s v="Raazi"/>
        <s v="La grande bellezza"/>
        <s v="Ang-ma-reul bo-at-da"/>
        <s v="Captain America: Civil War"/>
        <s v="Straight Outta Compton"/>
        <s v="Udta Punjab"/>
        <s v="The Girl with the Dragon Tattoo"/>
        <s v="The Hobbit: The Desolation of Smaug"/>
        <s v="The Hateful Eight"/>
        <s v="The Hobbit: An Unexpected Journey"/>
        <s v="M.S. Dhoni: The Untold Story"/>
        <s v="What We Do in the Shadows"/>
        <s v="Flipped"/>
        <s v="Gravity"/>
        <s v="Midnight in Paris"/>
        <s v="Detachment"/>
        <s v="The Lego Movie"/>
        <s v="Tangled"/>
        <s v="Wreck-It Ralph"/>
        <s v="Omoide no MÃ¢nÃ®"/>
        <s v="God's Own Country"/>
        <s v="Get Out"/>
        <s v="Me and Earl and the Dying Girl"/>
        <s v="Wind River"/>
        <s v="Le Petit Prince"/>
        <s v="Ex Machina"/>
        <s v="The Broken Circle Breakdown"/>
        <s v="Nebraska"/>
        <s v="En man som heter Ove"/>
        <s v="Deadpool 2"/>
        <s v="Birdman or (The Unexpected Virtue of Ignorance)"/>
        <s v="The Social Network"/>
        <s v="Argo"/>
        <s v="Silver Linings Playbook"/>
        <s v="The Theory of Everything"/>
        <s v="The Fault in Our Stars"/>
        <s v="Kingsman: The Secret Service"/>
        <s v="Kai po che!"/>
        <s v="X: First Class"/>
        <s v="Star Trek Into Darkness"/>
        <s v="Roma"/>
        <s v="Captain America: The Winter Soldier"/>
        <s v="Beasts of No Nation"/>
        <s v="Skyfall"/>
        <s v="Harry Potter and the Deathly Hallows: Part 1"/>
        <s v="Mission: Impossible - Fallout"/>
        <s v="Rockstar"/>
        <s v="La vie d'AdÃ¨le"/>
        <s v="Kari-gurashi no Arietti"/>
        <s v="Despicable Me"/>
        <s v="The Peanut Butter Falcon"/>
        <s v="Mustang"/>
        <s v="Philomena"/>
        <s v="50/50"/>
        <s v="Gifted"/>
        <s v="Serbuan maut"/>
        <s v="Searching"/>
        <s v="Hell or High Water"/>
        <s v="Moana"/>
        <s v="End of Watch"/>
        <s v="True Grit"/>
        <s v="The Florida Project"/>
        <s v="El cuerpo"/>
        <s v="Baby Driver"/>
        <s v="Kick-Ass"/>
        <s v="Incredibles 2"/>
        <s v="HÃ¦vnen"/>
        <s v="La piel que habito"/>
        <s v="Sicario"/>
        <s v="Dark Waters"/>
        <s v="Nelyubov"/>
        <s v="Dawn of the Planet of the Apes"/>
        <s v="Creed"/>
        <s v="Moneyball"/>
        <s v="Only the Brave"/>
        <s v="Guardians of the Galaxy Vol. 2"/>
        <s v="A Star Is Born"/>
        <s v="Just Mercy"/>
        <s v="Victoria"/>
        <s v="Leviafan"/>
        <s v="Bridge of Spies"/>
        <s v="Once Upon a Time... in Hollywood"/>
        <s v="The Dark Knight"/>
        <s v="The Lord of the Rings: The Return of the King"/>
        <s v="The Lord of the Rings: The Fellowship of the Ring"/>
        <s v="The Lord of the Rings: The Two Towers"/>
        <s v="Sen to Chihiro no kamikakushi"/>
        <s v="Cidade de Deus"/>
        <s v="The Prestige"/>
        <s v="The Pianist"/>
        <s v="The Departed"/>
        <s v="Gladiator"/>
        <s v="WALL-E"/>
        <s v="Oldeuboi"/>
        <s v="Memento"/>
        <s v="The Lives of Others"/>
        <s v="Taare Zameen Par"/>
        <s v="3 Idiots"/>
        <s v="Requiem for a Dream"/>
        <s v="Snatch"/>
        <s v="Eternal Sunshine of the Spotless Mind"/>
        <s v="Babam ve Oglum"/>
        <s v="AmÃ©lie"/>
        <s v="Inglourious Basterds"/>
        <s v="Up"/>
        <s v="Pan's Labyrinth"/>
        <s v="Hauru no ugoku shiro"/>
        <s v="Black"/>
        <s v="El secreto de sus ojos"/>
        <s v="V for Vendetta"/>
        <s v="A Beautiful Mind"/>
        <s v="Batman Begins"/>
        <s v="Chak De! India"/>
        <s v="Der Untergang"/>
        <s v="Hera Pheri"/>
        <s v="There Will Be Blood"/>
        <s v="Rang De Basanti"/>
        <s v="Swades: We, the People"/>
        <s v="Before Sunset"/>
        <s v="Mary and Max"/>
        <s v="Monsters, Inc."/>
        <s v="Hachi: A Dog's Tale"/>
        <s v="Fa yeung nin wah"/>
        <s v="Finding Nemo"/>
        <s v="A Wednesday"/>
        <s v="Kill Bill: Vol. 1"/>
        <s v="Gran Torino"/>
        <s v="Hotel Rwanda"/>
        <s v="No Country for Old Men"/>
        <s v="Okuribito"/>
        <s v="Salinui chueok"/>
        <s v="Million Dollar Baby"/>
        <s v="Taegukgi hwinalrimyeo"/>
        <s v="Catch Me If You Can"/>
        <s v="Lage Raho Munna Bhai"/>
        <s v="Into the Wild"/>
        <s v="Amores perros"/>
        <s v="Munna Bhai M.B.B.S."/>
        <s v="Dil Chahta Hai"/>
        <s v="Lagaan: Once Upon a Time in India"/>
        <s v="Bin-jip"/>
        <s v="Persepolis"/>
        <s v="Mou gaan dou"/>
        <s v="Bom Yeoareum Gaeul Gyeoul Geurigo Bom"/>
        <s v="Yip Man"/>
        <s v="Vozvrashchenie"/>
        <s v="Vizontele"/>
        <s v="Ratatouille"/>
        <s v="Le scaphandre et le papillon"/>
        <s v="Donnie Darko"/>
        <s v="Tropa de Elite"/>
        <s v="The Bourne Ultimatum"/>
        <s v="The Incredibles"/>
        <s v="The Pursuit of Happyness"/>
        <s v="Darbareye Elly"/>
        <s v="Slumdog Millionaire"/>
        <s v="Sin City"/>
        <s v="Big Fish"/>
        <s v="G.O.R.A."/>
        <s v="Nefes: Vatan Sagolsun"/>
        <s v="Kill Bill: Vol. 2"/>
        <s v="Yeopgijeogin geunyeo"/>
        <s v="Dancer in the Dark"/>
        <s v="Blood Diamond"/>
        <s v="Pirates of the Caribbean: The Curse of the Black Pearl"/>
        <s v="Dev.D"/>
        <s v="Casino Royale"/>
        <s v="Cinderella Man"/>
        <s v="Dogville"/>
        <s v="Kal Ho Naa Ho"/>
        <s v="The Man from Earth"/>
        <s v="Fantastic Mr. Fox"/>
        <s v="Moon"/>
        <s v="Les choristes"/>
        <s v="No Man's Land"/>
        <s v="Shaun of the Dead"/>
        <s v="In Bruges"/>
        <s v="The Wrestler"/>
        <s v="Children of Men"/>
        <s v="District 9"/>
        <s v="Hable con ella"/>
        <s v="4 luni, 3 saptamÃ¢ni si 2 zile"/>
        <s v="LÃ¥t den rÃ¤tte komma in"/>
        <s v="Nueve reinas"/>
        <s v="Cowboy Bebop: Tengoku no tobira"/>
        <s v="The Fall"/>
        <s v="The Bourne Identity"/>
        <s v="Ying xiong"/>
        <s v="Gegen die Wand"/>
        <s v="Almost Famous"/>
        <s v="Iron Man"/>
        <s v="Star Trek"/>
        <s v="C.R.A.Z.Y."/>
        <s v="Jab We Met"/>
        <s v="Mystic River"/>
        <s v="Letters from Iwo Jima"/>
        <s v="Harry Potter and the Prisoner of Azkaban"/>
        <s v="Mulholland Dr."/>
        <s v="Un prophÃ¨te"/>
        <s v="Les triplettes de Belleville"/>
        <s v="Once"/>
        <s v="Taken"/>
        <s v="TÃ´kyÃ´ goddofÃ¢zÃ¢zu"/>
        <s v="Shrek"/>
        <s v="The Boy in the Striped Pyjamas"/>
        <s v="Adams Ã¦bler"/>
        <s v="Waking Life"/>
        <s v="Little Miss Sunshine"/>
        <s v="Lilja 4-ever"/>
        <s v="Gongdong gyeongbi guyeok JSA"/>
        <s v="Ondskan"/>
        <s v="Remember the Titans"/>
        <s v="Serenity"/>
        <s v="Wo hu cang long"/>
        <s v="Hot Fuzz"/>
        <s v="Auf der anderen Seite"/>
        <s v="Atonement"/>
        <s v="The Notebook"/>
        <s v="Chugyeokja"/>
        <s v="Diarios de motocicleta"/>
        <s v="The World's Fastest Indian"/>
        <s v="Madeo"/>
        <s v="Pride &amp; Prejudice"/>
        <s v="The Count of Monte Cristo"/>
        <s v="Walk the Line"/>
        <s v="Apocalypto"/>
        <s v="Mr. Nobody"/>
        <s v="Cast Away"/>
        <s v="Das weiÃŸe Band - Eine deutsche Kindergeschichte"/>
        <s v="MÃ¤n som hatar kvinnor"/>
        <s v="American Gangster"/>
        <s v="Avatar"/>
        <s v="The Curious Case of Benjamin Button"/>
        <s v="Veer-Zaara"/>
        <s v="Papurika"/>
        <s v="(500) Days of Summer"/>
        <s v="Hedwig and the Angry Inch"/>
        <s v="Toki o kakeru shÃ´jo"/>
        <s v="Kung fu"/>
        <s v="The Hangover"/>
        <s v="Coraline"/>
        <s v="Gake no ue no Ponyo"/>
        <s v="This Is England"/>
        <s v="The Machinist"/>
        <s v="Lost in Translation"/>
        <s v="Vampire Hunter D: Bloodlust"/>
        <s v="In America"/>
        <s v="O Brother, Where Art Thou?"/>
        <s v="The Bourne Supremacy"/>
        <s v="Lucky Number Slevin"/>
        <s v="Billy Elliot"/>
        <s v="Crash"/>
        <s v="The Magdalene Sisters"/>
        <s v="Adaptation."/>
        <s v="Joyeux NoÃ«l"/>
        <s v="Ocean's Eleven"/>
        <s v="Interstate 60: Episodes of the Road"/>
        <s v="Road to Perdition"/>
        <s v="Efter brylluppet"/>
        <s v="Das Experiment"/>
        <s v="Good Bye Lenin!"/>
        <s v="Frost/Nixon"/>
        <s v="Control"/>
        <s v="3:10 to Yuma"/>
        <s v="Training Day"/>
        <s v="The Last King of Scotland"/>
        <s v="Death Note: Desu nÃ´to"/>
        <s v="I Am Sam"/>
        <s v="Brokeback Mountain"/>
        <s v="Changeling"/>
        <s v="Black Hawk Down"/>
        <s v="Zwartboek"/>
        <s v="Man on Fire"/>
        <s v="Ray"/>
        <s v="The Last Samurai"/>
        <s v="Zodiac"/>
        <s v="Harry Potter and the Goblet of Fire"/>
        <s v="The Secret of Kells"/>
        <s v="Zombieland"/>
        <s v="The Station Agent"/>
        <s v="Dead Man's Shoes"/>
        <s v="Jeux d'enfants"/>
        <s v="Eastern Promises"/>
        <s v="The Others"/>
        <s v="American Psycho"/>
        <s v="Saw"/>
        <s v="The Visitor"/>
        <s v="Huo Yuan Jia"/>
        <s v="Mysterious Skin"/>
        <s v="Finding Neverland"/>
        <s v="Y tu mamá también"/>
        <s v="Die Welle"/>
        <s v="The Illusionist"/>
        <s v="The Royal Tenenbaums"/>
        <s v="Celda 211"/>
        <s v="The Butterfly Effect"/>
        <s v="28 Days Later..."/>
        <s v="Gone Baby Gone"/>
        <s v="Batoru rowaiaru"/>
        <n v="300"/>
        <s v="Lord of War"/>
        <s v="Seven Pounds"/>
        <s v="Match Point"/>
        <s v="Synecdoche, New York"/>
        <s v="21 Grams"/>
        <s v="Blow"/>
        <s v="Stardust"/>
        <s v="Sherlock Holmes"/>
        <s v="The Blind Side"/>
        <s v="Inside Man"/>
        <s v="Boksuneun naui geot"/>
        <s v="Enemy at the Gates"/>
        <s v="Un long dimanche de fianÃ§ailles"/>
        <s v="25th Hour"/>
        <s v="La Vie En Rose"/>
        <s v="Minority Report"/>
        <s v="Harry Potter and the Sorcerer's Stone"/>
        <s v="Harry Potter and the Half-Blood Prince"/>
        <s v="Watchmen"/>
        <s v="The Shawshank Redemption"/>
        <s v="Pulp Fiction"/>
        <s v="Schindler's List"/>
        <s v="Fight Club"/>
        <s v="Forrest Gump"/>
        <s v="The Matrix"/>
        <s v="Goodfellas"/>
        <s v="La vita ë bella"/>
        <s v="The Silence of the Lambs"/>
        <s v="Se7en"/>
        <s v="Saving Private Ryan"/>
        <s v="The Green Mile"/>
        <s v="The Lion King"/>
        <s v="The Usual Suspects"/>
        <s v="Léon"/>
        <s v="American History X"/>
        <s v="Terminator 2: Judgment Day"/>
        <s v="Mononoke-hime"/>
        <s v="Toy Story"/>
        <s v="Bacheha-Ye aseman"/>
        <s v="Reservoir Dogs"/>
        <s v="American Beauty"/>
        <s v="Good Will Hunting"/>
        <s v="Braveheart"/>
        <s v="Lock, Stock and Two Smoking Barrels"/>
        <s v="Eskiya"/>
        <s v="Unforgiven"/>
        <s v="L.A. Confidential"/>
        <s v="Andaz Apna Apna"/>
        <s v="Heat"/>
        <s v="Casino"/>
        <s v="Shin seiki Evangelion GekijÃ´-ban: Air/Magokoro wo, kimi ni"/>
        <s v="Trainspotting"/>
        <s v="Fargo"/>
        <s v="La haine"/>
        <s v="Trois couleurs: Rouge"/>
        <s v="Before Sunrise"/>
        <s v="Chung Hing sam lam"/>
        <s v="The Truman Show"/>
        <s v="The Sixth Sense"/>
        <s v="The Big Lebowski"/>
        <s v="DÃ  hÃ³ng denglong gaogao guÃ "/>
        <s v="Crna macka, beli macor"/>
        <s v="Jurassic Park"/>
        <s v="In the Name of the Father"/>
        <s v="La leggenda del pianista sull'oceano"/>
        <s v="Underground"/>
        <s v="Ba wang bie ji"/>
        <s v="Dilwale Dulhania Le Jayenge"/>
        <s v="The Nightmare Before Christmas"/>
        <s v="PÃ¢fekuto burÃ»"/>
        <s v="KÃ´kaku KidÃ´tai"/>
        <s v="Beauty and the Beast"/>
        <s v="The Iron Giant"/>
        <s v="Knockin' on Heaven's Door"/>
        <s v="Aladdin"/>
        <s v="Groundhog Day"/>
        <s v="Festen"/>
        <s v="Central do Brasil"/>
        <s v="The Straight Story"/>
        <s v="Twelve Monkeys"/>
        <s v="Sling Blade"/>
        <s v="Secrets &amp; Lies"/>
        <s v="Scent of a Woman"/>
        <s v="Bound by Honor"/>
        <s v="Dances with Wolves"/>
        <s v="Magnolia"/>
        <s v="JFK"/>
        <s v="Toy Story 2"/>
        <s v="Trois couleurs: Bleu"/>
        <s v="JÃ»bÃª ninpÃ»chÃ´"/>
        <s v="Once Were Warriors"/>
        <s v="Edward Scissorhands"/>
        <s v="Mimi wo sumaseba"/>
        <s v="True Romance"/>
        <s v="Carlito's Way"/>
        <s v="Boogie Nights"/>
        <s v="Batman: Mask of the Phantasm"/>
        <s v="La double vie de VÃ©ronique"/>
        <s v="Todo sobre mi madre"/>
        <s v="The Sandlot"/>
        <s v="Hana-bi"/>
        <s v="Gattaca"/>
        <s v="Misery"/>
        <s v="The Boondock Saints"/>
        <s v="October Sky"/>
        <s v="Boyz n the Hood"/>
        <s v="What's Eating Gilbert Grape"/>
        <s v="A Bronx Tale"/>
        <s v="Awakenings"/>
        <s v="Ed Wood"/>
        <s v="Lat sau san taam"/>
        <s v="The Game"/>
        <s v="Night on Earth"/>
        <s v="Tombstone"/>
        <s v="The Fugitive"/>
        <s v="Naked"/>
        <s v="The Remains of the Day"/>
        <s v="The Insider"/>
        <s v="Breaking the Waves"/>
        <s v="Titanic"/>
        <s v="Le dáner de cons"/>
        <s v="South Park: Bigger, Longer &amp; Uncut"/>
        <s v="The Muppet Christmas Carol"/>
        <s v="Office Space"/>
        <s v="Clerks"/>
        <s v="Rushmore"/>
        <s v="Kurenai no buta"/>
        <s v="A Little Princess"/>
        <s v="Do lok tin si"/>
        <s v="Glengarry Glen Ross"/>
        <s v="Shine"/>
        <s v="Il postino"/>
        <s v="The Last of the Mohicans"/>
        <s v="Being John Malkovich"/>
        <s v="Miller's Crossing"/>
        <s v="Barton Fink"/>
        <s v="Abre los ojos"/>
        <s v="Philadelphia"/>
        <s v="The Fifth Element"/>
        <s v="Donnie Brasco"/>
        <s v="Primal Fear"/>
        <s v="Fried Green Tomatoes"/>
        <s v="Happiness"/>
        <s v="A Few Good Men"/>
        <s v="As Good as It Gets"/>
        <s v="Short Cuts"/>
        <s v="Malcolm X"/>
        <s v="Hamlet"/>
        <s v="Lola rennt"/>
        <s v="Mulan"/>
        <s v="Trois couleurs: Blanc"/>
        <s v="Delicatessen"/>
        <s v="Dark City"/>
        <s v="Dazed and Confused"/>
        <s v="Home Alone"/>
        <s v="Funny Games"/>
        <s v="Falling Down"/>
        <s v="Fear and Loathing in Las Vegas"/>
        <s v="Omohide poro poro"/>
        <s v="My Cousin Vinny"/>
        <s v="Dead Man"/>
        <s v="Die Hard: With a Vengeance"/>
        <s v="Lost Highway"/>
        <s v="The Bridges of Madison County"/>
        <s v="Sense and Sensibility"/>
        <s v="Apollo 13"/>
        <s v="The Hurricane"/>
        <s v="Sleepers"/>
        <s v="The Godfather: Part III"/>
        <s v="The Thin Red Line"/>
        <s v="Star Wars: Episode V - The Empire Strikes Back"/>
        <s v="Hotaru no haka"/>
        <s v="Back to the Future"/>
        <s v="Nuovo Cinema Paradiso"/>
        <s v="Raiders of the Lost Ark"/>
        <s v="The Shining"/>
        <s v="Once Upon a Time in America"/>
        <s v="Full Metal Jacket"/>
        <s v="Star Wars: Episode VI - Return of the Jedi"/>
        <s v="Aliens"/>
        <s v="Idi i smotri"/>
        <s v="Das Boot"/>
        <s v="Amadeus"/>
        <s v="Scarface"/>
        <s v="Tonari no Totoro"/>
        <s v="Indiana Jones and the Last Crusade"/>
        <s v="Raging Bull"/>
        <s v="Die Hard"/>
        <s v="Dom za vesanje"/>
        <s v="Ran"/>
        <s v="Stand by Me"/>
        <s v="Pink Floyd: The Wall"/>
        <s v="The Thing"/>
        <s v="Kaze no tani no Naushika"/>
        <s v="Blade Runner"/>
        <s v="Platoon"/>
        <s v="The Elephant Man"/>
        <s v="Dead Poets Society"/>
        <s v="Paris, Texas"/>
        <s v="Fitzcarraldo"/>
        <s v="Fanny och Alexander"/>
        <s v="The Princess Bride"/>
        <s v="Au revoir les enfants"/>
        <s v="The Terminator"/>
        <s v="Do the Right Thing"/>
        <s v="Akira"/>
        <s v="TenkÃ» no shiro Rapyuta"/>
        <s v="Der Himmel Ã¼ber Berlin"/>
        <s v="Rain Man"/>
        <s v="Kagemusha"/>
        <s v="Gandhi"/>
        <s v="This Is Spinal Tap"/>
        <s v="A Christmas Story"/>
        <s v="My Left Foot: The Story of Christy Brown"/>
        <s v="Crimes and Misdemeanors"/>
        <s v="Hannah and Her Sisters"/>
        <s v="The Untouchables"/>
        <s v="Brazil"/>
        <s v="The Blues Brothers"/>
        <s v="Evil Dead II"/>
        <s v="The Breakfast Club"/>
        <s v="Majo no takkyÃ»bin"/>
        <s v="Ferris Bueller's Day Off"/>
        <s v="Ghostbusters"/>
        <s v="Predator"/>
        <s v="Down by Law"/>
        <s v="Back to the Future Part II"/>
        <s v="The King of Comedy"/>
        <s v="Dip huet seung hung"/>
        <s v="The Goonies"/>
        <s v="E.T. the Extra-Terrestrial"/>
        <s v="Glory"/>
        <s v="Mississippi Burning"/>
        <s v="The Killing Fields"/>
        <s v="The Color Purple"/>
        <s v="The Right Stuff"/>
        <s v="Zelig"/>
        <s v="The Purple Rose of Cairo"/>
        <s v="Airplane!"/>
        <s v="First Blood"/>
        <s v="After Hours"/>
        <s v="Who Framed Roger Rabbit"/>
        <s v="Spoorloos"/>
        <s v="Withnail &amp; I"/>
        <s v="Star Trek II: The Wrath of Khan"/>
        <s v="Blue Velvet"/>
        <s v="Ordinary People"/>
        <s v="The Verdict"/>
        <s v="Der Name der Rose"/>
        <s v="Empire of the Sun"/>
        <s v="The Last Emperor"/>
        <s v="The Little Mermaid"/>
        <s v="The Naked Gun: From the Files of Police Squad!"/>
        <s v="Planes, Trains &amp; Automobiles"/>
        <s v="When Harry Met Sally..."/>
        <s v="Mad Max 2"/>
        <s v="Blood Simple"/>
        <s v="Lethal Weapon"/>
        <s v="On Golden Pond"/>
        <s v="The Godfather"/>
        <s v="The Godfather: Part II"/>
        <s v="One Flew Over the Cuckoo's Nest"/>
        <s v="Star Wars"/>
        <s v="Alien"/>
        <s v="Anand"/>
        <s v="Apocalypse Now"/>
        <s v="Taxi Driver"/>
        <s v="The Sting"/>
        <s v="A Clockwork Orange"/>
        <s v="Monty Python and the Holy Grail"/>
        <s v="HÃ¶stsonaten"/>
        <s v="Stalker"/>
        <s v="The Message"/>
        <s v="Sholay"/>
        <s v="Viskningar och rop"/>
        <s v="Life of Brian"/>
        <s v="Paper Moon"/>
        <s v="Zerkalo"/>
        <s v="Rocky"/>
        <s v="Network"/>
        <s v="Chinatown"/>
        <s v="Solaris"/>
        <s v="The Deer Hunter"/>
        <s v="Barry Lyndon"/>
        <s v="Annie Hall"/>
        <s v="Young Frankenstein"/>
        <s v="Il conformista"/>
        <s v="The Last Picture Show"/>
        <s v="The Exorcist"/>
        <s v="Jaws"/>
        <s v="Dog Day Afternoon"/>
        <s v="Being There"/>
        <s v="Sleuth"/>
        <s v="Papillon"/>
        <s v="Fiddler on the Roof"/>
        <s v="Harold and Maude"/>
        <s v="Aguirre, der Zorn Gottes"/>
        <s v="Manhattan"/>
        <s v="Le charme discret de la bourgeoisie"/>
        <s v="La montaÃ±a sagrada"/>
        <s v="All That Jazz"/>
        <s v="Amarcord"/>
        <s v="Dawn of the Dead"/>
        <s v="All the President's Men"/>
        <s v="Patton"/>
        <s v="La planÃ¨te sauvage"/>
        <s v="Days of Heaven"/>
        <s v="Badlands"/>
        <s v="Willy Wonka &amp; the Chocolate Factory"/>
        <s v="Kramer vs. Kramer"/>
        <s v="The Conversation"/>
        <s v="Cabaret"/>
        <s v="The Man Who Would Be King"/>
        <s v="The Outlaw Josey Wales"/>
        <s v="The Day of the Jackal"/>
        <s v="Love and Death"/>
        <s v="Halloween"/>
        <s v="Blazing Saddles"/>
        <s v="Rupan sansei: Kariosutoro no shiro"/>
        <s v="Enter the Dragon"/>
        <s v="Dirty Harry"/>
        <s v="The Taking of Pelham One Two Three"/>
        <s v="The French Connection"/>
        <s v="Deliverance"/>
        <s v="Le locataire"/>
        <s v="Serpico"/>
        <s v="Watership Down"/>
        <s v="The Warriors"/>
        <s v="The Muppet Movie"/>
        <s v="Escape from Alcatraz"/>
        <s v="The Long Goodbye"/>
        <s v="Midnight Express"/>
        <s v="Close Encounters of the Third Kind"/>
        <s v="Kelly's Heroes"/>
        <s v="GiÃ¹ la testa"/>
        <s v="El bueno, el feo, y el malo"/>
        <s v="Seppuku"/>
        <s v="Psycho"/>
        <s v="Once Upon a Time in the West"/>
        <s v="Dr. Strangelove or: How I Learned to Stop Worrying and Love the Bomb"/>
        <s v="Tengoku to jigoku"/>
        <s v="The Apartment"/>
        <s v="Per qualche dollaro in piÃ¹"/>
        <s v="2001: A Space Odyssey"/>
        <s v="Lawrence of Arabia"/>
        <s v="YÃ´jinbÃ´"/>
        <s v="To Kill a Mockingbird"/>
        <s v="The Great Escape"/>
        <s v="Judgment at Nuremberg"/>
        <s v="Persona"/>
        <s v="JungfrukÃ¤llan"/>
        <s v="El Ã¡ngel exterminador"/>
        <s v="Ivanovo detstvo"/>
        <s v="Sanjuro"/>
        <s v="Le samouraÃ¯"/>
        <s v="La battaglia di Algeri"/>
        <s v="The Man Who Shot Liberty Valance"/>
        <s v="Cool Hand Luke"/>
        <s v="Inherit the Wind"/>
        <s v="What Ever Happened to Baby Jane?"/>
        <s v="Andrei Rublev"/>
        <s v="Vivre sa vie: Film en douze tableaux"/>
        <s v="Per un pugno di dollari"/>
        <s v="The Graduate"/>
        <s v="Butch Cassidy and the Sundance Kid"/>
        <s v="Planet of the Apes"/>
        <s v="Who's Afraid of Virginia Woolf?"/>
        <s v="The Hustler"/>
        <s v="Rosemary's Baby"/>
        <s v="8Â½"/>
        <s v="The Sound of Music"/>
        <s v="La dolce vita"/>
        <s v="Doctor Zhivago"/>
        <s v="Night of the Living Dead"/>
        <s v="In the Heat of the Night"/>
        <s v="Charade"/>
        <s v="The Manchurian Candidate"/>
        <s v="The Lion in Winter"/>
        <s v="L'avventura"/>
        <s v="The Wild Bunch"/>
        <s v="Spartacus"/>
        <s v="Ã€ bout de souffle"/>
        <s v="The Innocents"/>
        <s v="Jules et Jim"/>
        <s v="Wait Until Dark"/>
        <s v="Guess Who's Coming to Dinner"/>
        <s v="Bonnie and Clyde"/>
        <s v="Midnight Cowboy"/>
        <s v="Mary Poppins"/>
        <s v="My Fair Lady"/>
        <s v="The Longest Day"/>
        <s v="Les yeux sans visage"/>
        <s v="Belle de jour"/>
        <s v="Peeping Tom"/>
        <s v="The Odd Couple"/>
        <s v="Repulsion"/>
        <s v="Cape Fear"/>
        <s v="Goldfinger"/>
        <s v="The Birds"/>
        <s v="A Man for All Seasons"/>
        <s v="The Magnificent Seven"/>
        <s v="Zulu"/>
        <s v="The Dirty Dozen"/>
        <s v="Where Eagles Dare"/>
        <s v="The Jungle Book"/>
        <s v="A Hard Day's Night"/>
        <s v="Blowup"/>
        <s v="Breakfast at Tiffany's"/>
        <s v="12 Angry Men"/>
        <s v="Shichinin no samurai"/>
        <s v="Paths of Glory"/>
        <s v="Sunset Blvd."/>
        <s v="Rear Window"/>
        <s v="Witness for the Prosecution"/>
        <s v="Singin' in the Rain"/>
        <s v="Vertigo"/>
        <s v="North by Northwest"/>
        <s v="Ikiru"/>
        <s v="RashÃ´mon"/>
        <s v="SmultronstÃ¤llet"/>
        <s v="Det sjunde inseglet"/>
        <s v="Dial M for Murder"/>
        <s v="Du rififi chez les hommes"/>
        <s v="Some Like It Hot"/>
        <s v="TÃ´kyÃ´ monogatari"/>
        <s v="All About Eve"/>
        <s v="Les quatre cents coups"/>
        <s v="On the Waterfront"/>
        <s v="Le notti di Cabiria"/>
        <s v="Kumonosu-jÃ´"/>
        <s v="Ace in the Hole"/>
        <s v="Le salaire de la peur"/>
        <s v="Kakushi-toride no san-akunin"/>
        <s v="The Bridge on the River Kwai"/>
        <s v="Ben-Hur"/>
        <s v="The Killing"/>
        <s v="The Night of the Hunter"/>
        <s v="In a Lonely Place"/>
        <s v="Touch of Evil"/>
        <s v="Sweet Smell of Success"/>
        <s v="Cat on a Hot Tin Roof"/>
        <s v="La Strada"/>
        <s v="Les diaboliques"/>
        <s v="Roman Holiday"/>
        <s v="Stalag 17"/>
        <s v="A Streetcar Named Desire"/>
        <s v="Rio Bravo"/>
        <s v="Anatomy of a Murder"/>
        <s v="High Noon"/>
        <s v="Hiroshima mon amour"/>
        <s v="Strangers on a Train"/>
        <s v="Harvey"/>
        <s v="East of Eden"/>
        <s v="The Searchers"/>
        <s v="The Ten Commandments"/>
        <s v="Invasion of the Body Snatchers"/>
        <s v="The Ladykillers"/>
        <s v="The Day the Earth Stood Still"/>
        <s v="The African Queen"/>
        <s v="Rebel Without a Cause"/>
        <s v="Sabrina"/>
        <s v="The Quiet Man"/>
        <s v="From Here to Eternity"/>
        <s v="Giant"/>
        <s v="It's a Wonderful Life"/>
        <s v="Casablanca"/>
        <s v="The Great Dictator"/>
        <s v="Ladri di biciclette"/>
        <s v="Double Indemnity"/>
        <s v="Citizen Kane"/>
        <s v="To Be or Not to Be"/>
        <s v="The Treasure of the Sierra Madre"/>
        <s v="The Shop Around the Corner"/>
        <s v="The Third Man"/>
        <s v="White Heat"/>
        <s v="Rebecca"/>
        <s v="The Red Shoes"/>
        <s v="Rope"/>
        <s v="Brief Encounter"/>
        <s v="Laura"/>
        <s v="Out of the Past"/>
        <s v="The Maltese Falcon"/>
        <s v="Kind Hearts and Coronets"/>
        <s v="Arsenic and Old Lace"/>
        <s v="The Grapes of Wrath"/>
        <s v="The Best Years of Our Lives"/>
        <s v="His Girl Friday"/>
        <s v="Miracle on 34th Street"/>
        <s v="The Lost Weekend"/>
        <s v="Notorious"/>
        <s v="The Philadelphia Story"/>
        <s v="The Big Sleep"/>
        <s v="Key Largo"/>
        <s v="To Have and Have Not"/>
        <s v="Shadow of a Doubt"/>
        <s v="Red River"/>
        <s v="Gilda"/>
        <s v="Fantasia"/>
        <s v="Lifeboat"/>
        <s v="Modern Times"/>
        <s v="City Lights"/>
        <s v="M - Eine Stadt sucht einen MÃ¶rder"/>
        <s v="It Happened One Night"/>
        <s v="La Grande Illusion"/>
        <s v="Mr. Smith Goes to Washington"/>
        <s v="Gone with the Wind"/>
        <s v="The Thin Man"/>
        <s v="The Wizard of Oz"/>
        <s v="La rÃ¨gle du jeu"/>
        <s v="All Quiet on the Western Front"/>
        <s v="Freaks"/>
        <s v="A Night at the Opera"/>
        <s v="King Kong"/>
        <s v="The Adventures of Robin Hood"/>
        <s v="Duck Soup"/>
        <s v="Frankenstein"/>
        <s v="Bride of Frankenstein"/>
        <s v="Scarface: The Shame of the Nation"/>
        <s v="Stagecoach"/>
        <s v="The Lady Vanishes"/>
        <s v="Bringing Up Baby"/>
        <s v="The Invisible Man"/>
        <s v="The 39 Steps"/>
        <s v="The Kid"/>
        <s v="Metropolis"/>
        <s v="Sherlock Jr."/>
        <s v="The Gold Rush"/>
        <s v="The General"/>
        <s v="The Circus"/>
        <s v="Das Cabinet des Dr. Caligari"/>
        <s v="Sunrise: A Song of Two Humans"/>
        <s v="La passion de Jeanne d'Arc"/>
        <s v="Bronenosets Potemkin"/>
        <s v="Nosferatu"/>
      </sharedItems>
    </cacheField>
    <cacheField name="Released_Year" numFmtId="1">
      <sharedItems containsSemiMixedTypes="0" containsString="0" containsNumber="1" containsInteger="1" minValue="1920" maxValue="2020" count="99">
        <n v="2020"/>
        <n v="2010"/>
        <n v="2019"/>
        <n v="2014"/>
        <n v="2011"/>
        <n v="2017"/>
        <n v="2016"/>
        <n v="2018"/>
        <n v="2012"/>
        <n v="2013"/>
        <n v="2015"/>
        <n v="2008"/>
        <n v="2003"/>
        <n v="2001"/>
        <n v="2002"/>
        <n v="2006"/>
        <n v="2000"/>
        <n v="2007"/>
        <n v="2009"/>
        <n v="2004"/>
        <n v="2005"/>
        <n v="1994"/>
        <n v="1993"/>
        <n v="1999"/>
        <n v="1990"/>
        <n v="1997"/>
        <n v="1991"/>
        <n v="1995"/>
        <n v="1998"/>
        <n v="1992"/>
        <n v="1996"/>
        <n v="1980"/>
        <n v="1988"/>
        <n v="1985"/>
        <n v="1981"/>
        <n v="1984"/>
        <n v="1987"/>
        <n v="1983"/>
        <n v="1986"/>
        <n v="1989"/>
        <n v="1982"/>
        <n v="1972"/>
        <n v="1974"/>
        <n v="1975"/>
        <n v="1977"/>
        <n v="1979"/>
        <n v="1971"/>
        <n v="1976"/>
        <n v="1973"/>
        <n v="1978"/>
        <n v="1970"/>
        <n v="1966"/>
        <n v="1962"/>
        <n v="1960"/>
        <n v="1968"/>
        <n v="1964"/>
        <n v="1963"/>
        <n v="1965"/>
        <n v="1961"/>
        <n v="1967"/>
        <n v="1969"/>
        <n v="1957"/>
        <n v="1954"/>
        <n v="1950"/>
        <n v="1952"/>
        <n v="1958"/>
        <n v="1959"/>
        <n v="1955"/>
        <n v="1953"/>
        <n v="1951"/>
        <n v="1956"/>
        <n v="1946"/>
        <n v="1942"/>
        <n v="1940"/>
        <n v="1948"/>
        <n v="1944"/>
        <n v="1941"/>
        <n v="1949"/>
        <n v="1945"/>
        <n v="1947"/>
        <n v="1943"/>
        <n v="1936"/>
        <n v="1931"/>
        <n v="1934"/>
        <n v="1937"/>
        <n v="1939"/>
        <n v="1930"/>
        <n v="1932"/>
        <n v="1935"/>
        <n v="1933"/>
        <n v="1938"/>
        <n v="1921"/>
        <n v="1927"/>
        <n v="1924"/>
        <n v="1925"/>
        <n v="1926"/>
        <n v="1928"/>
        <n v="1920"/>
        <n v="1922"/>
      </sharedItems>
    </cacheField>
    <cacheField name="Certificate" numFmtId="0">
      <sharedItems containsBlank="1" containsMixedTypes="1" containsNumber="1" containsInteger="1" minValue="16" maxValue="16"/>
    </cacheField>
    <cacheField name="Runtime" numFmtId="1">
      <sharedItems containsSemiMixedTypes="0" containsString="0" containsNumber="1" containsInteger="1" minValue="45" maxValue="321"/>
    </cacheField>
    <cacheField name="Genre 1" numFmtId="0">
      <sharedItems/>
    </cacheField>
    <cacheField name="Genre 2" numFmtId="0">
      <sharedItems containsBlank="1"/>
    </cacheField>
    <cacheField name="Genre 3" numFmtId="0">
      <sharedItems containsBlank="1"/>
    </cacheField>
    <cacheField name="IMDB_Rating" numFmtId="164">
      <sharedItems containsSemiMixedTypes="0" containsString="0" containsNumber="1" minValue="7.6" maxValue="9.3000000000000007"/>
    </cacheField>
    <cacheField name="Overview" numFmtId="0">
      <sharedItems longText="1"/>
    </cacheField>
    <cacheField name="Meta_score" numFmtId="0">
      <sharedItems containsString="0" containsBlank="1" containsNumber="1" containsInteger="1" minValue="28" maxValue="100"/>
    </cacheField>
    <cacheField name="Director" numFmtId="0">
      <sharedItems containsBlank="1"/>
    </cacheField>
    <cacheField name="Star1" numFmtId="0">
      <sharedItems containsBlank="1"/>
    </cacheField>
    <cacheField name="Star2" numFmtId="0">
      <sharedItems containsBlank="1"/>
    </cacheField>
    <cacheField name="Star3" numFmtId="0">
      <sharedItems containsBlank="1"/>
    </cacheField>
    <cacheField name="Star4" numFmtId="0">
      <sharedItems containsBlank="1"/>
    </cacheField>
    <cacheField name="No_of_Votes" numFmtId="0">
      <sharedItems containsString="0" containsBlank="1" containsNumber="1" containsInteger="1" minValue="25088" maxValue="2343110"/>
    </cacheField>
    <cacheField name="Gross" numFmtId="44">
      <sharedItems containsSemiMixedTypes="0" containsString="0" containsNumber="1" containsInteger="1" minValue="0" maxValue="936662225" count="823">
        <n v="36537330"/>
        <n v="82342310"/>
        <n v="121031304"/>
        <n v="450000"/>
        <n v="12742455"/>
        <n v="35000000"/>
        <n v="292576195"/>
        <n v="53367844"/>
        <n v="188020017"/>
        <n v="13092000"/>
        <n v="13182281"/>
        <n v="335451311"/>
        <n v="209726015"/>
        <n v="5017246"/>
        <n v="190241310"/>
        <n v="0"/>
        <n v="1661096"/>
        <n v="678815482"/>
        <n v="12391761"/>
        <n v="448139099"/>
        <n v="162805434"/>
        <n v="858373000"/>
        <n v="687185"/>
        <n v="159227644"/>
        <n v="7098492"/>
        <n v="6857096"/>
        <n v="1373943"/>
        <n v="144501"/>
        <n v="415004880"/>
        <n v="54513740"/>
        <n v="85080171"/>
        <n v="34237"/>
        <n v="7461"/>
        <n v="39567"/>
        <n v="4186168"/>
        <n v="128012934"/>
        <n v="13657115"/>
        <n v="898575"/>
        <n v="1429534"/>
        <n v="739478"/>
        <n v="20186659"/>
        <n v="116900694"/>
        <n v="1626289"/>
        <n v="857524"/>
        <n v="356461711"/>
        <n v="217581231"/>
        <n v="59100318"/>
        <n v="14677674"/>
        <n v="154058340"/>
        <n v="3759854"/>
        <n v="3107072"/>
        <n v="1035953"/>
        <n v="26947624"/>
        <n v="923221"/>
        <n v="45055776"/>
        <n v="381011219"/>
        <n v="56671993"/>
        <n v="1241223"/>
        <n v="226277068"/>
        <n v="3492754"/>
        <n v="67209615"/>
        <n v="2006788"/>
        <n v="167767189"/>
        <n v="2804874"/>
        <n v="117624028"/>
        <n v="10616104"/>
        <n v="61002302"/>
        <n v="3108485"/>
        <n v="90161"/>
        <n v="16552"/>
        <n v="1010414"/>
        <n v="17738570"/>
        <n v="341268248"/>
        <n v="363070709"/>
        <n v="106954678"/>
        <n v="132422809"/>
        <n v="91125683"/>
        <n v="100119"/>
        <n v="27298285"/>
        <n v="51739495"/>
        <n v="138797449"/>
        <n v="333176600"/>
        <n v="25568251"/>
        <n v="2086345"/>
        <n v="151101803"/>
        <n v="216428042"/>
        <n v="1506975"/>
        <n v="623279547"/>
        <n v="228433663"/>
        <n v="1079369"/>
        <n v="169708112"/>
        <n v="2625803"/>
        <n v="5566534"/>
        <n v="183637894"/>
        <n v="6738000"/>
        <n v="8178001"/>
        <n v="92054159"/>
        <n v="4018695"/>
        <n v="258168"/>
        <n v="44671682"/>
        <n v="32015231"/>
        <n v="5202582"/>
        <n v="3237118"/>
        <n v="349555"/>
        <n v="8114627"/>
        <n v="100206256"/>
        <n v="100546139"/>
        <n v="32381218"/>
        <n v="5875006"/>
        <n v="3313513"/>
        <n v="6739492"/>
        <n v="124987023"/>
        <n v="165359751"/>
        <n v="315058289"/>
        <n v="18095701"/>
        <n v="233921534"/>
        <n v="2000000"/>
        <n v="936662225"/>
        <n v="13873"/>
        <n v="25379975"/>
        <n v="7000000"/>
        <n v="6735118"/>
        <n v="45512466"/>
        <n v="435266"/>
        <n v="434038008"/>
        <n v="35061555"/>
        <n v="48023088"/>
        <n v="222527828"/>
        <n v="177002924"/>
        <n v="40442052"/>
        <n v="4231500"/>
        <n v="188373161"/>
        <n v="93617009"/>
        <n v="646"/>
        <n v="15322921"/>
        <n v="2402067"/>
        <n v="169209"/>
        <n v="5209580"/>
        <n v="169607287"/>
        <n v="1330596"/>
        <n v="70259870"/>
        <n v="85433"/>
        <n v="532177324"/>
        <n v="1670773"/>
        <n v="107100855"/>
        <n v="108101214"/>
        <n v="47695120"/>
        <n v="2852400"/>
        <n v="128392"/>
        <n v="408084349"/>
        <n v="161197785"/>
        <n v="102515793"/>
        <n v="258366855"/>
        <n v="54117416"/>
        <n v="303003568"/>
        <n v="1782795"/>
        <n v="3333000"/>
        <n v="1752214"/>
        <n v="274092705"/>
        <n v="56816662"/>
        <n v="71177"/>
        <n v="257760692"/>
        <n v="200821936"/>
        <n v="189422889"/>
        <n v="765127"/>
        <n v="335609"/>
        <n v="176040665"/>
        <n v="6743776"/>
        <n v="33800859"/>
        <n v="1339152"/>
        <n v="25442958"/>
        <n v="175058"/>
        <n v="17654912"/>
        <n v="3358518"/>
        <n v="324591735"/>
        <n v="42340598"/>
        <n v="96962694"/>
        <n v="136025503"/>
        <n v="132092958"/>
        <n v="35893537"/>
        <n v="124872350"/>
        <n v="128261724"/>
        <n v="1122527"/>
        <n v="146408305"/>
        <n v="228778661"/>
        <n v="259766572"/>
        <n v="83861"/>
        <n v="304360277"/>
        <n v="295983305"/>
        <n v="220159104"/>
        <n v="985912"/>
        <n v="2199675"/>
        <n v="19202743"/>
        <n v="251513985"/>
        <n v="13122642"/>
        <n v="845464"/>
        <n v="37707719"/>
        <n v="35014192"/>
        <n v="24801212"/>
        <n v="4105123"/>
        <n v="26020957"/>
        <n v="26862450"/>
        <n v="248757044"/>
        <n v="41003371"/>
        <n v="171243005"/>
        <n v="5904366"/>
        <n v="107825862"/>
        <n v="48071303"/>
        <n v="608581744"/>
        <n v="1008098"/>
        <n v="3185812"/>
        <n v="46889293"/>
        <n v="566356"/>
        <n v="208545589"/>
        <n v="109767581"/>
        <n v="75605492"/>
        <n v="18340051"/>
        <n v="389813101"/>
        <n v="215288866"/>
        <n v="1092800"/>
        <n v="72313754"/>
        <n v="142502728"/>
        <n v="534858444"/>
        <n v="377845905"/>
        <n v="315544750"/>
        <n v="342551365"/>
        <n v="10055859"/>
        <n v="7563397"/>
        <n v="53089891"/>
        <n v="32572577"/>
        <n v="132384315"/>
        <n v="187705427"/>
        <n v="223808164"/>
        <n v="707481"/>
        <n v="25544867"/>
        <n v="11286112"/>
        <n v="1223869"/>
        <n v="6532908"/>
        <n v="3635482"/>
        <n v="30328156"/>
        <n v="34400301"/>
        <n v="33225499"/>
        <n v="120540719"/>
        <n v="293004164"/>
        <n v="37634615"/>
        <n v="4711096"/>
        <n v="733094"/>
        <n v="6391436"/>
        <n v="70511035"/>
        <n v="170742341"/>
        <n v="206852432"/>
        <n v="1113541"/>
        <n v="5509040"/>
        <n v="40222514"/>
        <n v="2197331"/>
        <n v="1223240"/>
        <n v="5820649"/>
        <n v="289916256"/>
        <n v="2734044"/>
        <n v="380843261"/>
        <n v="70099045"/>
        <n v="148095302"/>
        <n v="23530892"/>
        <n v="74283625"/>
        <n v="1498210"/>
        <n v="14131"/>
        <n v="100492203"/>
        <n v="1111061"/>
        <n v="164615351"/>
        <n v="2217561"/>
        <n v="18354356"/>
        <n v="5383834"/>
        <n v="300"/>
        <n v="70147"/>
        <n v="238507"/>
        <n v="4445756"/>
        <n v="169659"/>
        <n v="2380788"/>
        <n v="502028"/>
        <n v="206445654"/>
        <n v="1480006"/>
        <n v="806"/>
        <n v="227471070"/>
        <n v="261441092"/>
        <n v="163566459"/>
        <n v="106662"/>
        <n v="141319928"/>
        <n v="74103820"/>
        <n v="66257002"/>
        <n v="66208183"/>
        <n v="4184036"/>
        <n v="57366262"/>
        <n v="305413918"/>
        <n v="1095"/>
        <n v="167445960"/>
        <n v="61649911"/>
        <n v="1530386"/>
        <n v="1787378"/>
        <n v="21002919"/>
        <n v="5009677"/>
        <n v="3635164"/>
        <n v="1059830"/>
        <n v="13542874"/>
        <n v="7757130"/>
        <n v="26236603"/>
        <n v="35552383"/>
        <n v="115646235"/>
        <n v="9284265"/>
        <n v="1185783"/>
        <n v="2122065"/>
        <n v="1221261"/>
        <n v="1000045"/>
        <n v="2280348"/>
        <n v="121661683"/>
        <n v="53710019"/>
        <n v="32534850"/>
        <n v="318412101"/>
        <n v="257730019"/>
        <n v="4108"/>
        <n v="90135191"/>
        <n v="13756082"/>
        <n v="249358727"/>
        <n v="7220243"/>
        <n v="2084637"/>
        <n v="7002255"/>
        <n v="9439923"/>
        <n v="145000989"/>
        <n v="128985"/>
        <n v="267665011"/>
        <n v="9030581"/>
        <n v="1305"/>
        <n v="2892011"/>
        <n v="59891098"/>
        <n v="181655"/>
        <n v="1528"/>
        <n v="115654751"/>
        <n v="25514517"/>
        <n v="128078872"/>
        <n v="23637265"/>
        <n v="741283"/>
        <n v="50927067"/>
        <n v="81001787"/>
        <n v="16756372"/>
        <n v="5128124"/>
        <n v="547292"/>
        <n v="38405088"/>
        <n v="54234062"/>
        <n v="119519402"/>
        <n v="50866635"/>
        <n v="36"/>
        <n v="233632142"/>
        <n v="2222647"/>
        <n v="10095170"/>
        <n v="130164645"/>
        <n v="760507625"/>
        <n v="127509326"/>
        <n v="2921738"/>
        <n v="881302"/>
        <n v="32391374"/>
        <n v="3029081"/>
        <n v="17108591"/>
        <n v="277322503"/>
        <n v="75286229"/>
        <n v="15090400"/>
        <n v="327919"/>
        <n v="1082715"/>
        <n v="44585453"/>
        <n v="151086"/>
        <n v="15539266"/>
        <n v="45512588"/>
        <n v="176241941"/>
        <n v="22494487"/>
        <n v="21995263"/>
        <n v="54580300"/>
        <n v="4890878"/>
        <n v="22245861"/>
        <n v="1054361"/>
        <n v="183417150"/>
        <n v="104454762"/>
        <n v="412544"/>
        <n v="141072"/>
        <n v="4064200"/>
        <n v="18593156"/>
        <n v="871577"/>
        <n v="53606916"/>
        <n v="76631907"/>
        <n v="17605861"/>
        <n v="40311852"/>
        <n v="83043761"/>
        <n v="35739802"/>
        <n v="108638745"/>
        <n v="4398392"/>
        <n v="77911774"/>
        <n v="75331600"/>
        <n v="111110575"/>
        <n v="33080084"/>
        <n v="290013036"/>
        <n v="686383"/>
        <n v="75590286"/>
        <n v="5739376"/>
        <n v="6013"/>
        <n v="548707"/>
        <n v="17114882"/>
        <n v="96522687"/>
        <n v="15070285"/>
        <n v="56000369"/>
        <n v="9422422"/>
        <n v="24633730"/>
        <n v="697181"/>
        <n v="51680613"/>
        <n v="13622333"/>
        <n v="39868642"/>
        <n v="52364010"/>
        <n v="57938693"/>
        <n v="45064915"/>
        <n v="20300218"/>
        <n v="210614939"/>
        <n v="24149632"/>
        <n v="69951824"/>
        <n v="23089926"/>
        <n v="3081925"/>
        <n v="16290476"/>
        <n v="52990775"/>
        <n v="38634938"/>
        <n v="209028679"/>
        <n v="255959475"/>
        <n v="88513495"/>
        <n v="45289"/>
        <n v="51401758"/>
        <n v="6167817"/>
        <n v="13060843"/>
        <n v="10301706"/>
        <n v="132072926"/>
        <n v="317575550"/>
        <n v="301959197"/>
        <n v="107509799"/>
        <n v="28341469"/>
        <n v="107928762"/>
        <n v="96898818"/>
        <n v="37030102"/>
        <n v="330252182"/>
        <n v="171479930"/>
        <n v="46836394"/>
        <n v="57598247"/>
        <n v="130742922"/>
        <n v="100125643"/>
        <n v="216540909"/>
        <n v="136801374"/>
        <n v="422783777"/>
        <n v="23341568"/>
        <n v="19501238"/>
        <n v="6719864"/>
        <n v="204843350"/>
        <n v="2375308"/>
        <n v="191796233"/>
        <n v="933933"/>
        <n v="2832029"/>
        <n v="130096601"/>
        <n v="138433435"/>
        <n v="75600000"/>
        <n v="3897569"/>
        <n v="101157447"/>
        <n v="64616940"/>
        <n v="67436818"/>
        <n v="42438300"/>
        <n v="16501785"/>
        <n v="24611975"/>
        <n v="309811"/>
        <n v="4043686"/>
        <n v="5535405"/>
        <n v="6002"/>
        <n v="125618201"/>
        <n v="293506292"/>
        <n v="17498804"/>
        <n v="2603061"/>
        <n v="34866"/>
        <n v="402453882"/>
        <n v="25010410"/>
        <n v="259127"/>
        <n v="171082"/>
        <n v="5216888"/>
        <n v="75082668"/>
        <n v="776665"/>
        <n v="515905"/>
        <n v="218967620"/>
        <n v="23159305"/>
        <n v="3296"/>
        <n v="217350219"/>
        <n v="70906973"/>
        <n v="1647780"/>
        <n v="5595428"/>
        <n v="6203044"/>
        <n v="57141459"/>
        <n v="24475416"/>
        <n v="13417292"/>
        <n v="63895607"/>
        <n v="4496583"/>
        <n v="184208848"/>
        <n v="22455976"/>
        <n v="70405498"/>
        <n v="245852179"/>
        <n v="1324974"/>
        <n v="2201126"/>
        <n v="56362352"/>
        <n v="12281500"/>
        <n v="36948322"/>
        <n v="26400640"/>
        <n v="5617391"/>
        <n v="8264530"/>
        <n v="32416586"/>
        <n v="233986"/>
        <n v="12339633"/>
        <n v="61276872"/>
        <n v="25812"/>
        <n v="32481825"/>
        <n v="57504069"/>
        <n v="9170214"/>
        <n v="17266971"/>
        <n v="52096475"/>
        <n v="5887457"/>
        <n v="48323648"/>
        <n v="2015810"/>
        <n v="56505065"/>
        <n v="183875760"/>
        <n v="1769305"/>
        <n v="22954968"/>
        <n v="28965197"/>
        <n v="659325379"/>
        <n v="4065116"/>
        <n v="52037603"/>
        <n v="27281507"/>
        <n v="10824921"/>
        <n v="3151130"/>
        <n v="17105219"/>
        <n v="10019307"/>
        <n v="10725228"/>
        <n v="35811509"/>
        <n v="21848932"/>
        <n v="75505856"/>
        <n v="22858926"/>
        <n v="5080409"/>
        <n v="6153939"/>
        <n v="368234"/>
        <n v="77324422"/>
        <n v="63540020"/>
        <n v="41909762"/>
        <n v="56116183"/>
        <n v="82418501"/>
        <n v="2807390"/>
        <n v="141340178"/>
        <n v="148478011"/>
        <n v="6110979"/>
        <n v="48169908"/>
        <n v="4414535"/>
        <n v="7267585"/>
        <n v="120620254"/>
        <n v="1464625"/>
        <n v="1794187"/>
        <n v="14378331"/>
        <n v="7993039"/>
        <n v="285761243"/>
        <n v="40903593"/>
        <n v="10680275"/>
        <n v="453243"/>
        <n v="52929168"/>
        <n v="1037847"/>
        <n v="100012499"/>
        <n v="3796699"/>
        <n v="71516617"/>
        <n v="43182776"/>
        <n v="173837933"/>
        <n v="50668906"/>
        <n v="49100000"/>
        <n v="66666062"/>
        <n v="36400491"/>
        <n v="290475067"/>
        <n v="210609762"/>
        <n v="11990401"/>
        <n v="248159971"/>
        <n v="44017374"/>
        <n v="5321508"/>
        <n v="46357676"/>
        <n v="309125409"/>
        <n v="85160248"/>
        <n v="51973029"/>
        <n v="45598982"/>
        <n v="1105564"/>
        <n v="197171806"/>
        <n v="23383987"/>
        <n v="83008852"/>
        <n v="280015"/>
        <n v="4135750"/>
        <n v="52287414"/>
        <n v="22244207"/>
        <n v="13782838"/>
        <n v="49577"/>
        <n v="32868943"/>
        <n v="138530565"/>
        <n v="95860116"/>
        <n v="2181987"/>
        <n v="4971340"/>
        <n v="30857814"/>
        <n v="4542825"/>
        <n v="38400000"/>
        <n v="27545445"/>
        <n v="553171"/>
        <n v="3333969"/>
        <n v="52767889"/>
        <n v="188751"/>
        <n v="20605209"/>
        <n v="14743391"/>
        <n v="18254702"/>
        <n v="40084041"/>
        <n v="76270454"/>
        <n v="9929135"/>
        <n v="57229890"/>
        <n v="5923044"/>
        <n v="45875171"/>
        <n v="70136369"/>
        <n v="238632124"/>
        <n v="59735548"/>
        <n v="1436000"/>
        <n v="118500000"/>
        <n v="2500000"/>
        <n v="61503218"/>
        <n v="435110554"/>
        <n v="26830000"/>
        <n v="34603943"/>
        <n v="34700291"/>
        <n v="98467863"/>
        <n v="21500000"/>
        <n v="11798616"/>
        <n v="10631333"/>
        <n v="83400000"/>
        <n v="47212904"/>
        <n v="10600000"/>
        <n v="156452370"/>
        <n v="1544889"/>
        <n v="78912963"/>
        <n v="8551228"/>
        <n v="54800000"/>
        <n v="54000000"/>
        <n v="7153487"/>
        <n v="22238696"/>
        <n v="43984230"/>
        <n v="111543479"/>
        <n v="78756177"/>
        <n v="49530280"/>
        <n v="92823600"/>
        <n v="12465371"/>
        <n v="2150000"/>
        <n v="65207127"/>
        <n v="119285432"/>
        <n v="134966411"/>
        <n v="57300000"/>
        <n v="112000000"/>
        <n v="322740140"/>
        <n v="78900000"/>
        <n v="83471511"/>
        <n v="28262574"/>
        <n v="159600000"/>
        <n v="6207725"/>
        <n v="1229197"/>
        <n v="234723"/>
        <n v="1742348"/>
        <n v="20045115"/>
        <n v="30933743"/>
        <n v="177345"/>
        <n v="117235247"/>
        <n v="29000000"/>
        <n v="48979328"/>
        <n v="39200000"/>
        <n v="86300000"/>
        <n v="54194"/>
        <n v="29133000"/>
        <n v="232906145"/>
        <n v="260000000"/>
        <n v="50000000"/>
        <n v="30177511"/>
        <n v="4081254"/>
        <n v="53267000"/>
        <n v="80500000"/>
        <n v="45700000"/>
        <n v="198809"/>
        <n v="61001"/>
        <n v="37823676"/>
        <n v="5100000"/>
        <n v="70600000"/>
        <n v="61700000"/>
        <n v="193817"/>
        <n v="4000000"/>
        <n v="106260000"/>
        <n v="4420000"/>
        <n v="42765000"/>
        <n v="31800000"/>
        <n v="16056255"/>
        <n v="47000000"/>
        <n v="119500000"/>
        <n v="25000000"/>
        <n v="35900000"/>
        <n v="15630710"/>
        <n v="7056013"/>
        <n v="1924733"/>
        <n v="29800000"/>
        <n v="22490039"/>
        <n v="76657000"/>
        <n v="43000000"/>
        <n v="959"/>
        <n v="132088635"/>
        <n v="1378435"/>
        <n v="69669"/>
        <n v="6100000"/>
        <n v="32000000"/>
        <n v="275902"/>
        <n v="18600000"/>
        <n v="15000000"/>
        <n v="56954992"/>
        <n v="44824144"/>
        <n v="12100000"/>
        <n v="1526000"/>
        <n v="39481"/>
        <n v="55908"/>
        <n v="16217773"/>
        <n v="4050000"/>
        <n v="102021"/>
        <n v="14500000"/>
        <n v="104945305"/>
        <n v="102308889"/>
        <n v="33395426"/>
        <n v="8284000"/>
        <n v="5069"/>
        <n v="163214286"/>
        <n v="19516000"/>
        <n v="111722000"/>
        <n v="89029"/>
        <n v="24379978"/>
        <n v="13474588"/>
        <n v="22276975"/>
        <n v="12064472"/>
        <n v="30000000"/>
        <n v="336705"/>
        <n v="2616000"/>
        <n v="17550741"/>
        <n v="56700000"/>
        <n v="44785053"/>
        <n v="102272727"/>
        <n v="72000000"/>
        <n v="39100000"/>
        <n v="52709"/>
        <n v="26331"/>
        <n v="83957"/>
        <n v="44527234"/>
        <n v="51081062"/>
        <n v="11403529"/>
        <n v="28350000"/>
        <n v="4905000"/>
        <n v="45300000"/>
        <n v="141843612"/>
        <n v="13780024"/>
        <n v="4360000"/>
        <n v="269061"/>
        <n v="36764313"/>
        <n v="8175000"/>
        <n v="8819028"/>
        <n v="3200000"/>
        <n v="13275000"/>
        <n v="5524"/>
        <n v="96568"/>
        <n v="12562"/>
        <n v="57226"/>
        <n v="10177"/>
        <n v="9600000"/>
        <n v="752045"/>
        <n v="3969893"/>
        <n v="44908000"/>
        <n v="74700000"/>
        <n v="654"/>
        <n v="2237659"/>
        <n v="17570324"/>
        <n v="8000000"/>
        <n v="12535000"/>
        <n v="11900000"/>
        <n v="9450000"/>
        <n v="883"/>
        <n v="7630000"/>
        <n v="93740000"/>
        <n v="536118"/>
        <n v="10550000"/>
        <n v="30500000"/>
        <n v="1024560"/>
        <n v="288475"/>
        <n v="33293"/>
        <n v="5720000"/>
        <n v="5014000"/>
        <n v="2033"/>
        <n v="449191"/>
        <n v="10900000"/>
        <n v="2108060"/>
        <n v="55"/>
        <n v="23650000"/>
        <n v="296"/>
        <n v="2650000"/>
        <n v="9460000"/>
        <n v="10464000"/>
        <n v="6540000"/>
        <n v="76408097"/>
        <n v="163245"/>
        <n v="19181"/>
        <n v="28877"/>
        <n v="172885"/>
        <n v="198676459"/>
        <n v="2076020"/>
        <n v="3270000"/>
        <n v="2537520"/>
        <n v="10000000"/>
        <n v="3981000"/>
        <n v="5450000"/>
        <n v="1236166"/>
        <n v="977375"/>
        <n v="1033895"/>
        <n v="53954"/>
        <n v="21877"/>
        <n v="5097"/>
      </sharedItems>
    </cacheField>
    <cacheField name="Fila" numFmtId="1">
      <sharedItems containsSemiMixedTypes="0" containsString="0" containsNumber="1" containsInteger="1" minValue="0" maxValue="10"/>
    </cacheField>
    <cacheField name="Diferencia de Puntaje" numFmtId="0">
      <sharedItems containsSemiMixedTypes="0" containsString="0" containsNumber="1" minValue="0" maxValue="8.6"/>
    </cacheField>
    <cacheField name="Década" numFmtId="1">
      <sharedItems containsSemiMixedTypes="0" containsString="0" containsNumber="1" containsInteger="1" minValue="1920" maxValue="2020" count="11">
        <n v="2020"/>
        <n v="2010"/>
        <n v="2000"/>
        <n v="1990"/>
        <n v="1980"/>
        <n v="1970"/>
        <n v="1960"/>
        <n v="1950"/>
        <n v="1940"/>
        <n v="1930"/>
        <n v="1920"/>
      </sharedItems>
    </cacheField>
  </cacheFields>
  <extLst>
    <ext xmlns:x14="http://schemas.microsoft.com/office/spreadsheetml/2009/9/main" uri="{725AE2AE-9491-48be-B2B4-4EB974FC3084}">
      <x14:pivotCacheDefinition pivotCacheId="1468595838"/>
    </ext>
  </extLst>
</pivotCacheDefinition>
</file>

<file path=xl/pivotCache/pivotCacheRecords1.xml><?xml version="1.0" encoding="utf-8"?>
<pivotCacheRecords xmlns="http://schemas.openxmlformats.org/spreadsheetml/2006/main" xmlns:r="http://schemas.openxmlformats.org/officeDocument/2006/relationships" count="1000">
  <r>
    <x v="0"/>
    <n v="1994"/>
    <s v="A"/>
    <s v="142 min"/>
    <s v="Drama"/>
    <x v="0"/>
    <s v="Two imprisoned men bond over a number of years, finding solace and eventual redemption through acts of common decency."/>
    <n v="80"/>
    <x v="0"/>
    <s v="Tim Robbins"/>
    <s v="Morgan Freeman"/>
    <s v="Bob Gunton"/>
    <s v="William Sadler"/>
    <n v="2343110"/>
    <s v="28,341,469"/>
  </r>
  <r>
    <x v="1"/>
    <n v="1972"/>
    <s v="A"/>
    <s v="175 min"/>
    <s v="Crime, Drama"/>
    <x v="1"/>
    <s v="An organized crime dynasty's aging patriarch transfers control of his clandestine empire to his reluctant son."/>
    <n v="100"/>
    <x v="1"/>
    <s v="Marlon Brando"/>
    <s v="Al Pacino"/>
    <s v="James Caan"/>
    <s v="Diane Keaton"/>
    <n v="1620367"/>
    <s v="134,966,411"/>
  </r>
  <r>
    <x v="2"/>
    <n v="2008"/>
    <s v="UA"/>
    <s v="152 min"/>
    <s v="Action, Crime, Drama"/>
    <x v="2"/>
    <s v="When the menace known as the Joker wreaks havoc and chaos on the people of Gotham, Batman must accept one of the greatest psychological and physical tests of his ability to fight injustice."/>
    <n v="84"/>
    <x v="2"/>
    <s v="Christian Bale"/>
    <s v="Heath Ledger"/>
    <s v="Aaron Eckhart"/>
    <s v="Michael Caine"/>
    <n v="2303232"/>
    <s v="534,858,444"/>
  </r>
  <r>
    <x v="3"/>
    <n v="1974"/>
    <s v="A"/>
    <s v="202 min"/>
    <s v="Crime, Drama"/>
    <x v="2"/>
    <s v="The early life and career of Vito Corleone in 1920s New York City is portrayed, while his son, Michael, expands and tightens his grip on the family crime syndicate."/>
    <n v="90"/>
    <x v="1"/>
    <s v="Al Pacino"/>
    <s v="Robert De Niro"/>
    <s v="Robert Duvall"/>
    <s v="Diane Keaton"/>
    <n v="1129952"/>
    <s v="57,300,000"/>
  </r>
  <r>
    <x v="4"/>
    <n v="1957"/>
    <s v="U"/>
    <s v="96 min"/>
    <s v="Crime, Drama"/>
    <x v="2"/>
    <s v="A jury holdout attempts to prevent a miscarriage of justice by forcing his colleagues to reconsider the evidence."/>
    <n v="96"/>
    <x v="3"/>
    <s v="Henry Fonda"/>
    <s v="Lee J. Cobb"/>
    <s v="Martin Balsam"/>
    <s v="John Fiedler"/>
    <n v="689845"/>
    <s v="4,360,000"/>
  </r>
  <r>
    <x v="5"/>
    <n v="2003"/>
    <s v="U"/>
    <s v="201 min"/>
    <s v="Action, Adventure, Drama"/>
    <x v="3"/>
    <s v="Gandalf and Aragorn lead the World of Men against Sauron's army to draw his gaze from Frodo and Sam as they approach Mount Doom with the One Ring."/>
    <n v="94"/>
    <x v="4"/>
    <s v="Elijah Wood"/>
    <s v="Viggo Mortensen"/>
    <s v="Ian McKellen"/>
    <s v="Orlando Bloom"/>
    <n v="1642758"/>
    <s v="377,845,905"/>
  </r>
  <r>
    <x v="6"/>
    <n v="1994"/>
    <s v="A"/>
    <s v="154 min"/>
    <s v="Crime, Drama"/>
    <x v="3"/>
    <s v="The lives of two mob hitmen, a boxer, a gangster and his wife, and a pair of diner bandits intertwine in four tales of violence and redemption."/>
    <n v="94"/>
    <x v="5"/>
    <s v="John Travolta"/>
    <s v="Uma Thurman"/>
    <s v="Samuel L. Jackson"/>
    <s v="Bruce Willis"/>
    <n v="1826188"/>
    <s v="107,928,762"/>
  </r>
  <r>
    <x v="7"/>
    <n v="1993"/>
    <s v="A"/>
    <s v="195 min"/>
    <s v="Biography, Drama, History"/>
    <x v="3"/>
    <s v="In German-occupied Poland during World War II, industrialist Oskar Schindler gradually becomes concerned for his Jewish workforce after witnessing their persecution by the Nazis."/>
    <n v="94"/>
    <x v="6"/>
    <s v="Liam Neeson"/>
    <s v="Ralph Fiennes"/>
    <s v="Ben Kingsley"/>
    <s v="Caroline Goodall"/>
    <n v="1213505"/>
    <s v="96,898,818"/>
  </r>
  <r>
    <x v="8"/>
    <n v="2010"/>
    <s v="UA"/>
    <s v="148 min"/>
    <s v="Action, Adventure, Sci-Fi"/>
    <x v="4"/>
    <s v="A thief who steals corporate secrets through the use of dream-sharing technology is given the inverse task of planting an idea into the mind of a C.E.O."/>
    <n v="74"/>
    <x v="2"/>
    <s v="Leonardo DiCaprio"/>
    <s v="Joseph Gordon-Levitt"/>
    <s v="Elliot Page"/>
    <s v="Ken Watanabe"/>
    <n v="2067042"/>
    <s v="292,576,195"/>
  </r>
  <r>
    <x v="9"/>
    <n v="1999"/>
    <s v="A"/>
    <s v="139 min"/>
    <s v="Drama"/>
    <x v="4"/>
    <s v="An insomniac office worker and a devil-may-care soapmaker form an underground fight club that evolves into something much, much more."/>
    <n v="66"/>
    <x v="7"/>
    <s v="Brad Pitt"/>
    <s v="Edward Norton"/>
    <s v="Meat Loaf"/>
    <s v="Zach Grenier"/>
    <n v="1854740"/>
    <s v="37,030,102"/>
  </r>
  <r>
    <x v="10"/>
    <n v="2001"/>
    <s v="U"/>
    <s v="178 min"/>
    <s v="Action, Adventure, Drama"/>
    <x v="4"/>
    <s v="A meek Hobbit from the Shire and eight companions set out on a journey to destroy the powerful One Ring and save Middle-earth from the Dark Lord Sauron."/>
    <n v="92"/>
    <x v="4"/>
    <s v="Elijah Wood"/>
    <s v="Ian McKellen"/>
    <s v="Orlando Bloom"/>
    <s v="Sean Bean"/>
    <n v="1661481"/>
    <s v="315,544,750"/>
  </r>
  <r>
    <x v="11"/>
    <n v="1994"/>
    <s v="UA"/>
    <s v="142 min"/>
    <s v="Drama, Romance"/>
    <x v="4"/>
    <s v="The presidencies of Kennedy and Johnson, the events of Vietnam, Watergate and other historical events unfold through the perspective of an Alabama man with an IQ of 75, whose only desire is to be reunited with his childhood sweetheart."/>
    <n v="82"/>
    <x v="8"/>
    <s v="Tom Hanks"/>
    <s v="Robin Wright"/>
    <s v="Gary Sinise"/>
    <s v="Sally Field"/>
    <n v="1809221"/>
    <s v="330,252,182"/>
  </r>
  <r>
    <x v="12"/>
    <n v="1966"/>
    <s v="A"/>
    <s v="161 min"/>
    <s v="Western"/>
    <x v="4"/>
    <s v="A bounty hunting scam joins two men in an uneasy alliance against a third in a race to find a fortune in gold buried in a remote cemetery."/>
    <n v="90"/>
    <x v="9"/>
    <s v="Clint Eastwood"/>
    <s v="Eli Wallach"/>
    <s v="Lee Van Cleef"/>
    <s v="Aldo GiuffrÃ¨"/>
    <n v="688390"/>
    <s v="6,100,000"/>
  </r>
  <r>
    <x v="13"/>
    <n v="2002"/>
    <s v="UA"/>
    <s v="179 min"/>
    <s v="Action, Adventure, Drama"/>
    <x v="5"/>
    <s v="While Frodo and Sam edge closer to Mordor with the help of the shifty Gollum, the divided fellowship makes a stand against Sauron's new ally, Saruman, and his hordes of Isengard."/>
    <n v="87"/>
    <x v="4"/>
    <s v="Elijah Wood"/>
    <s v="Ian McKellen"/>
    <s v="Viggo Mortensen"/>
    <s v="Orlando Bloom"/>
    <n v="1485555"/>
    <s v="342,551,365"/>
  </r>
  <r>
    <x v="14"/>
    <n v="1999"/>
    <s v="A"/>
    <s v="136 min"/>
    <s v="Action, Sci-Fi"/>
    <x v="5"/>
    <s v="When a beautiful stranger leads computer hacker Neo to a forbidding underworld, he discovers the shocking truth--the life he knows is the elaborate deception of an evil cyber-intelligence."/>
    <n v="73"/>
    <x v="10"/>
    <s v="Lilly Wachowski"/>
    <s v="Keanu Reeves"/>
    <s v="Laurence Fishburne"/>
    <s v="Carrie-Anne Moss"/>
    <n v="1676426"/>
    <s v="171,479,930"/>
  </r>
  <r>
    <x v="15"/>
    <n v="1990"/>
    <s v="A"/>
    <s v="146 min"/>
    <s v="Biography, Crime, Drama"/>
    <x v="5"/>
    <s v="The story of Henry Hill and his life in the mob, covering his relationship with his wife Karen Hill and his mob partners Jimmy Conway and Tommy DeVito in the Italian-American crime syndicate."/>
    <n v="90"/>
    <x v="11"/>
    <s v="Robert De Niro"/>
    <s v="Ray Liotta"/>
    <s v="Joe Pesci"/>
    <s v="Lorraine Bracco"/>
    <n v="1020727"/>
    <s v="46,836,394"/>
  </r>
  <r>
    <x v="16"/>
    <n v="1980"/>
    <s v="UA"/>
    <s v="124 min"/>
    <s v="Action, Adventure, Fantasy"/>
    <x v="5"/>
    <s v="After the Rebels are brutally overpowered by the Empire on the ice planet Hoth, Luke Skywalker begins Jedi training with Yoda, while his friends are pursued by Darth Vader and a bounty hunter named Boba Fett all over the galaxy."/>
    <n v="82"/>
    <x v="12"/>
    <s v="Mark Hamill"/>
    <s v="Harrison Ford"/>
    <s v="Carrie Fisher"/>
    <s v="Billy Dee Williams"/>
    <n v="1159315"/>
    <s v="290,475,067"/>
  </r>
  <r>
    <x v="17"/>
    <n v="1975"/>
    <s v="A"/>
    <s v="133 min"/>
    <s v="Drama"/>
    <x v="5"/>
    <s v="A criminal pleads insanity and is admitted to a mental institution, where he rebels against the oppressive nurse and rallies up the scared patients."/>
    <n v="83"/>
    <x v="13"/>
    <s v="Jack Nicholson"/>
    <s v="Louise Fletcher"/>
    <s v="Michael Berryman"/>
    <s v="Peter Brocco"/>
    <n v="918088"/>
    <s v="112,000,000"/>
  </r>
  <r>
    <x v="18"/>
    <n v="2020"/>
    <s v="PG-13"/>
    <s v="160 min"/>
    <s v="Biography, Drama, History"/>
    <x v="6"/>
    <s v="The real life of one of America's foremost founding fathers and first Secretary of the Treasury, Alexander Hamilton. Captured live on Broadway from the Richard Rodgers Theater with the original Broadway cast."/>
    <n v="90"/>
    <x v="14"/>
    <s v="Lin-Manuel Miranda"/>
    <s v="Phillipa Soo"/>
    <s v="Leslie Odom Jr."/>
    <s v="RenÃ©e Elise Goldsberry"/>
    <n v="55291"/>
    <m/>
  </r>
  <r>
    <x v="19"/>
    <n v="2019"/>
    <s v="A"/>
    <s v="132 min"/>
    <s v="Comedy, Drama, Thriller"/>
    <x v="6"/>
    <s v="Greed and class discrimination threaten the newly formed symbiotic relationship between the wealthy Park family and the destitute Kim clan."/>
    <n v="96"/>
    <x v="15"/>
    <s v="Kang-ho Song"/>
    <s v="Lee Sun-kyun"/>
    <s v="Cho Yeo-jeong"/>
    <s v="Choi Woo-sik"/>
    <n v="552778"/>
    <s v="53,367,844"/>
  </r>
  <r>
    <x v="20"/>
    <n v="2020"/>
    <s v="U"/>
    <s v="153 min"/>
    <s v="Drama"/>
    <x v="6"/>
    <s v="Nedumaaran Rajangam &quot;Maara&quot; sets out to make the common man fly and in the process takes on the world's most capital intensive industry and several enemies who stand in his way."/>
    <m/>
    <x v="16"/>
    <s v="Suriya"/>
    <s v="Madhavan"/>
    <s v="Paresh Rawal"/>
    <s v="Aparna Balamurali"/>
    <n v="54995"/>
    <m/>
  </r>
  <r>
    <x v="21"/>
    <n v="2014"/>
    <s v="UA"/>
    <s v="169 min"/>
    <s v="Adventure, Drama, Sci-Fi"/>
    <x v="6"/>
    <s v="A team of explorers travel through a wormhole in space in an attempt to ensure humanity's survival."/>
    <n v="74"/>
    <x v="2"/>
    <s v="Matthew McConaughey"/>
    <s v="Anne Hathaway"/>
    <s v="Jessica Chastain"/>
    <s v="Mackenzie Foy"/>
    <n v="1512360"/>
    <s v="188,020,017"/>
  </r>
  <r>
    <x v="22"/>
    <n v="2002"/>
    <s v="A"/>
    <s v="130 min"/>
    <s v="Crime, Drama"/>
    <x v="6"/>
    <s v="In the slums of Rio, two kids' paths diverge as one struggles to become a photographer and the other a kingpin."/>
    <n v="79"/>
    <x v="17"/>
    <s v="KÃ¡tia Lund"/>
    <s v="Alexandre Rodrigues"/>
    <s v="Leandro Firmino"/>
    <s v="Matheus Nachtergaele"/>
    <n v="699256"/>
    <s v="7,563,397"/>
  </r>
  <r>
    <x v="23"/>
    <n v="2001"/>
    <s v="U"/>
    <s v="125 min"/>
    <s v="Animation, Adventure, Family"/>
    <x v="6"/>
    <s v="During her family's move to the suburbs, a sullen 10-year-old girl wanders into a world ruled by gods, witches, and spirits, and where humans are changed into beasts."/>
    <n v="96"/>
    <x v="18"/>
    <s v="Daveigh Chase"/>
    <s v="Suzanne Pleshette"/>
    <s v="Miyu Irino"/>
    <s v="Rumi Hiiragi"/>
    <n v="651376"/>
    <s v="10,055,859"/>
  </r>
  <r>
    <x v="24"/>
    <n v="1998"/>
    <s v="R"/>
    <s v="169 min"/>
    <s v="Drama, War"/>
    <x v="6"/>
    <s v="Following the Normandy Landings, a group of U.S. soldiers go behind enemy lines to retrieve a paratrooper whose brothers have been killed in action."/>
    <n v="91"/>
    <x v="6"/>
    <s v="Tom Hanks"/>
    <s v="Matt Damon"/>
    <s v="Tom Sizemore"/>
    <s v="Edward Burns"/>
    <n v="1235804"/>
    <s v="216,540,909"/>
  </r>
  <r>
    <x v="25"/>
    <n v="1999"/>
    <s v="A"/>
    <s v="189 min"/>
    <s v="Crime, Drama, Fantasy"/>
    <x v="6"/>
    <s v="The lives of guards on Death Row are affected by one of their charges: a black man accused of child murder and rape, yet who has a mysterious gift."/>
    <n v="61"/>
    <x v="0"/>
    <s v="Tom Hanks"/>
    <s v="Michael Clarke Duncan"/>
    <s v="David Morse"/>
    <s v="Bonnie Hunt"/>
    <n v="1147794"/>
    <s v="136,801,374"/>
  </r>
  <r>
    <x v="26"/>
    <n v="1997"/>
    <s v="U"/>
    <s v="116 min"/>
    <s v="Comedy, Drama, Romance"/>
    <x v="6"/>
    <s v="When an open-minded Jewish librarian and his son become victims of the Holocaust, he uses a perfect mixture of will, humor, and imagination to protect his son from the dangers around their camp."/>
    <n v="59"/>
    <x v="19"/>
    <s v="Roberto Benigni"/>
    <s v="Nicoletta Braschi"/>
    <s v="Giorgio Cantarini"/>
    <s v="Giustino Durano"/>
    <n v="623629"/>
    <s v="57,598,247"/>
  </r>
  <r>
    <x v="27"/>
    <n v="1995"/>
    <s v="A"/>
    <s v="127 min"/>
    <s v="Crime, Drama, Mystery"/>
    <x v="6"/>
    <s v="Two detectives, a rookie and a veteran, hunt a serial killer who uses the seven deadly sins as his motives."/>
    <n v="65"/>
    <x v="7"/>
    <s v="Morgan Freeman"/>
    <s v="Brad Pitt"/>
    <s v="Kevin Spacey"/>
    <s v="Andrew Kevin Walker"/>
    <n v="1445096"/>
    <s v="100,125,643"/>
  </r>
  <r>
    <x v="28"/>
    <n v="1991"/>
    <s v="A"/>
    <s v="118 min"/>
    <s v="Crime, Drama, Thriller"/>
    <x v="6"/>
    <s v="A young F.B.I. cadet must receive the help of an incarcerated and manipulative cannibal killer to help catch another serial killer, a madman who skins his victims."/>
    <n v="85"/>
    <x v="20"/>
    <s v="Jodie Foster"/>
    <s v="Anthony Hopkins"/>
    <s v="Lawrence A. Bonney"/>
    <s v="Kasi Lemmons"/>
    <n v="1270197"/>
    <s v="130,742,922"/>
  </r>
  <r>
    <x v="29"/>
    <n v="1977"/>
    <s v="UA"/>
    <s v="121 min"/>
    <s v="Action, Adventure, Fantasy"/>
    <x v="6"/>
    <s v="Luke Skywalker joins forces with a Jedi Knight, a cocky pilot, a Wookiee and two droids to save the galaxy from the Empire's world-destroying battle station, while also attempting to rescue Princess Leia from the mysterious Darth Vader."/>
    <n v="90"/>
    <x v="21"/>
    <s v="Mark Hamill"/>
    <s v="Harrison Ford"/>
    <s v="Carrie Fisher"/>
    <s v="Alec Guinness"/>
    <n v="1231473"/>
    <s v="322,740,140"/>
  </r>
  <r>
    <x v="30"/>
    <n v="1962"/>
    <m/>
    <s v="133 min"/>
    <s v="Action, Drama, Mystery"/>
    <x v="6"/>
    <s v="When a ronin requesting seppuku at a feudal lord's palace is told of the brutal suicide of another ronin who previously visited, he reveals how their pasts are intertwined - and in doing so challenges the clan's integrity."/>
    <n v="85"/>
    <x v="22"/>
    <s v="Tatsuya Nakadai"/>
    <s v="Akira Ishihama"/>
    <s v="Shima Iwashita"/>
    <s v="TetsurÃ´ Tanba"/>
    <n v="42004"/>
    <m/>
  </r>
  <r>
    <x v="31"/>
    <n v="1954"/>
    <s v="U"/>
    <s v="207 min"/>
    <s v="Action, Adventure, Drama"/>
    <x v="6"/>
    <s v="A poor village under attack by bandits recruits seven unemployed samurai to help them defend themselves."/>
    <n v="98"/>
    <x v="23"/>
    <s v="ToshirÃ´ Mifune"/>
    <s v="Takashi Shimura"/>
    <s v="Keiko Tsushima"/>
    <s v="Yukiko Shimazaki"/>
    <n v="315744"/>
    <n v="269.06099999999998"/>
  </r>
  <r>
    <x v="32"/>
    <n v="1946"/>
    <s v="PG"/>
    <s v="130 min"/>
    <s v="Drama, Family, Fantasy"/>
    <x v="6"/>
    <s v="An angel is sent from Heaven to help a desperately frustrated businessman by showing him what life would have been like if he had never existed."/>
    <n v="89"/>
    <x v="24"/>
    <s v="James Stewart"/>
    <s v="Donna Reed"/>
    <s v="Lionel Barrymore"/>
    <s v="Thomas Mitchell"/>
    <n v="405801"/>
    <m/>
  </r>
  <r>
    <x v="33"/>
    <n v="2019"/>
    <s v="A"/>
    <s v="122 min"/>
    <s v="Crime, Drama, Thriller"/>
    <x v="7"/>
    <s v="In Gotham City, mentally troubled comedian Arthur Fleck is disregarded and mistreated by society. He then embarks on a downward spiral of revolution and bloody crime. This path brings him face-to-face with his alter-ego: the Joker."/>
    <n v="59"/>
    <x v="25"/>
    <s v="Joaquin Phoenix"/>
    <s v="Robert De Niro"/>
    <s v="Zazie Beetz"/>
    <s v="Frances Conroy"/>
    <n v="939252"/>
    <s v="335,451,311"/>
  </r>
  <r>
    <x v="34"/>
    <n v="2014"/>
    <s v="A"/>
    <s v="106 min"/>
    <s v="Drama, Music"/>
    <x v="7"/>
    <s v="A promising young drummer enrolls at a cut-throat music conservatory where his dreams of greatness are mentored by an instructor who will stop at nothing to realize a student's potential."/>
    <n v="88"/>
    <x v="26"/>
    <s v="Miles Teller"/>
    <s v="J.K. Simmons"/>
    <s v="Melissa Benoist"/>
    <s v="Paul Reiser"/>
    <n v="717585"/>
    <s v="13,092,000"/>
  </r>
  <r>
    <x v="35"/>
    <n v="2011"/>
    <s v="UA"/>
    <s v="112 min"/>
    <s v="Biography, Comedy, Drama"/>
    <x v="7"/>
    <s v="After he becomes a quadriplegic from a paragliding accident, an aristocrat hires a young man from the projects to be his caregiver."/>
    <n v="57"/>
    <x v="27"/>
    <s v="Ã‰ric Toledano"/>
    <s v="FranÃ§ois Cluzet"/>
    <s v="Omar Sy"/>
    <s v="Anne Le Ny"/>
    <n v="760360"/>
    <s v="13,182,281"/>
  </r>
  <r>
    <x v="36"/>
    <n v="2006"/>
    <s v="U"/>
    <s v="130 min"/>
    <s v="Drama, Mystery, Sci-Fi"/>
    <x v="7"/>
    <s v="After a tragic accident, two stage magicians engage in a battle to create the ultimate illusion while sacrificing everything they have to outwit each other."/>
    <n v="66"/>
    <x v="2"/>
    <s v="Christian Bale"/>
    <s v="Hugh Jackman"/>
    <s v="Scarlett Johansson"/>
    <s v="Michael Caine"/>
    <n v="1190259"/>
    <s v="53,089,891"/>
  </r>
  <r>
    <x v="37"/>
    <n v="2006"/>
    <s v="A"/>
    <s v="151 min"/>
    <s v="Crime, Drama, Thriller"/>
    <x v="7"/>
    <s v="An undercover cop and a mole in the police attempt to identify each other while infiltrating an Irish gang in South Boston."/>
    <n v="85"/>
    <x v="11"/>
    <s v="Leonardo DiCaprio"/>
    <s v="Matt Damon"/>
    <s v="Jack Nicholson"/>
    <s v="Mark Wahlberg"/>
    <n v="1189773"/>
    <s v="132,384,315"/>
  </r>
  <r>
    <x v="38"/>
    <n v="2002"/>
    <s v="R"/>
    <s v="150 min"/>
    <s v="Biography, Drama, Music"/>
    <x v="7"/>
    <s v="A Polish Jewish musician struggles to survive the destruction of the Warsaw ghetto of World War II."/>
    <n v="85"/>
    <x v="28"/>
    <s v="Adrien Brody"/>
    <s v="Thomas Kretschmann"/>
    <s v="Frank Finlay"/>
    <s v="Emilia Fox"/>
    <n v="729603"/>
    <s v="32,572,577"/>
  </r>
  <r>
    <x v="39"/>
    <n v="2000"/>
    <s v="UA"/>
    <s v="155 min"/>
    <s v="Action, Adventure, Drama"/>
    <x v="7"/>
    <s v="A former Roman General sets out to exact vengeance against the corrupt emperor who murdered his family and sent him into slavery."/>
    <n v="67"/>
    <x v="29"/>
    <s v="Russell Crowe"/>
    <s v="Joaquin Phoenix"/>
    <s v="Connie Nielsen"/>
    <s v="Oliver Reed"/>
    <n v="1341460"/>
    <s v="187,705,427"/>
  </r>
  <r>
    <x v="40"/>
    <n v="1998"/>
    <s v="R"/>
    <s v="119 min"/>
    <s v="Drama"/>
    <x v="7"/>
    <s v="A former neo-nazi skinhead tries to prevent his younger brother from going down the same wrong path that he did."/>
    <n v="62"/>
    <x v="30"/>
    <s v="Edward Norton"/>
    <s v="Edward Furlong"/>
    <s v="Beverly D'Angelo"/>
    <s v="Jennifer Lien"/>
    <n v="1034705"/>
    <s v="6,719,864"/>
  </r>
  <r>
    <x v="41"/>
    <n v="1995"/>
    <s v="A"/>
    <s v="106 min"/>
    <s v="Crime, Mystery, Thriller"/>
    <x v="7"/>
    <s v="A sole survivor tells of the twisty events leading up to a horrific gun battle on a boat, which began when five criminals met at a seemingly random police lineup."/>
    <n v="77"/>
    <x v="31"/>
    <s v="Kevin Spacey"/>
    <s v="Gabriel Byrne"/>
    <s v="Chazz Palminteri"/>
    <s v="Stephen Baldwin"/>
    <n v="991208"/>
    <s v="23,341,568"/>
  </r>
  <r>
    <x v="42"/>
    <n v="1994"/>
    <s v="A"/>
    <s v="110 min"/>
    <s v="Action, Crime, Drama"/>
    <x v="7"/>
    <s v="Mathilda, a 12-year-old girl, is reluctantly taken in by LÃ©on, a professional assassin, after her family is murdered. An unusual relationship forms as she becomes his protÃ©gÃ©e and learns the assassin's trade."/>
    <n v="64"/>
    <x v="32"/>
    <s v="Jean Reno"/>
    <s v="Gary Oldman"/>
    <s v="Natalie Portman"/>
    <s v="Danny Aiello"/>
    <n v="1035236"/>
    <s v="19,501,238"/>
  </r>
  <r>
    <x v="43"/>
    <n v="1994"/>
    <s v="U"/>
    <s v="88 min"/>
    <s v="Animation, Adventure, Drama"/>
    <x v="7"/>
    <s v="Lion prince Simba and his father are targeted by his bitter uncle, who wants to ascend the throne himself."/>
    <n v="88"/>
    <x v="33"/>
    <s v="Rob Minkoff"/>
    <s v="Matthew Broderick"/>
    <s v="Jeremy Irons"/>
    <s v="James Earl Jones"/>
    <n v="942045"/>
    <s v="422,783,777"/>
  </r>
  <r>
    <x v="44"/>
    <n v="1991"/>
    <s v="U"/>
    <s v="137 min"/>
    <s v="Action, Sci-Fi"/>
    <x v="7"/>
    <s v="A cyborg, identical to the one who failed to kill Sarah Connor, must now protect her teenage son, John Connor, from a more advanced and powerful cyborg."/>
    <n v="75"/>
    <x v="34"/>
    <s v="Arnold Schwarzenegger"/>
    <s v="Linda Hamilton"/>
    <s v="Edward Furlong"/>
    <s v="Robert Patrick"/>
    <n v="995506"/>
    <s v="204,843,350"/>
  </r>
  <r>
    <x v="45"/>
    <n v="1988"/>
    <s v="U"/>
    <s v="155 min"/>
    <s v="Drama, Romance"/>
    <x v="7"/>
    <s v="A filmmaker recalls his childhood when falling in love with the pictures at the cinema of his home village and forms a deep friendship with the cinema's projectionist."/>
    <n v="80"/>
    <x v="35"/>
    <s v="Philippe Noiret"/>
    <s v="Enzo Cannavale"/>
    <s v="Antonella Attili"/>
    <s v="Isa Danieli"/>
    <n v="230763"/>
    <s v="11,990,401"/>
  </r>
  <r>
    <x v="46"/>
    <n v="1988"/>
    <s v="U"/>
    <s v="89 min"/>
    <s v="Animation, Drama, War"/>
    <x v="7"/>
    <s v="A young boy and his little sister struggle to survive in Japan during World War II."/>
    <n v="94"/>
    <x v="36"/>
    <s v="Tsutomu Tatsumi"/>
    <s v="Ayano Shiraishi"/>
    <s v="Akemi Yamaguchi"/>
    <s v="Yoshiko Shinohara"/>
    <n v="235231"/>
    <m/>
  </r>
  <r>
    <x v="47"/>
    <n v="1985"/>
    <s v="U"/>
    <s v="116 min"/>
    <s v="Adventure, Comedy, Sci-Fi"/>
    <x v="7"/>
    <s v="Marty McFly, a 17-year-old high school student, is accidentally sent thirty years into the past in a time-traveling DeLorean invented by his close friend, the eccentric scientist Doc Brown."/>
    <n v="87"/>
    <x v="8"/>
    <s v="Michael J. Fox"/>
    <s v="Christopher Lloyd"/>
    <s v="Lea Thompson"/>
    <s v="Crispin Glover"/>
    <n v="1058081"/>
    <s v="210,609,762"/>
  </r>
  <r>
    <x v="48"/>
    <n v="1968"/>
    <s v="U"/>
    <s v="165 min"/>
    <s v="Western"/>
    <x v="7"/>
    <s v="A mysterious stranger with a harmonica joins forces with a notorious desperado to protect a beautiful widow from a ruthless assassin working for the railroad."/>
    <n v="80"/>
    <x v="9"/>
    <s v="Henry Fonda"/>
    <s v="Charles Bronson"/>
    <s v="Claudia Cardinale"/>
    <s v="Jason Robards"/>
    <n v="302844"/>
    <s v="5,321,508"/>
  </r>
  <r>
    <x v="49"/>
    <n v="1960"/>
    <s v="A"/>
    <s v="109 min"/>
    <s v="Horror, Mystery, Thriller"/>
    <x v="7"/>
    <s v="A Phoenix secretary embezzles $40,000 from her employer's client, goes on the run, and checks into a remote motel run by a young man under the domination of his mother."/>
    <n v="97"/>
    <x v="37"/>
    <s v="Anthony Perkins"/>
    <s v="Janet Leigh"/>
    <s v="Vera Miles"/>
    <s v="John Gavin"/>
    <n v="604211"/>
    <s v="32,000,000"/>
  </r>
  <r>
    <x v="50"/>
    <n v="1942"/>
    <s v="U"/>
    <s v="102 min"/>
    <s v="Drama, Romance, War"/>
    <x v="7"/>
    <s v="A cynical expatriate American cafe owner struggles to decide whether or not to help his former lover and her fugitive husband escape the Nazis in French Morocco."/>
    <n v="100"/>
    <x v="38"/>
    <s v="Humphrey Bogart"/>
    <s v="Ingrid Bergman"/>
    <s v="Paul Henreid"/>
    <s v="Claude Rains"/>
    <n v="522093"/>
    <s v="1,024,560"/>
  </r>
  <r>
    <x v="51"/>
    <n v="1936"/>
    <s v="G"/>
    <s v="87 min"/>
    <s v="Comedy, Drama, Family"/>
    <x v="7"/>
    <s v="The Tramp struggles to live in modern industrial society with the help of a young homeless woman."/>
    <n v="96"/>
    <x v="39"/>
    <s v="Charles Chaplin"/>
    <s v="Paulette Goddard"/>
    <s v="Henry Bergman"/>
    <s v="Tiny Sandford"/>
    <n v="217881"/>
    <n v="163.245"/>
  </r>
  <r>
    <x v="52"/>
    <n v="1931"/>
    <s v="G"/>
    <s v="87 min"/>
    <s v="Comedy, Drama, Romance"/>
    <x v="7"/>
    <s v="With the aid of a wealthy erratic tippler, a dewy-eyed tramp who has fallen in love with a sightless flower girl accumulates money to be able to help her medically."/>
    <n v="99"/>
    <x v="39"/>
    <s v="Charles Chaplin"/>
    <s v="Virginia Cherrill"/>
    <s v="Florence Lee"/>
    <s v="Harry Myers"/>
    <n v="167839"/>
    <n v="19.181000000000001"/>
  </r>
  <r>
    <x v="53"/>
    <n v="2018"/>
    <s v="A"/>
    <s v="126 min"/>
    <s v="Drama"/>
    <x v="8"/>
    <s v="While serving a five-year sentence for a violent crime, a 12-year-old boy sues his parents for neglect."/>
    <n v="75"/>
    <x v="40"/>
    <s v="Zain Al Rafeea"/>
    <s v="Yordanos Shiferaw"/>
    <s v="Boluwatife Treasure Bankole"/>
    <s v="Kawsar Al Haddad"/>
    <n v="62635"/>
    <s v="1,661,096"/>
  </r>
  <r>
    <x v="54"/>
    <n v="2017"/>
    <m/>
    <s v="125 min"/>
    <s v="Biography, Drama, History"/>
    <x v="8"/>
    <s v="In 1950, amid-st the ravages of the Korean War, Sergeant SÃ¼leyman stumbles upon a half-frozen little girl, with no parents and no help in sight. Frantic, scared and on the verge of death, ...                See full summaryÂ Â»"/>
    <m/>
    <x v="41"/>
    <s v="Erdem Can"/>
    <s v="Ã‡etin Tekindor"/>
    <s v="Ismail Hacioglu"/>
    <s v="Kyung-jin Lee"/>
    <n v="34112"/>
    <m/>
  </r>
  <r>
    <x v="55"/>
    <n v="2017"/>
    <s v="UA"/>
    <s v="147 min"/>
    <s v="Action, Crime, Drama"/>
    <x v="8"/>
    <s v="Vikram, a no-nonsense police officer, accompanied by Simon, his partner, is on the hunt to capture Vedha, a smuggler and a murderer. Vedha tries to change Vikram's life, which leads to a conflict."/>
    <m/>
    <x v="42"/>
    <s v="Pushkar"/>
    <s v="Madhavan"/>
    <s v="Vijay Sethupathi"/>
    <s v="Shraddha Srinath"/>
    <n v="28401"/>
    <m/>
  </r>
  <r>
    <x v="56"/>
    <n v="2016"/>
    <s v="U"/>
    <s v="106 min"/>
    <s v="Animation, Drama, Fantasy"/>
    <x v="8"/>
    <s v="Two strangers find themselves linked in a bizarre way. When a connection forms, will distance be the only thing to keep them apart?"/>
    <n v="79"/>
    <x v="43"/>
    <s v="RyÃ»nosuke Kamiki"/>
    <s v="Mone Kamishiraishi"/>
    <s v="RyÃ´ Narita"/>
    <s v="Aoi YÃ»ki"/>
    <n v="194838"/>
    <s v="5,017,246"/>
  </r>
  <r>
    <x v="57"/>
    <n v="2016"/>
    <s v="U"/>
    <s v="161 min"/>
    <s v="Action, Biography, Drama"/>
    <x v="8"/>
    <s v="Former wrestler Mahavir Singh Phogat and his two wrestler daughters struggle towards glory at the Commonwealth Games in the face of societal oppression."/>
    <m/>
    <x v="44"/>
    <s v="Aamir Khan"/>
    <s v="Sakshi Tanwar"/>
    <s v="Fatima Sana Shaikh"/>
    <s v="Sanya Malhotra"/>
    <n v="156479"/>
    <s v="12,391,761"/>
  </r>
  <r>
    <x v="58"/>
    <n v="2018"/>
    <s v="U"/>
    <s v="117 min"/>
    <s v="Animation, Action, Adventure"/>
    <x v="8"/>
    <s v="Teen Miles Morales becomes the Spider-Man of his universe, and must join with five spider-powered individuals from other dimensions to stop a threat for all realities."/>
    <n v="87"/>
    <x v="45"/>
    <s v="Peter Ramsey"/>
    <s v="Rodney Rothman"/>
    <s v="Shameik Moore"/>
    <s v="Jake Johnson"/>
    <n v="375110"/>
    <s v="190,241,310"/>
  </r>
  <r>
    <x v="59"/>
    <n v="2019"/>
    <s v="UA"/>
    <s v="181 min"/>
    <s v="Action, Adventure, Drama"/>
    <x v="8"/>
    <s v="After the devastating events of Avengers: Infinity War (2018), the universe is in ruins. With the help of remaining allies, the Avengers assemble once more in order to reverse Thanos' actions and restore balance to the universe."/>
    <n v="78"/>
    <x v="46"/>
    <s v="Joe Russo"/>
    <s v="Robert Downey Jr."/>
    <s v="Chris Evans"/>
    <s v="Mark Ruffalo"/>
    <n v="809955"/>
    <s v="858,373,000"/>
  </r>
  <r>
    <x v="60"/>
    <n v="2018"/>
    <s v="UA"/>
    <s v="149 min"/>
    <s v="Action, Adventure, Sci-Fi"/>
    <x v="8"/>
    <s v="The Avengers and their allies must be willing to sacrifice all in an attempt to defeat the powerful Thanos before his blitz of devastation and ruin puts an end to the universe."/>
    <n v="68"/>
    <x v="46"/>
    <s v="Joe Russo"/>
    <s v="Robert Downey Jr."/>
    <s v="Chris Hemsworth"/>
    <s v="Mark Ruffalo"/>
    <n v="834477"/>
    <s v="678,815,482"/>
  </r>
  <r>
    <x v="61"/>
    <n v="2017"/>
    <s v="U"/>
    <s v="105 min"/>
    <s v="Animation, Adventure, Family"/>
    <x v="8"/>
    <s v="Aspiring musician Miguel, confronted with his family's ancestral ban on music, enters the Land of the Dead to find his great-great-grandfather, a legendary singer."/>
    <n v="81"/>
    <x v="47"/>
    <s v="Adrian Molina"/>
    <s v="Anthony Gonzalez"/>
    <s v="Gael GarcÃ­a Bernal"/>
    <s v="Benjamin Bratt"/>
    <n v="384171"/>
    <s v="209,726,015"/>
  </r>
  <r>
    <x v="62"/>
    <n v="2012"/>
    <s v="A"/>
    <s v="165 min"/>
    <s v="Drama, Western"/>
    <x v="8"/>
    <s v="With the help of a German bounty hunter, a freed slave sets out to rescue his wife from a brutal Mississippi plantation owner."/>
    <n v="81"/>
    <x v="5"/>
    <s v="Jamie Foxx"/>
    <s v="Christoph Waltz"/>
    <s v="Leonardo DiCaprio"/>
    <s v="Kerry Washington"/>
    <n v="1357682"/>
    <s v="162,805,434"/>
  </r>
  <r>
    <x v="63"/>
    <n v="2012"/>
    <s v="UA"/>
    <s v="164 min"/>
    <s v="Action, Adventure"/>
    <x v="8"/>
    <s v="Eight years after the Joker's reign of anarchy, Batman, with the help of the enigmatic Catwoman, is forced from his exile to save Gotham City from the brutal guerrilla terrorist Bane."/>
    <n v="78"/>
    <x v="2"/>
    <s v="Christian Bale"/>
    <s v="Tom Hardy"/>
    <s v="Anne Hathaway"/>
    <s v="Gary Oldman"/>
    <n v="1516346"/>
    <s v="448,139,099"/>
  </r>
  <r>
    <x v="64"/>
    <n v="2009"/>
    <s v="UA"/>
    <s v="170 min"/>
    <s v="Comedy, Drama"/>
    <x v="8"/>
    <s v="Two friends are searching for their long lost companion. They revisit their college days and recall the memories of their friend who inspired them to think differently, even as the rest of the world called them &quot;idiots&quot;."/>
    <n v="67"/>
    <x v="48"/>
    <s v="Aamir Khan"/>
    <s v="Madhavan"/>
    <s v="Mona Singh"/>
    <s v="Sharman Joshi"/>
    <n v="344445"/>
    <s v="6,532,908"/>
  </r>
  <r>
    <x v="65"/>
    <n v="2007"/>
    <s v="U"/>
    <s v="165 min"/>
    <s v="Drama, Family"/>
    <x v="8"/>
    <s v="An eight-year-old boy is thought to be a lazy trouble-maker, until the new art teacher has the patience and compassion to discover the real problem behind his struggles in school."/>
    <m/>
    <x v="49"/>
    <s v="Amole Gupte"/>
    <s v="Darsheel Safary"/>
    <s v="Aamir Khan"/>
    <s v="Tisca Chopra"/>
    <n v="168895"/>
    <s v="1,223,869"/>
  </r>
  <r>
    <x v="66"/>
    <n v="2008"/>
    <s v="U"/>
    <s v="98 min"/>
    <s v="Animation, Adventure, Family"/>
    <x v="8"/>
    <s v="In the distant future, a small waste-collecting robot inadvertently embarks on a space journey that will ultimately decide the fate of mankind."/>
    <n v="95"/>
    <x v="50"/>
    <s v="Ben Burtt"/>
    <s v="Elissa Knight"/>
    <s v="Jeff Garlin"/>
    <s v="Fred Willard"/>
    <n v="999790"/>
    <s v="223,808,164"/>
  </r>
  <r>
    <x v="67"/>
    <n v="2006"/>
    <s v="A"/>
    <s v="137 min"/>
    <s v="Drama, Mystery, Thriller"/>
    <x v="8"/>
    <s v="In 1984 East Berlin, an agent of the secret police, conducting surveillance on a writer and his lover, finds himself becoming increasingly absorbed by their lives."/>
    <n v="89"/>
    <x v="51"/>
    <s v="Ulrich MÃ¼he"/>
    <s v="Martina Gedeck"/>
    <s v="Sebastian Koch"/>
    <s v="Ulrich Tukur"/>
    <n v="358685"/>
    <s v="11,286,112"/>
  </r>
  <r>
    <x v="68"/>
    <n v="2003"/>
    <s v="A"/>
    <s v="101 min"/>
    <s v="Action, Drama, Mystery"/>
    <x v="8"/>
    <s v="After being kidnapped and imprisoned for fifteen years, Oh Dae-Su is released, only to find that he must find his captor in five days."/>
    <n v="77"/>
    <x v="52"/>
    <s v="Choi Min-sik"/>
    <s v="Yoo Ji-Tae"/>
    <s v="Kang Hye-jeong"/>
    <s v="Kim Byeong-Ok"/>
    <n v="515451"/>
    <n v="707.48099999999999"/>
  </r>
  <r>
    <x v="69"/>
    <n v="2000"/>
    <s v="UA"/>
    <s v="113 min"/>
    <s v="Mystery, Thriller"/>
    <x v="8"/>
    <s v="A man with short-term memory loss attempts to track down his wife's murderer."/>
    <n v="80"/>
    <x v="2"/>
    <s v="Guy Pearce"/>
    <s v="Carrie-Anne Moss"/>
    <s v="Joe Pantoliano"/>
    <s v="Mark Boone Junior"/>
    <n v="1125712"/>
    <s v="25,544,867"/>
  </r>
  <r>
    <x v="70"/>
    <n v="1997"/>
    <s v="U"/>
    <s v="134 min"/>
    <s v="Animation, Action, Adventure"/>
    <x v="8"/>
    <s v="On a journey to find the cure for a Tatarigami's curse, Ashitaka finds himself in the middle of a war between the forest gods and Tatara, a mining colony. In this quest he also meets San, the Mononoke Hime."/>
    <n v="76"/>
    <x v="18"/>
    <s v="YÃ´ji Matsuda"/>
    <s v="Yuriko Ishida"/>
    <s v="YÃ»ko Tanaka"/>
    <s v="Billy Crudup"/>
    <n v="343171"/>
    <s v="2,375,308"/>
  </r>
  <r>
    <x v="71"/>
    <n v="1984"/>
    <s v="A"/>
    <s v="229 min"/>
    <s v="Crime, Drama"/>
    <x v="8"/>
    <s v="A former Prohibition-era Jewish gangster returns to the Lower East Side of Manhattan over thirty years later, where he once again must confront the ghosts and regrets of his old life."/>
    <m/>
    <x v="9"/>
    <s v="Robert De Niro"/>
    <s v="James Woods"/>
    <s v="Elizabeth McGovern"/>
    <s v="Treat Williams"/>
    <n v="311365"/>
    <s v="5,321,508"/>
  </r>
  <r>
    <x v="72"/>
    <n v="1981"/>
    <s v="A"/>
    <s v="115 min"/>
    <s v="Action, Adventure"/>
    <x v="8"/>
    <s v="In 1936, archaeologist and adventurer Indiana Jones is hired by the U.S. government to find the Ark of the Covenant before Adolf Hitler's Nazis can obtain its awesome powers."/>
    <n v="85"/>
    <x v="6"/>
    <s v="Harrison Ford"/>
    <s v="Karen Allen"/>
    <s v="Paul Freeman"/>
    <s v="John Rhys-Davies"/>
    <n v="884112"/>
    <s v="248,159,971"/>
  </r>
  <r>
    <x v="73"/>
    <n v="1980"/>
    <s v="A"/>
    <s v="146 min"/>
    <s v="Drama, Horror"/>
    <x v="8"/>
    <s v="A family heads to an isolated hotel for the winter where a sinister presence influences the father into violence, while his psychic son sees horrific forebodings from both past and future."/>
    <n v="66"/>
    <x v="53"/>
    <s v="Jack Nicholson"/>
    <s v="Shelley Duvall"/>
    <s v="Danny Lloyd"/>
    <s v="Scatman Crothers"/>
    <n v="898237"/>
    <s v="44,017,374"/>
  </r>
  <r>
    <x v="74"/>
    <n v="1979"/>
    <s v="R"/>
    <s v="147 min"/>
    <s v="Drama, Mystery, War"/>
    <x v="8"/>
    <s v="A U.S. Army officer serving in Vietnam is tasked with assassinating a renegade Special Forces Colonel who sees himself as a god."/>
    <n v="94"/>
    <x v="1"/>
    <s v="Martin Sheen"/>
    <s v="Marlon Brando"/>
    <s v="Robert Duvall"/>
    <s v="Frederic Forrest"/>
    <n v="606398"/>
    <s v="83,471,511"/>
  </r>
  <r>
    <x v="75"/>
    <n v="1979"/>
    <s v="R"/>
    <s v="117 min"/>
    <s v="Horror, Sci-Fi"/>
    <x v="8"/>
    <s v="After a space merchant vessel receives an unknown transmission as a distress call, one of the crew is attacked by a mysterious life form and they soon realize that its life cycle has merely begun."/>
    <n v="89"/>
    <x v="29"/>
    <s v="Sigourney Weaver"/>
    <s v="Tom Skerritt"/>
    <s v="John Hurt"/>
    <s v="Veronica Cartwright"/>
    <n v="787806"/>
    <s v="78,900,000"/>
  </r>
  <r>
    <x v="76"/>
    <n v="1971"/>
    <s v="U"/>
    <s v="122 min"/>
    <s v="Drama, Musical"/>
    <x v="8"/>
    <s v="The story of a terminally ill man who wishes to live life to the fullest before the inevitable occurs, as told by his best friend."/>
    <m/>
    <x v="54"/>
    <s v="Rajesh Khanna"/>
    <s v="Amitabh Bachchan"/>
    <s v="Sumita Sanyal"/>
    <s v="Ramesh Deo"/>
    <n v="30273"/>
    <m/>
  </r>
  <r>
    <x v="77"/>
    <n v="1963"/>
    <m/>
    <s v="143 min"/>
    <s v="Crime, Drama, Mystery"/>
    <x v="8"/>
    <s v="An executive of a shoe company becomes a victim of extortion when his chauffeur's son is kidnapped and held for ransom."/>
    <m/>
    <x v="23"/>
    <s v="ToshirÃ´ Mifune"/>
    <s v="Yutaka Sada"/>
    <s v="Tatsuya Nakadai"/>
    <s v="KyÃ´ko Kagawa"/>
    <n v="34357"/>
    <m/>
  </r>
  <r>
    <x v="78"/>
    <n v="1964"/>
    <s v="A"/>
    <s v="95 min"/>
    <s v="Comedy"/>
    <x v="8"/>
    <s v="An insane general triggers a path to nuclear holocaust that a War Room full of politicians and generals frantically tries to stop."/>
    <n v="97"/>
    <x v="53"/>
    <s v="Peter Sellers"/>
    <s v="George C. Scott"/>
    <s v="Sterling Hayden"/>
    <s v="Keenan Wynn"/>
    <n v="450474"/>
    <n v="275.90199999999999"/>
  </r>
  <r>
    <x v="79"/>
    <n v="1957"/>
    <s v="U"/>
    <s v="116 min"/>
    <s v="Crime, Drama, Mystery"/>
    <x v="8"/>
    <s v="A veteran British barrister must defend his client in a murder trial that has surprise after surprise."/>
    <m/>
    <x v="55"/>
    <s v="Tyrone Power"/>
    <s v="Marlene Dietrich"/>
    <s v="Charles Laughton"/>
    <s v="Elsa Lanchester"/>
    <n v="108862"/>
    <s v="8,175,000"/>
  </r>
  <r>
    <x v="80"/>
    <n v="1957"/>
    <s v="A"/>
    <s v="88 min"/>
    <s v="Drama, War"/>
    <x v="8"/>
    <s v="After refusing to attack an enemy position, a general accuses the soldiers of cowardice and their commanding officer must defend them."/>
    <n v="90"/>
    <x v="53"/>
    <s v="Kirk Douglas"/>
    <s v="Ralph Meeker"/>
    <s v="Adolphe Menjou"/>
    <s v="George Macready"/>
    <n v="178092"/>
    <m/>
  </r>
  <r>
    <x v="81"/>
    <n v="1954"/>
    <s v="U"/>
    <s v="112 min"/>
    <s v="Mystery, Thriller"/>
    <x v="8"/>
    <s v="A wheelchair-bound photographer spies on his neighbors from his apartment window and becomes convinced one of them has committed murder."/>
    <n v="100"/>
    <x v="37"/>
    <s v="James Stewart"/>
    <s v="Grace Kelly"/>
    <s v="Wendell Corey"/>
    <s v="Thelma Ritter"/>
    <n v="444074"/>
    <s v="36,764,313"/>
  </r>
  <r>
    <x v="82"/>
    <n v="1950"/>
    <s v="Passed"/>
    <s v="110 min"/>
    <s v="Drama, Film-Noir"/>
    <x v="8"/>
    <s v="A screenwriter develops a dangerous relationship with a faded film star determined to make a triumphant return."/>
    <m/>
    <x v="55"/>
    <s v="William Holden"/>
    <s v="Gloria Swanson"/>
    <s v="Erich von Stroheim"/>
    <s v="Nancy Olson"/>
    <n v="201632"/>
    <m/>
  </r>
  <r>
    <x v="83"/>
    <n v="1940"/>
    <s v="Passed"/>
    <s v="125 min"/>
    <s v="Comedy, Drama, War"/>
    <x v="8"/>
    <s v="Dictator Adenoid Hynkel tries to expand his empire while a poor Jewish barber tries to avoid persecution from Hynkel's regime."/>
    <m/>
    <x v="39"/>
    <s v="Charles Chaplin"/>
    <s v="Paulette Goddard"/>
    <s v="Jack Oakie"/>
    <s v="Reginald Gardiner"/>
    <n v="203150"/>
    <n v="288.47500000000002"/>
  </r>
  <r>
    <x v="84"/>
    <n v="2019"/>
    <s v="R"/>
    <s v="119 min"/>
    <s v="Drama, Thriller, War"/>
    <x v="9"/>
    <s v="April 6th, 1917. As a regiment assembles to wage war deep in enemy territory, two soldiers are assigned to race against time and deliver a message that will stop 1,600 men from walking straight into a deadly trap."/>
    <n v="78"/>
    <x v="56"/>
    <s v="Dean-Charles Chapman"/>
    <s v="George MacKay"/>
    <s v="Daniel Mays"/>
    <s v="Colin Firth"/>
    <n v="425844"/>
    <s v="159,227,644"/>
  </r>
  <r>
    <x v="85"/>
    <n v="2018"/>
    <s v="A"/>
    <s v="104 min"/>
    <s v="Drama, Fantasy, Horror"/>
    <x v="9"/>
    <s v="A mythological story about a goddess who created the entire universe. The plot revolves around the consequences when humans build a temple for her first-born."/>
    <m/>
    <x v="57"/>
    <s v="Anand Gandhi"/>
    <s v="Adesh Prasad"/>
    <s v="Sohum Shah"/>
    <s v="Jyoti Malshe"/>
    <n v="27793"/>
    <m/>
  </r>
  <r>
    <x v="86"/>
    <n v="2018"/>
    <s v="UA"/>
    <s v="139 min"/>
    <s v="Crime, Drama, Music"/>
    <x v="9"/>
    <s v="A series of mysterious events change the life of a blind pianist, who must now report a crime that he should technically know nothing of."/>
    <m/>
    <x v="58"/>
    <s v="Ayushmann Khurrana"/>
    <s v="Tabu"/>
    <s v="Radhika Apte"/>
    <s v="Anil Dhawan"/>
    <n v="71875"/>
    <s v="1,373,943"/>
  </r>
  <r>
    <x v="87"/>
    <n v="2013"/>
    <s v="U"/>
    <s v="160 min"/>
    <s v="Crime, Drama, Thriller"/>
    <x v="9"/>
    <s v="A man goes to extreme lengths to save his family from punishment after the family commits an accidental crime."/>
    <m/>
    <x v="59"/>
    <s v="Mohanlal"/>
    <s v="Meena"/>
    <s v="Asha Sharath"/>
    <s v="Ansiba"/>
    <n v="30722"/>
    <m/>
  </r>
  <r>
    <x v="88"/>
    <n v="2012"/>
    <s v="R"/>
    <s v="115 min"/>
    <s v="Drama"/>
    <x v="9"/>
    <s v="A teacher lives a lonely life, all the while struggling over his son's custody. His life slowly gets better as he finds love and receives good news from his son, but his new luck is about to be brutally shattered by an innocent little lie."/>
    <n v="77"/>
    <x v="60"/>
    <s v="Mads Mikkelsen"/>
    <s v="Thomas Bo Larsen"/>
    <s v="Annika Wedderkopp"/>
    <s v="Lasse FogelstrÃ¸m"/>
    <n v="281623"/>
    <n v="687.18499999999995"/>
  </r>
  <r>
    <x v="89"/>
    <n v="2011"/>
    <s v="PG-13"/>
    <s v="123 min"/>
    <s v="Drama"/>
    <x v="9"/>
    <s v="A married couple are faced with a difficult decision - to improve the life of their child by moving to another country or to stay in Iran and look after a deteriorating parent who has Alzheimer's disease."/>
    <n v="95"/>
    <x v="61"/>
    <s v="Payman Maadi"/>
    <s v="Leila Hatami"/>
    <s v="Sareh Bayat"/>
    <s v="Shahab Hosseini"/>
    <n v="220002"/>
    <s v="7,098,492"/>
  </r>
  <r>
    <x v="90"/>
    <n v="2010"/>
    <s v="R"/>
    <s v="131 min"/>
    <s v="Drama, Mystery, War"/>
    <x v="9"/>
    <s v="Twins journey to the Middle East to discover their family history and fulfill their mother's last wishes."/>
    <n v="80"/>
    <x v="62"/>
    <s v="Lubna Azabal"/>
    <s v="MÃ©lissa DÃ©sormeaux-Poulin"/>
    <s v="Maxim Gaudette"/>
    <s v="Mustafa Kamel"/>
    <n v="150023"/>
    <s v="6,857,096"/>
  </r>
  <r>
    <x v="91"/>
    <n v="2019"/>
    <s v="TV-14"/>
    <s v="132 min"/>
    <s v="Drama"/>
    <x v="9"/>
    <s v="A story of love between a mentally-ill father who was wrongly accused of murder and his lovely six years old daughter. The prison would be their home. Based on the 2013 Korean movie 7-beon-bang-ui seon-mul (2013)."/>
    <m/>
    <x v="63"/>
    <s v="Aras Bulut Iynemli"/>
    <s v="Nisa Sofiya Aksongur"/>
    <s v="Deniz Baysal"/>
    <s v="Celile Toyon Uysal"/>
    <n v="33935"/>
    <m/>
  </r>
  <r>
    <x v="92"/>
    <n v="2005"/>
    <m/>
    <s v="112 min"/>
    <s v="Drama, Family"/>
    <x v="9"/>
    <s v="The family of a left-wing journalist is torn apart after the military coup of Turkey in 1980."/>
    <m/>
    <x v="64"/>
    <s v="Ã‡etin Tekindor"/>
    <s v="Fikret Kuskan"/>
    <s v="HÃ¼meyra"/>
    <s v="Ege Tanman"/>
    <n v="78925"/>
    <m/>
  </r>
  <r>
    <x v="93"/>
    <n v="2009"/>
    <s v="A"/>
    <s v="153 min"/>
    <s v="Adventure, Drama, War"/>
    <x v="9"/>
    <s v="In Nazi-occupied France during World War II, a plan to assassinate Nazi leaders by a group of Jewish U.S. soldiers coincides with a theatre owner's vengeful plans for the same."/>
    <n v="69"/>
    <x v="5"/>
    <s v="Brad Pitt"/>
    <s v="Diane Kruger"/>
    <s v="Eli Roth"/>
    <s v="MÃ©lanie Laurent"/>
    <n v="1267869"/>
    <s v="120,540,719"/>
  </r>
  <r>
    <x v="94"/>
    <n v="2004"/>
    <s v="UA"/>
    <s v="108 min"/>
    <s v="Drama, Romance, Sci-Fi"/>
    <x v="9"/>
    <s v="When their relationship turns sour, a couple undergoes a medical procedure to have each other erased from their memories."/>
    <n v="89"/>
    <x v="65"/>
    <s v="Jim Carrey"/>
    <s v="Kate Winslet"/>
    <s v="Tom Wilkinson"/>
    <s v="Gerry Robert Byrne"/>
    <n v="911664"/>
    <s v="34,400,301"/>
  </r>
  <r>
    <x v="95"/>
    <n v="2001"/>
    <s v="U"/>
    <s v="122 min"/>
    <s v="Comedy, Romance"/>
    <x v="9"/>
    <s v="AmÃ©lie is an innocent and naive girl in Paris with her own sense of justice. She decides to help those around her and, along the way, discovers love."/>
    <n v="69"/>
    <x v="66"/>
    <s v="Audrey Tautou"/>
    <s v="Mathieu Kassovitz"/>
    <s v="Rufus"/>
    <s v="Lorella Cravotta"/>
    <n v="703810"/>
    <s v="33,225,499"/>
  </r>
  <r>
    <x v="96"/>
    <n v="2000"/>
    <s v="UA"/>
    <s v="104 min"/>
    <s v="Comedy, Crime"/>
    <x v="9"/>
    <s v="Unscrupulous boxing promoters, violent bookmakers, a Russian gangster, incompetent amateur robbers and supposedly Jewish jewelers fight to track down a priceless stolen diamond."/>
    <n v="55"/>
    <x v="67"/>
    <s v="Jason Statham"/>
    <s v="Brad Pitt"/>
    <s v="Benicio Del Toro"/>
    <s v="Dennis Farina"/>
    <n v="782001"/>
    <s v="30,328,156"/>
  </r>
  <r>
    <x v="97"/>
    <n v="2000"/>
    <s v="A"/>
    <s v="102 min"/>
    <s v="Drama"/>
    <x v="9"/>
    <s v="The drug-induced utopias of four Coney Island people are shattered when their addictions run deep."/>
    <n v="68"/>
    <x v="68"/>
    <s v="Ellen Burstyn"/>
    <s v="Jared Leto"/>
    <s v="Jennifer Connelly"/>
    <s v="Marlon Wayans"/>
    <n v="766870"/>
    <s v="3,635,482"/>
  </r>
  <r>
    <x v="98"/>
    <n v="1999"/>
    <s v="UA"/>
    <s v="122 min"/>
    <s v="Drama"/>
    <x v="9"/>
    <s v="A sexually frustrated suburban father has a mid-life crisis after becoming infatuated with his daughter's best friend."/>
    <n v="84"/>
    <x v="56"/>
    <s v="Kevin Spacey"/>
    <s v="Annette Bening"/>
    <s v="Thora Birch"/>
    <s v="Wes Bentley"/>
    <n v="1069738"/>
    <s v="130,096,601"/>
  </r>
  <r>
    <x v="99"/>
    <n v="1997"/>
    <s v="U"/>
    <s v="126 min"/>
    <s v="Drama, Romance"/>
    <x v="9"/>
    <s v="Will Hunting, a janitor at M.I.T., has a gift for mathematics, but needs help from a psychologist to find direction in his life."/>
    <n v="70"/>
    <x v="69"/>
    <s v="Robin Williams"/>
    <s v="Matt Damon"/>
    <s v="Ben Affleck"/>
    <s v="Stellan SkarsgÃ¥rd"/>
    <n v="861606"/>
    <s v="138,433,435"/>
  </r>
  <r>
    <x v="100"/>
    <n v="1997"/>
    <s v="PG"/>
    <s v="89 min"/>
    <s v="Drama, Family, Sport"/>
    <x v="9"/>
    <s v="After a boy loses his sister's pair of shoes, he goes on a series of adventures in order to find them. When he can't, he tries a new way to &quot;win&quot; a new pair."/>
    <n v="77"/>
    <x v="70"/>
    <s v="Mohammad Amir Naji"/>
    <s v="Amir Farrokh Hashemian"/>
    <s v="Bahare Seddiqi"/>
    <s v="Nafise Jafar-Mohammadi"/>
    <n v="65341"/>
    <n v="933.93299999999999"/>
  </r>
  <r>
    <x v="101"/>
    <n v="1995"/>
    <s v="U"/>
    <s v="81 min"/>
    <s v="Animation, Adventure, Comedy"/>
    <x v="9"/>
    <s v="A cowboy doll is profoundly threatened and jealous when a new spaceman figure supplants him as top toy in a boy's room."/>
    <n v="95"/>
    <x v="71"/>
    <s v="Tom Hanks"/>
    <s v="Tim Allen"/>
    <s v="Don Rickles"/>
    <s v="Jim Varney"/>
    <n v="887429"/>
    <s v="191,796,233"/>
  </r>
  <r>
    <x v="102"/>
    <n v="1995"/>
    <s v="A"/>
    <s v="178 min"/>
    <s v="Biography, Drama, History"/>
    <x v="9"/>
    <s v="Scottish warrior William Wallace leads his countrymen in a rebellion to free his homeland from the tyranny of King Edward I of England."/>
    <n v="68"/>
    <x v="72"/>
    <s v="Mel Gibson"/>
    <s v="Sophie Marceau"/>
    <s v="Patrick McGoohan"/>
    <s v="Angus Macfadyen"/>
    <n v="959181"/>
    <s v="75,600,000"/>
  </r>
  <r>
    <x v="103"/>
    <n v="1992"/>
    <s v="R"/>
    <s v="99 min"/>
    <s v="Crime, Drama, Thriller"/>
    <x v="9"/>
    <s v="When a simple jewelry heist goes horribly wrong, the surviving criminals begin to suspect that one of them is a police informant."/>
    <n v="79"/>
    <x v="5"/>
    <s v="Harvey Keitel"/>
    <s v="Tim Roth"/>
    <s v="Michael Madsen"/>
    <s v="Chris Penn"/>
    <n v="918562"/>
    <s v="2,832,029"/>
  </r>
  <r>
    <x v="104"/>
    <n v="1987"/>
    <s v="UA"/>
    <s v="116 min"/>
    <s v="Drama, War"/>
    <x v="9"/>
    <s v="A pragmatic U.S. Marine observes the dehumanizing effects the Vietnam War has on his fellow recruits from their brutal boot camp training to the bloody street fighting in Hue."/>
    <n v="76"/>
    <x v="53"/>
    <s v="Matthew Modine"/>
    <s v="R. Lee Ermey"/>
    <s v="Vincent D'Onofrio"/>
    <s v="Adam Baldwin"/>
    <n v="675146"/>
    <s v="46,357,676"/>
  </r>
  <r>
    <x v="105"/>
    <n v="1985"/>
    <s v="A"/>
    <s v="142 min"/>
    <s v="Drama, Thriller, War"/>
    <x v="9"/>
    <s v="After finding an old rifle, a young boy joins the Soviet resistance movement against ruthless German forces and experiences the horrors of World War II."/>
    <m/>
    <x v="73"/>
    <s v="Aleksey Kravchenko"/>
    <s v="Olga Mironova"/>
    <s v="Liubomiras Laucevicius"/>
    <s v="Vladas Bagdonas"/>
    <n v="59056"/>
    <m/>
  </r>
  <r>
    <x v="106"/>
    <n v="1986"/>
    <s v="U"/>
    <s v="137 min"/>
    <s v="Action, Adventure, Sci-Fi"/>
    <x v="9"/>
    <s v="Fifty-seven years after surviving an apocalyptic attack aboard her space vessel by merciless space creatures, Officer Ripley awakens from hyper-sleep and tries to warn anyone who will listen about the predators."/>
    <n v="84"/>
    <x v="34"/>
    <s v="Sigourney Weaver"/>
    <s v="Michael Biehn"/>
    <s v="Carrie Henn"/>
    <s v="Paul Reiser"/>
    <n v="652719"/>
    <s v="85,160,248"/>
  </r>
  <r>
    <x v="107"/>
    <n v="1984"/>
    <s v="R"/>
    <s v="160 min"/>
    <s v="Biography, Drama, History"/>
    <x v="9"/>
    <s v="The life, success and troubles of Wolfgang Amadeus Mozart, as told by Antonio Salieri, the contemporaneous composer who was insanely jealous of Mozart's talent and claimed to have murdered him."/>
    <n v="88"/>
    <x v="13"/>
    <s v="F. Murray Abraham"/>
    <s v="Tom Hulce"/>
    <s v="Elizabeth Berridge"/>
    <s v="Roy Dotrice"/>
    <n v="369007"/>
    <s v="51,973,029"/>
  </r>
  <r>
    <x v="108"/>
    <n v="1983"/>
    <s v="A"/>
    <s v="170 min"/>
    <s v="Crime, Drama"/>
    <x v="9"/>
    <s v="In 1980 Miami, a determined Cuban immigrant takes over a drug cartel and succumbs to greed."/>
    <n v="65"/>
    <x v="74"/>
    <s v="Al Pacino"/>
    <s v="Michelle Pfeiffer"/>
    <s v="Steven Bauer"/>
    <s v="Mary Elizabeth Mastrantonio"/>
    <n v="740911"/>
    <s v="45,598,982"/>
  </r>
  <r>
    <x v="109"/>
    <n v="1983"/>
    <s v="U"/>
    <s v="131 min"/>
    <s v="Action, Adventure, Fantasy"/>
    <x v="9"/>
    <s v="After a daring mission to rescue Han Solo from Jabba the Hutt, the Rebels dispatch to Endor to destroy the second Death Star. Meanwhile, Luke struggles to help Darth Vader back from the dark side without falling into the Emperor's trap."/>
    <n v="58"/>
    <x v="75"/>
    <s v="Mark Hamill"/>
    <s v="Harrison Ford"/>
    <s v="Carrie Fisher"/>
    <s v="Billy Dee Williams"/>
    <n v="950470"/>
    <s v="309,125,409"/>
  </r>
  <r>
    <x v="110"/>
    <n v="1981"/>
    <s v="R"/>
    <s v="149 min"/>
    <s v="Adventure, Drama, Thriller"/>
    <x v="9"/>
    <s v="The claustrophobic world of a WWII German U-boat"/>
    <m/>
    <x v="76"/>
    <m/>
    <m/>
    <m/>
    <m/>
    <m/>
    <m/>
  </r>
  <r>
    <x v="111"/>
    <n v="1976"/>
    <s v="A"/>
    <s v="114 min"/>
    <s v="Crime, Drama"/>
    <x v="9"/>
    <s v="A mentally unstable veteran works as a nighttime taxi driver in New York City, where the perceived decadence and sleaze fuels his urge for violent action by attempting to liberate a presidential campaign worker and an underage prostitute."/>
    <n v="94"/>
    <x v="11"/>
    <s v="Robert De Niro"/>
    <s v="Jodie Foster"/>
    <s v="Cybill Shepherd"/>
    <s v="Albert Brooks"/>
    <n v="724636"/>
    <s v="28,262,574"/>
  </r>
  <r>
    <x v="112"/>
    <n v="1973"/>
    <s v="U"/>
    <s v="129 min"/>
    <s v="Comedy, Crime, Drama"/>
    <x v="9"/>
    <s v="Two grifters team up to pull off the ultimate con."/>
    <n v="83"/>
    <x v="77"/>
    <s v="Paul Newman"/>
    <s v="Robert Redford"/>
    <s v="Robert Shaw"/>
    <s v="Charles Durning"/>
    <n v="241513"/>
    <s v="159,600,000"/>
  </r>
  <r>
    <x v="113"/>
    <n v="1971"/>
    <s v="A"/>
    <s v="136 min"/>
    <s v="Crime, Drama, Sci-Fi"/>
    <x v="9"/>
    <s v="In the future, a sadistic gang leader is imprisoned and volunteers for a conduct-aversion experiment, but it doesn't go as planned."/>
    <n v="77"/>
    <x v="53"/>
    <s v="Malcolm McDowell"/>
    <s v="Patrick Magee"/>
    <s v="Michael Bates"/>
    <s v="Warren Clarke"/>
    <n v="757904"/>
    <s v="6,207,725"/>
  </r>
  <r>
    <x v="114"/>
    <n v="1968"/>
    <s v="U"/>
    <s v="149 min"/>
    <s v="Adventure, Sci-Fi"/>
    <x v="9"/>
    <s v="After discovering a mysterious artifact buried beneath the Lunar surface, mankind sets off on a quest to find its origins with help from intelligent supercomputer H.A.L. 9000."/>
    <n v="84"/>
    <x v="53"/>
    <s v="Keir Dullea"/>
    <s v="Gary Lockwood"/>
    <s v="William Sylvester"/>
    <s v="Daniel Richter"/>
    <n v="603517"/>
    <s v="56,954,992"/>
  </r>
  <r>
    <x v="115"/>
    <n v="1965"/>
    <s v="U"/>
    <s v="132 min"/>
    <s v="Western"/>
    <x v="9"/>
    <s v="Two bounty hunters with the same intentions team up to track down a Western outlaw."/>
    <n v="74"/>
    <x v="9"/>
    <s v="Clint Eastwood"/>
    <s v="Lee Van Cleef"/>
    <s v="Gian Maria VolontÃ¨"/>
    <s v="Mara Krupp"/>
    <n v="232772"/>
    <s v="15,000,000"/>
  </r>
  <r>
    <x v="116"/>
    <n v="1962"/>
    <s v="U"/>
    <s v="228 min"/>
    <s v="Adventure, Biography, Drama"/>
    <x v="9"/>
    <s v="The story of T.E. Lawrence, the English officer who successfully united and led the diverse, often warring, Arab tribes during World War I in order to fight the Turks."/>
    <n v="100"/>
    <x v="78"/>
    <s v="Peter O'Toole"/>
    <s v="Alec Guinness"/>
    <s v="Anthony Quinn"/>
    <s v="Jack Hawkins"/>
    <n v="268085"/>
    <s v="44,824,144"/>
  </r>
  <r>
    <x v="117"/>
    <n v="1960"/>
    <s v="U"/>
    <s v="125 min"/>
    <s v="Comedy, Drama, Romance"/>
    <x v="9"/>
    <s v="A man tries to rise in his company by letting its executives use his apartment for trysts, but complications and a romance of his own ensue."/>
    <n v="94"/>
    <x v="55"/>
    <s v="Jack Lemmon"/>
    <s v="Shirley MacLaine"/>
    <s v="Fred MacMurray"/>
    <s v="Ray Walston"/>
    <n v="164363"/>
    <s v="18,600,000"/>
  </r>
  <r>
    <x v="118"/>
    <n v="1959"/>
    <s v="U"/>
    <s v="136 min"/>
    <s v="Adventure, Mystery, Thriller"/>
    <x v="9"/>
    <s v="A New York City advertising executive goes on the run after being mistaken for a government agent by a group of foreign spies."/>
    <n v="98"/>
    <x v="37"/>
    <s v="Cary Grant"/>
    <s v="Eva Marie Saint"/>
    <s v="James Mason"/>
    <s v="Jessie Royce Landis"/>
    <n v="299198"/>
    <s v="13,275,000"/>
  </r>
  <r>
    <x v="119"/>
    <n v="1958"/>
    <s v="A"/>
    <s v="128 min"/>
    <s v="Mystery, Romance, Thriller"/>
    <x v="9"/>
    <s v="A former police detective juggles wrestling with his personal demons and becoming obsessed with a hauntingly beautiful woman."/>
    <n v="100"/>
    <x v="37"/>
    <s v="James Stewart"/>
    <s v="Kim Novak"/>
    <s v="Barbara Bel Geddes"/>
    <s v="Tom Helmore"/>
    <n v="364368"/>
    <s v="3,200,000"/>
  </r>
  <r>
    <x v="120"/>
    <n v="1952"/>
    <s v="G"/>
    <s v="103 min"/>
    <s v="Comedy, Musical, Romance"/>
    <x v="9"/>
    <s v="A silent film production company and cast make a difficult transition to sound."/>
    <n v="99"/>
    <x v="79"/>
    <s v="Gene Kelly"/>
    <s v="Gene Kelly"/>
    <s v="Donald O'Connor"/>
    <s v="Debbie Reynolds"/>
    <n v="218957"/>
    <s v="8,819,028"/>
  </r>
  <r>
    <x v="121"/>
    <n v="1952"/>
    <m/>
    <s v="143 min"/>
    <s v="Drama"/>
    <x v="9"/>
    <s v="A bureaucrat tries to find a meaning in his life after he discovers he has terminal cancer."/>
    <m/>
    <x v="23"/>
    <s v="Takashi Shimura"/>
    <s v="Nobuo Kaneko"/>
    <s v="Shin'ichi Himori"/>
    <s v="Haruo Tanaka"/>
    <n v="68463"/>
    <n v="55.24"/>
  </r>
  <r>
    <x v="122"/>
    <n v="1948"/>
    <m/>
    <s v="89 min"/>
    <s v="Drama"/>
    <x v="9"/>
    <s v="In post-war Italy, a working-class man's bicycle is stolen. He and his son set out to find it."/>
    <m/>
    <x v="80"/>
    <s v="Lamberto Maggiorani"/>
    <s v="Enzo Staiola"/>
    <s v="Lianella Carell"/>
    <s v="Elena Altieri"/>
    <n v="146427"/>
    <n v="332.93"/>
  </r>
  <r>
    <x v="123"/>
    <n v="1944"/>
    <s v="Passed"/>
    <s v="107 min"/>
    <s v="Crime, Drama, Film-Noir"/>
    <x v="9"/>
    <s v="An insurance representative lets himself be talked by a seductive housewife into a murder/insurance fraud scheme that arouses the suspicion of an insurance investigator."/>
    <n v="95"/>
    <x v="55"/>
    <s v="Fred MacMurray"/>
    <s v="Barbara Stanwyck"/>
    <s v="Edward G. Robinson"/>
    <s v="Byron Barr"/>
    <n v="143525"/>
    <s v="5,720,000"/>
  </r>
  <r>
    <x v="124"/>
    <n v="1941"/>
    <s v="UA"/>
    <s v="119 min"/>
    <s v="Drama, Mystery"/>
    <x v="9"/>
    <s v="Following the death of publishing tycoon Charles Foster Kane, reporters scramble to uncover the meaning of his final utterance"/>
    <m/>
    <x v="76"/>
    <m/>
    <m/>
    <m/>
    <m/>
    <m/>
    <m/>
  </r>
  <r>
    <x v="125"/>
    <n v="1931"/>
    <s v="Passed"/>
    <s v="117 min"/>
    <s v="Crime, Mystery, Thriller"/>
    <x v="9"/>
    <s v="When the police in a German city are unable to catch a child-murderer, other criminals join in the manhunt."/>
    <m/>
    <x v="81"/>
    <s v="Peter Lorre"/>
    <s v="Ellen Widmann"/>
    <s v="Inge Landgut"/>
    <s v="Otto Wernicke"/>
    <n v="143434"/>
    <n v="28.876999999999999"/>
  </r>
  <r>
    <x v="126"/>
    <n v="1927"/>
    <m/>
    <s v="153 min"/>
    <s v="Drama, Sci-Fi"/>
    <x v="9"/>
    <s v="In a futuristic city sharply divided between the working class and the city planners, the son of the city's mastermind falls in love with a working-class prophet who predicts the coming of a savior to mediate their differences."/>
    <n v="98"/>
    <x v="81"/>
    <s v="Brigitte Helm"/>
    <s v="Alfred Abel"/>
    <s v="Gustav FrÃ¶hlich"/>
    <s v="Rudolf Klein-Rogge"/>
    <n v="159992"/>
    <s v="1,236,166"/>
  </r>
  <r>
    <x v="127"/>
    <n v="1921"/>
    <s v="Passed"/>
    <s v="68 min"/>
    <s v="Comedy, Drama, Family"/>
    <x v="9"/>
    <s v="The Tramp cares for an abandoned child, but events put that relationship in jeopardy."/>
    <m/>
    <x v="39"/>
    <s v="Charles Chaplin"/>
    <s v="Edna Purviance"/>
    <s v="Jackie Coogan"/>
    <s v="Carl Miller"/>
    <n v="113314"/>
    <s v="5,450,000"/>
  </r>
  <r>
    <x v="128"/>
    <n v="2019"/>
    <s v="UA"/>
    <s v="143 min"/>
    <s v="Comedy, Drama"/>
    <x v="10"/>
    <s v="A tragic incident forces Anirudh, a middle-aged man, to take a trip down memory lane and reminisce his college days along with his friends, who were labelled as losers."/>
    <m/>
    <x v="44"/>
    <s v="Sushant Singh Rajput"/>
    <s v="Shraddha Kapoor"/>
    <s v="Varun Sharma"/>
    <s v="Prateik"/>
    <n v="33893"/>
    <n v="898.57500000000005"/>
  </r>
  <r>
    <x v="129"/>
    <n v="2018"/>
    <s v="UA"/>
    <s v="138 min"/>
    <s v="Action, Drama, War"/>
    <x v="10"/>
    <s v="Indian army special forces execute a covert operation, avenging the killing of fellow army men at their base by a terrorist group."/>
    <m/>
    <x v="82"/>
    <s v="Vicky Kaushal"/>
    <s v="Paresh Rawal"/>
    <s v="Mohit Raina"/>
    <s v="Yami Gautam"/>
    <n v="43444"/>
    <s v="4,186,168"/>
  </r>
  <r>
    <x v="130"/>
    <n v="2018"/>
    <s v="UA"/>
    <s v="156 min"/>
    <s v="Action, Drama"/>
    <x v="10"/>
    <s v="In the 1970s, a fierce rebel rises against brutal oppression and becomes the symbol of hope to legions of downtrodden people."/>
    <m/>
    <x v="83"/>
    <s v="Yash"/>
    <s v="Srinidhi Shetty"/>
    <s v="Ramachandra Raju"/>
    <s v="Archana Jois"/>
    <n v="36680"/>
    <m/>
  </r>
  <r>
    <x v="131"/>
    <n v="2018"/>
    <s v="UA"/>
    <s v="130 min"/>
    <s v="Biography, Comedy, Drama"/>
    <x v="10"/>
    <s v="A working-class Italian-American bouncer becomes the driver of an African-American classical pianist on a tour of venues through the 1960s American South."/>
    <n v="69"/>
    <x v="84"/>
    <s v="Viggo Mortensen"/>
    <s v="Mahershala Ali"/>
    <s v="Linda Cardellini"/>
    <s v="Sebastian Maniscalco"/>
    <n v="377884"/>
    <s v="85,080,171"/>
  </r>
  <r>
    <x v="132"/>
    <n v="2017"/>
    <s v="A"/>
    <s v="115 min"/>
    <s v="Comedy, Crime, Drama"/>
    <x v="10"/>
    <s v="A mother personally challenges the local authorities to solve her daughter's murder when they fail to catch the culprit."/>
    <n v="88"/>
    <x v="85"/>
    <s v="Frances McDormand"/>
    <s v="Woody Harrelson"/>
    <s v="Sam Rockwell"/>
    <s v="Caleb Landry Jones"/>
    <n v="432610"/>
    <s v="54,513,740"/>
  </r>
  <r>
    <x v="133"/>
    <n v="2015"/>
    <s v="UA"/>
    <s v="132 min"/>
    <s v="Crime, Drama, Mystery"/>
    <x v="10"/>
    <s v="An experienced investigator confronts several conflicting theories about the perpetrators of a violent double homicide."/>
    <m/>
    <x v="86"/>
    <s v="Irrfan Khan"/>
    <s v="Konkona Sen Sharma"/>
    <s v="Neeraj Kabi"/>
    <s v="Sohum Shah"/>
    <n v="31142"/>
    <n v="342.37"/>
  </r>
  <r>
    <x v="134"/>
    <n v="2017"/>
    <s v="UA"/>
    <s v="167 min"/>
    <s v="Action, Drama"/>
    <x v="10"/>
    <s v="When Shiva, the son of Bahubali, learns about his heritage, he begins to look for answers. His story is juxtaposed with past events that unfolded in the Mahishmati Kingdom."/>
    <m/>
    <x v="87"/>
    <s v="Prabhas"/>
    <s v="Rana Daggubati"/>
    <s v="Anushka Shetty"/>
    <s v="Tamannaah Bhatia"/>
    <n v="75348"/>
    <s v="20,186,659"/>
  </r>
  <r>
    <x v="135"/>
    <n v="2019"/>
    <s v="PG"/>
    <s v="96 min"/>
    <s v="Animation, Adventure, Comedy"/>
    <x v="10"/>
    <s v="A simple act of kindness always sparks another, even in a frozen, faraway place. When Smeerensburg's new postman, Jesper, befriends toymaker Klaus, their gifts melt an age-old feud and deliver a sleigh full of holiday traditions."/>
    <n v="65"/>
    <x v="88"/>
    <s v="Carlos MartÃ­nez LÃ³pez"/>
    <s v="Jason Schwartzman"/>
    <s v="J.K. Simmons"/>
    <s v="Rashida Jones"/>
    <n v="104761"/>
    <m/>
  </r>
  <r>
    <x v="87"/>
    <n v="2015"/>
    <s v="UA"/>
    <s v="163 min"/>
    <s v="Crime, Drama, Mystery"/>
    <x v="10"/>
    <s v="Desperate measures are taken by a man who tries to save his family from the dark side of the law, after they commit an unexpected crime."/>
    <m/>
    <x v="89"/>
    <s v="Ajay Devgn"/>
    <s v="Shriya Saran"/>
    <s v="Tabu"/>
    <s v="Rajat Kapoor"/>
    <n v="70367"/>
    <n v="739.47799999999995"/>
  </r>
  <r>
    <x v="136"/>
    <n v="2013"/>
    <s v="UA"/>
    <s v="146 min"/>
    <s v="Adventure, Comedy, Drama"/>
    <x v="10"/>
    <s v="A Delhi girl from a traditional family sets out on a solo honeymoon after her marriage gets cancelled."/>
    <m/>
    <x v="90"/>
    <s v="Kangana Ranaut"/>
    <s v="Rajkummar Rao"/>
    <s v="Lisa Haydon"/>
    <s v="Jeffrey Ho"/>
    <n v="60701"/>
    <s v="1,429,534"/>
  </r>
  <r>
    <x v="137"/>
    <n v="2013"/>
    <m/>
    <s v="87 min"/>
    <s v="Drama, War"/>
    <x v="10"/>
    <s v="In 1992, war rages in Abkhazia, a breakaway region of Georgia. An Estonian man Ivo has decided to stay behind and harvest his crops of tangerines. In a bloody conflict at his door, a wounded man is left behind, and Ivo takes him in."/>
    <n v="73"/>
    <x v="91"/>
    <s v="Lembit Ulfsak"/>
    <s v="Elmo NÃ¼ganen"/>
    <s v="Giorgi Nakashidze"/>
    <s v="Misha Meskhi"/>
    <n v="40382"/>
    <n v="144.501"/>
  </r>
  <r>
    <x v="138"/>
    <n v="2013"/>
    <s v="U"/>
    <s v="186 min"/>
    <s v="Biography, Drama, Sport"/>
    <x v="10"/>
    <s v="The truth behind the ascension of Milkha Singh who was scarred because of the India-Pakistan partition."/>
    <m/>
    <x v="92"/>
    <s v="Farhan Akhtar"/>
    <s v="Sonam Kapoor"/>
    <s v="Pawan Malhotra"/>
    <s v="Art Malik"/>
    <n v="61137"/>
    <s v="1,626,289"/>
  </r>
  <r>
    <x v="139"/>
    <n v="2012"/>
    <s v="A"/>
    <s v="321 min"/>
    <s v="Action, Comedy, Crime"/>
    <x v="10"/>
    <s v="A clash between Sultan and Shahid Khan leads to the expulsion of Khan from Wasseypur, and ignites a deadly blood feud spanning three generations."/>
    <n v="89"/>
    <x v="93"/>
    <s v="Manoj Bajpayee"/>
    <s v="Richa Chadha"/>
    <s v="Nawazuddin Siddiqui"/>
    <s v="Tigmanshu Dhulia"/>
    <n v="82365"/>
    <m/>
  </r>
  <r>
    <x v="140"/>
    <n v="2010"/>
    <s v="UA"/>
    <s v="134 min"/>
    <s v="Drama"/>
    <x v="10"/>
    <s v="Expelled from his school, a 16-year old boy returns home to his abusive and oppressive father."/>
    <m/>
    <x v="94"/>
    <s v="Rajat Barmecha"/>
    <s v="Ronit Roy"/>
    <s v="Manjot Singh"/>
    <s v="Ram Kapoor"/>
    <n v="42341"/>
    <n v="7.4610000000000003"/>
  </r>
  <r>
    <x v="141"/>
    <n v="2012"/>
    <s v="UA"/>
    <s v="135 min"/>
    <s v="Action, Biography, Crime"/>
    <x v="10"/>
    <s v="The story of Paan Singh Tomar, an Indian athlete and seven-time national steeplechase champion who becomes one of the most feared dacoits in Chambal Valley after his retirement."/>
    <m/>
    <x v="95"/>
    <s v="Irrfan Khan"/>
    <s v="Mahie Gill"/>
    <s v="Rajesh Abhay"/>
    <s v="Hemendra Dandotiya"/>
    <n v="33237"/>
    <n v="39.567"/>
  </r>
  <r>
    <x v="142"/>
    <n v="2009"/>
    <s v="R"/>
    <s v="129 min"/>
    <s v="Drama, Mystery, Romance"/>
    <x v="10"/>
    <s v="A retired legal counselor writes a novel hoping to find closure for one of his past unresolved homicide cases and for his unreciprocated love with his superior - both of which still haunt him decades later."/>
    <n v="80"/>
    <x v="96"/>
    <s v="Ricardo DarÃ­n"/>
    <s v="Soledad Villamil"/>
    <s v="Pablo Rago"/>
    <s v="Carla Quevedo"/>
    <n v="193217"/>
    <s v="6,391,436"/>
  </r>
  <r>
    <x v="143"/>
    <n v="2011"/>
    <s v="UA"/>
    <s v="140 min"/>
    <s v="Action, Drama, Sport"/>
    <x v="10"/>
    <s v="The youngest son of an alcoholic former boxer returns home, where he's trained by his father for competition in a mixed martial arts tournament - a path that puts the fighter on a collision course with his estranged, older brother."/>
    <n v="71"/>
    <x v="97"/>
    <s v="Tom Hardy"/>
    <s v="Nick Nolte"/>
    <s v="Joel Edgerton"/>
    <s v="Jennifer Morrison"/>
    <n v="435950"/>
    <s v="13,657,115"/>
  </r>
  <r>
    <x v="144"/>
    <n v="2010"/>
    <s v="A"/>
    <s v="138 min"/>
    <s v="Mystery, Thriller"/>
    <x v="10"/>
    <s v="In 1954, a U.S. Marshal investigates the disappearance of a murderer who escaped from a hospital for the criminally insane."/>
    <n v="63"/>
    <x v="11"/>
    <s v="Leonardo DiCaprio"/>
    <s v="Emily Mortimer"/>
    <s v="Mark Ruffalo"/>
    <s v="Ben Kingsley"/>
    <n v="1129894"/>
    <s v="128,012,934"/>
  </r>
  <r>
    <x v="145"/>
    <n v="2009"/>
    <s v="U"/>
    <s v="96 min"/>
    <s v="Animation, Adventure, Comedy"/>
    <x v="10"/>
    <s v="78-year-old Carl Fredricksen travels to Paradise Falls in his house equipped with balloons, inadvertently taking a young stowaway."/>
    <n v="88"/>
    <x v="98"/>
    <s v="Bob Peterson"/>
    <s v="Edward Asner"/>
    <s v="Jordan Nagai"/>
    <s v="John Ratzenberger"/>
    <n v="935507"/>
    <s v="293,004,164"/>
  </r>
  <r>
    <x v="146"/>
    <n v="2013"/>
    <s v="A"/>
    <s v="180 min"/>
    <s v="Biography, Crime, Drama"/>
    <x v="10"/>
    <s v="Based on the true story of Jordan Belfort, from his rise to a wealthy stock-broker living the high life to his fall involving crime, corruption and the federal government."/>
    <n v="75"/>
    <x v="11"/>
    <s v="Leonardo DiCaprio"/>
    <s v="Jonah Hill"/>
    <s v="Margot Robbie"/>
    <s v="Matthew McConaughey"/>
    <n v="1187498"/>
    <s v="116,900,694"/>
  </r>
  <r>
    <x v="147"/>
    <n v="2007"/>
    <s v="U"/>
    <s v="153 min"/>
    <s v="Drama, Family, Sport"/>
    <x v="10"/>
    <s v="Kabir Khan is the coach of the Indian Women's National Hockey Team and his dream is to make his all girls team emerge victorious against all odds."/>
    <n v="68"/>
    <x v="99"/>
    <s v="Shah Rukh Khan"/>
    <s v="Vidya Malvade"/>
    <s v="Sagarika Ghatge"/>
    <s v="Shilpa Shukla"/>
    <n v="74129"/>
    <s v="1,113,541"/>
  </r>
  <r>
    <x v="148"/>
    <n v="2007"/>
    <s v="A"/>
    <s v="158 min"/>
    <s v="Drama"/>
    <x v="10"/>
    <s v="A story of family, religion, hatred, oil and madness, focusing on a turn-of-the-century prospector in the early days of the business."/>
    <n v="93"/>
    <x v="100"/>
    <s v="Daniel Day-Lewis"/>
    <s v="Paul Dano"/>
    <s v="CiarÃ¡n Hinds"/>
    <s v="Martin Stringer"/>
    <n v="517359"/>
    <s v="40,222,514"/>
  </r>
  <r>
    <x v="149"/>
    <n v="2006"/>
    <s v="UA"/>
    <s v="118 min"/>
    <s v="Drama, Fantasy, War"/>
    <x v="10"/>
    <s v="In the Falangist Spain of 1944, the bookish young stepdaughter of a sadistic army officer escapes into an eerie but captivating fantasy world."/>
    <n v="98"/>
    <x v="101"/>
    <s v="Ivana Baquero"/>
    <s v="Ariadna Gil"/>
    <s v="Sergi LÃ³pez"/>
    <s v="Maribel VerdÃº"/>
    <n v="618623"/>
    <s v="37,634,615"/>
  </r>
  <r>
    <x v="150"/>
    <n v="2010"/>
    <s v="U"/>
    <s v="103 min"/>
    <s v="Animation, Adventure, Comedy"/>
    <x v="10"/>
    <s v="The toys are mistakenly delivered to a day-care center instead of the attic right before Andy leaves for college, and it's up to Woody to convince the other toys that they weren't abandoned and to return home."/>
    <n v="92"/>
    <x v="47"/>
    <s v="Tom Hanks"/>
    <s v="Tim Allen"/>
    <s v="Joan Cusack"/>
    <s v="Ned Beatty"/>
    <n v="757032"/>
    <s v="415,004,880"/>
  </r>
  <r>
    <x v="151"/>
    <n v="2005"/>
    <s v="A"/>
    <s v="132 min"/>
    <s v="Action, Drama, Sci-Fi"/>
    <x v="10"/>
    <s v="In a future British tyranny, a shadowy freedom fighter, known only by the alias of &quot;V&quot;, plots to overthrow it with the help of a young woman."/>
    <n v="62"/>
    <x v="102"/>
    <s v="Hugo Weaving"/>
    <s v="Natalie Portman"/>
    <s v="Rupert Graves"/>
    <s v="Stephen Rea"/>
    <n v="1032749"/>
    <s v="70,511,035"/>
  </r>
  <r>
    <x v="152"/>
    <n v="2006"/>
    <s v="UA"/>
    <s v="167 min"/>
    <s v="Comedy, Crime, Drama"/>
    <x v="10"/>
    <s v="The story of six young Indians who assist an English woman to film a documentary on the freedom fighters from their past, and the events that lead them to relive the long-forgotten saga of freedom."/>
    <m/>
    <x v="92"/>
    <s v="Aamir Khan"/>
    <s v="Soha Ali Khan"/>
    <s v="Siddharth"/>
    <s v="Sharman Joshi"/>
    <n v="111937"/>
    <s v="2,197,331"/>
  </r>
  <r>
    <x v="153"/>
    <n v="2005"/>
    <s v="U"/>
    <s v="122 min"/>
    <s v="Drama"/>
    <x v="10"/>
    <s v="The cathartic tale of a young woman who can't see, hear or talk and the teacher who brings a ray of light into her dark world."/>
    <m/>
    <x v="103"/>
    <s v="Amitabh Bachchan"/>
    <s v="Rani Mukerji"/>
    <s v="Shernaz Patel"/>
    <s v="Ayesha Kapoor"/>
    <n v="33354"/>
    <n v="733.09400000000005"/>
  </r>
  <r>
    <x v="154"/>
    <n v="2005"/>
    <s v="UA"/>
    <s v="140 min"/>
    <s v="Action, Adventure"/>
    <x v="10"/>
    <s v="After training with his mentor, Batman begins his fight to free crime-ridden Gotham City from corruption."/>
    <n v="70"/>
    <x v="2"/>
    <s v="Christian Bale"/>
    <s v="Michael Caine"/>
    <s v="Ken Watanabe"/>
    <s v="Liam Neeson"/>
    <n v="1308302"/>
    <s v="206,852,432"/>
  </r>
  <r>
    <x v="155"/>
    <n v="2004"/>
    <s v="U"/>
    <s v="210 min"/>
    <s v="Drama"/>
    <x v="10"/>
    <s v="A successful Indian scientist returns to an Indian village to take his nanny to America with him and in the process rediscovers his roots."/>
    <m/>
    <x v="104"/>
    <s v="Shah Rukh Khan"/>
    <s v="Gayatri Joshi"/>
    <s v="Kishori Ballal"/>
    <s v="Smit Sheth"/>
    <n v="83005"/>
    <s v="1,223,240"/>
  </r>
  <r>
    <x v="156"/>
    <n v="2004"/>
    <s v="R"/>
    <s v="156 min"/>
    <s v="Biography, Drama, History"/>
    <x v="10"/>
    <s v="Traudl Junge, the final secretary for Adolf Hitler, tells of the Nazi dictator's final days in his Berlin bunker at the end of WWII."/>
    <n v="82"/>
    <x v="105"/>
    <s v="Bruno Ganz"/>
    <s v="Alexandra Maria Lara"/>
    <s v="Ulrich Matthes"/>
    <s v="Juliane KÃ¶hler"/>
    <n v="331308"/>
    <s v="5,509,040"/>
  </r>
  <r>
    <x v="157"/>
    <n v="2004"/>
    <s v="U"/>
    <s v="119 min"/>
    <s v="Animation, Adventure, Family"/>
    <x v="10"/>
    <s v="When an unconfident young woman is cursed with an old body by a spiteful witch, her only chance of breaking the spell lies with a self-indulgent yet insecure young wizard and his companions in his legged, walking castle."/>
    <n v="80"/>
    <x v="18"/>
    <s v="Chieko BaishÃ´"/>
    <s v="Takuya Kimura"/>
    <s v="Tatsuya GashÃ»in"/>
    <s v="Akihiro Miwa"/>
    <n v="333915"/>
    <s v="4,711,096"/>
  </r>
  <r>
    <x v="158"/>
    <n v="2001"/>
    <s v="UA"/>
    <s v="135 min"/>
    <s v="Biography, Drama"/>
    <x v="10"/>
    <s v="After John Nash, a brilliant but asocial mathematician, accepts secret work in cryptography, his life takes a turn for the nightmarish."/>
    <n v="72"/>
    <x v="106"/>
    <s v="Russell Crowe"/>
    <s v="Ed Harris"/>
    <s v="Jennifer Connelly"/>
    <s v="Christopher Plummer"/>
    <n v="848920"/>
    <s v="170,742,341"/>
  </r>
  <r>
    <x v="159"/>
    <n v="2000"/>
    <s v="U"/>
    <s v="156 min"/>
    <s v="Action, Comedy, Crime"/>
    <x v="10"/>
    <s v="Three unemployed men look for answers to all their money problems - but when their opportunity arrives, will they know what to do with it?"/>
    <m/>
    <x v="107"/>
    <s v="Akshay Kumar"/>
    <s v="Sunil Shetty"/>
    <s v="Paresh Rawal"/>
    <s v="Tabu"/>
    <n v="57057"/>
    <m/>
  </r>
  <r>
    <x v="160"/>
    <n v="1998"/>
    <s v="A"/>
    <s v="107 min"/>
    <s v="Action, Comedy, Crime"/>
    <x v="10"/>
    <s v="A botched card game in London triggers four friends, thugs, weed-growers, hard gangsters, loan sharks and debt collectors to collide with each other in a series of unexpected events, all for the sake of weed, cash and two antique shotguns."/>
    <n v="66"/>
    <x v="67"/>
    <s v="Jason Flemyng"/>
    <s v="Dexter Fletcher"/>
    <s v="Nick Moran"/>
    <s v="Jason Statham"/>
    <n v="535216"/>
    <s v="3,897,569"/>
  </r>
  <r>
    <x v="161"/>
    <n v="1997"/>
    <s v="A"/>
    <s v="138 min"/>
    <s v="Crime, Drama, Mystery"/>
    <x v="10"/>
    <s v="As corruption grows in 1950s Los Angeles, three policemen - one strait-laced, one brutal, and one sleazy - investigate a series of murders with their own brand of justice."/>
    <n v="90"/>
    <x v="108"/>
    <s v="Kevin Spacey"/>
    <s v="Russell Crowe"/>
    <s v="Guy Pearce"/>
    <s v="Kim Basinger"/>
    <n v="531967"/>
    <s v="64,616,940"/>
  </r>
  <r>
    <x v="162"/>
    <n v="1996"/>
    <m/>
    <s v="128 min"/>
    <s v="Crime, Drama, Thriller"/>
    <x v="10"/>
    <s v="Baran the Bandit, released from prison after 35 years, searches for vengeance and his lover."/>
    <m/>
    <x v="109"/>
    <s v="Sener Sen"/>
    <s v="Ugur YÃ¼cel"/>
    <s v="Sermin HÃ¼rmeriÃ§"/>
    <s v="Yesim Salkim"/>
    <n v="64118"/>
    <m/>
  </r>
  <r>
    <x v="163"/>
    <n v="1995"/>
    <s v="A"/>
    <s v="170 min"/>
    <s v="Crime, Drama, Thriller"/>
    <x v="10"/>
    <s v="A group of professional bank robbers start to feel the heat from police when they unknowingly leave a clue at their latest heist."/>
    <n v="76"/>
    <x v="110"/>
    <s v="Al Pacino"/>
    <s v="Robert De Niro"/>
    <s v="Val Kilmer"/>
    <s v="Jon Voight"/>
    <n v="577113"/>
    <s v="67,436,818"/>
  </r>
  <r>
    <x v="164"/>
    <n v="1995"/>
    <s v="A"/>
    <s v="178 min"/>
    <s v="Crime, Drama"/>
    <x v="10"/>
    <s v="A tale of greed, deception, money, power, and murder occur between two best friends: a mafia enforcer and a casino executive compete against each other over a gambling empire, and over a fast-living and fast-loving socialite."/>
    <n v="73"/>
    <x v="11"/>
    <s v="Robert De Niro"/>
    <s v="Sharon Stone"/>
    <s v="Joe Pesci"/>
    <s v="James Woods"/>
    <n v="466276"/>
    <s v="42,438,300"/>
  </r>
  <r>
    <x v="165"/>
    <n v="1994"/>
    <s v="U"/>
    <s v="160 min"/>
    <s v="Action, Comedy, Romance"/>
    <x v="10"/>
    <s v="Two slackers competing for the affections of an heiress inadvertently become her protectors from an evil criminal."/>
    <m/>
    <x v="111"/>
    <s v="Aamir Khan"/>
    <s v="Salman Khan"/>
    <s v="Raveena Tandon"/>
    <s v="Karisma Kapoor"/>
    <n v="49300"/>
    <m/>
  </r>
  <r>
    <x v="166"/>
    <n v="1992"/>
    <s v="A"/>
    <s v="130 min"/>
    <s v="Drama, Western"/>
    <x v="10"/>
    <s v="Retired Old West gunslinger William Munny reluctantly takes on one last job, with the help of his old partner Ned Logan and a young man, The &quot;Schofield Kid.&quot;"/>
    <n v="85"/>
    <x v="112"/>
    <s v="Clint Eastwood"/>
    <s v="Gene Hackman"/>
    <s v="Morgan Freeman"/>
    <s v="Richard Harris"/>
    <n v="375935"/>
    <s v="101,157,447"/>
  </r>
  <r>
    <x v="167"/>
    <n v="1989"/>
    <s v="U"/>
    <s v="127 min"/>
    <s v="Action, Adventure"/>
    <x v="10"/>
    <s v="In 1938, after his father Professor Henry Jones, Sr. goes missing while pursuing the Holy Grail, Professor Henry &quot;Indiana&quot; Jones, Jr. finds himself up against Adolf Hitler's Nazis again to stop them from obtaining its powers."/>
    <n v="65"/>
    <x v="6"/>
    <s v="Harrison Ford"/>
    <s v="Sean Connery"/>
    <s v="Alison Doody"/>
    <s v="Denholm Elliott"/>
    <n v="692366"/>
    <s v="197,171,806"/>
  </r>
  <r>
    <x v="168"/>
    <n v="1988"/>
    <s v="R"/>
    <s v="142 min"/>
    <s v="Comedy, Crime, Drama"/>
    <x v="10"/>
    <s v="In this luminous tale set in the area around Sarajevo and in Italy, Perhan, an engaging young Romany (gypsy) with telekinetic powers, is seduced by the quick-cash world of petty crime, which threatens to destroy him and those he loves."/>
    <m/>
    <x v="113"/>
    <s v="Davor Dujmovic"/>
    <s v="Bora Todorovic"/>
    <s v="Ljubica Adzovic"/>
    <s v="Husnija Hasimovic"/>
    <n v="26402"/>
    <n v="280.01499999999999"/>
  </r>
  <r>
    <x v="169"/>
    <n v="1988"/>
    <s v="U"/>
    <s v="86 min"/>
    <s v="Animation, Family, Fantasy"/>
    <x v="10"/>
    <s v="When two girls move to the country to be near their ailing mother, they have adventures with the wondrous forest spirits who live nearby."/>
    <n v="86"/>
    <x v="18"/>
    <s v="Hitoshi Takagi"/>
    <s v="Noriko Hidaka"/>
    <s v="Chika Sakamoto"/>
    <s v="Shigesato Itoi"/>
    <n v="291180"/>
    <s v="1,105,564"/>
  </r>
  <r>
    <x v="170"/>
    <n v="1988"/>
    <s v="A"/>
    <s v="132 min"/>
    <s v="Action, Thriller"/>
    <x v="10"/>
    <s v="An NYPD officer tries to save his wife and several others taken hostage by German terrorists during a Christmas party at the Nakatomi Plaza in Los Angeles."/>
    <n v="72"/>
    <x v="114"/>
    <s v="Bruce Willis"/>
    <s v="Alan Rickman"/>
    <s v="Bonnie Bedelia"/>
    <s v="Reginald VelJohnson"/>
    <n v="793164"/>
    <s v="83,008,852"/>
  </r>
  <r>
    <x v="171"/>
    <n v="1985"/>
    <s v="U"/>
    <s v="162 min"/>
    <s v="Action, Drama, War"/>
    <x v="10"/>
    <s v="In Medieval Japan, an elderly warlord retires, handing over his empire to his three sons. However, he vastly underestimates how the new-found power will corrupt them and cause them to turn on each other...and him."/>
    <n v="96"/>
    <x v="23"/>
    <s v="Tatsuya Nakadai"/>
    <s v="Akira Terao"/>
    <s v="Jinpachi Nezu"/>
    <s v="Daisuke RyÃ»"/>
    <n v="112505"/>
    <s v="4,135,750"/>
  </r>
  <r>
    <x v="172"/>
    <n v="1980"/>
    <s v="A"/>
    <s v="129 min"/>
    <s v="Biography, Drama, Sport"/>
    <x v="10"/>
    <s v="The life of boxer Jake LaMotta, whose violence and temper that led him to the top in the ring destroyed his life outside of it."/>
    <n v="89"/>
    <x v="11"/>
    <s v="Robert De Niro"/>
    <s v="Cathy Moriarty"/>
    <s v="Joe Pesci"/>
    <s v="Frank Vincent"/>
    <n v="321860"/>
    <s v="23,383,987"/>
  </r>
  <r>
    <x v="173"/>
    <n v="1979"/>
    <s v="U"/>
    <s v="162 min"/>
    <s v="Drama, Sci-Fi"/>
    <x v="10"/>
    <s v="A guide leads two men through an area known as the Zone to find a room that grants wishes."/>
    <m/>
    <x v="115"/>
    <s v="Alisa Freyndlikh"/>
    <s v="Aleksandr Kaydanovskiy"/>
    <s v="Anatoliy Solonitsyn"/>
    <s v="Nikolay Grinko"/>
    <n v="116945"/>
    <n v="234.72300000000001"/>
  </r>
  <r>
    <x v="174"/>
    <n v="1978"/>
    <s v="U"/>
    <s v="99 min"/>
    <s v="Drama, Music"/>
    <x v="10"/>
    <s v="A married daughter who longs for her mother's love is visited by the latter, a successful concert pianist."/>
    <m/>
    <x v="116"/>
    <s v="Ingrid Bergman"/>
    <s v="Liv Ullmann"/>
    <s v="Lena Nyman"/>
    <s v="Halvar BjÃ¶rk"/>
    <n v="26875"/>
    <m/>
  </r>
  <r>
    <x v="175"/>
    <n v="1976"/>
    <s v="PG"/>
    <s v="177 min"/>
    <s v="Biography, Drama, History"/>
    <x v="10"/>
    <s v="This epic historical drama chronicles the life and times of Prophet Muhammad and serves as an introduction to early Islamic history."/>
    <m/>
    <x v="117"/>
    <s v="Anthony Quinn"/>
    <s v="Irene Papas"/>
    <s v="Michael Ansara"/>
    <s v="Johnny Sekka"/>
    <n v="43885"/>
    <m/>
  </r>
  <r>
    <x v="176"/>
    <n v="1975"/>
    <s v="U"/>
    <s v="204 min"/>
    <s v="Action, Adventure, Comedy"/>
    <x v="10"/>
    <s v="After his family is murdered by a notorious and ruthless bandit, a former police officer enlists the services of two outlaws to capture the bandit."/>
    <m/>
    <x v="118"/>
    <s v="Sanjeev Kumar"/>
    <s v="Dharmendra"/>
    <s v="Amitabh Bachchan"/>
    <s v="Amjad Khan"/>
    <n v="51284"/>
    <m/>
  </r>
  <r>
    <x v="177"/>
    <n v="1975"/>
    <s v="PG"/>
    <s v="91 min"/>
    <s v="Adventure, Comedy, Fantasy"/>
    <x v="10"/>
    <s v="King Arthur and his Knights of the Round Table embark on a surreal, low-budget search for the Holy Grail, encountering many, very silly obstacles."/>
    <n v="91"/>
    <x v="119"/>
    <s v="Terry Jones"/>
    <s v="Graham Chapman"/>
    <s v="John Cleese"/>
    <s v="Eric Idle"/>
    <n v="500875"/>
    <s v="1,229,197"/>
  </r>
  <r>
    <x v="178"/>
    <n v="1963"/>
    <s v="U"/>
    <s v="172 min"/>
    <s v="Adventure, Drama, History"/>
    <x v="10"/>
    <s v="Allied prisoners of war plan for several hundred of their number to escape from a German camp during World War II."/>
    <n v="86"/>
    <x v="120"/>
    <s v="Steve McQueen"/>
    <s v="James Garner"/>
    <s v="Richard Attenborough"/>
    <s v="Charles Bronson"/>
    <n v="224730"/>
    <s v="12,100,000"/>
  </r>
  <r>
    <x v="179"/>
    <n v="1962"/>
    <s v="U"/>
    <s v="129 min"/>
    <s v="Crime, Drama"/>
    <x v="10"/>
    <s v="Atticus Finch, a lawyer in the Depression-era South, defends a black man against an undeserved rape charge, and his children against prejudice."/>
    <n v="88"/>
    <x v="121"/>
    <s v="Gregory Peck"/>
    <s v="John Megna"/>
    <s v="Frank Overton"/>
    <s v="Rosemary Murphy"/>
    <n v="293811"/>
    <m/>
  </r>
  <r>
    <x v="180"/>
    <n v="1961"/>
    <m/>
    <s v="110 min"/>
    <s v="Action, Drama, Thriller"/>
    <x v="10"/>
    <s v="A crafty ronin comes to a town divided by two criminal gangs and decides to play them against each other to free the town."/>
    <m/>
    <x v="23"/>
    <s v="ToshirÃ´ Mifune"/>
    <s v="EijirÃ´ TÃ´no"/>
    <s v="Tatsuya Nakadai"/>
    <s v="YÃ´ko Tsukasa"/>
    <n v="111244"/>
    <m/>
  </r>
  <r>
    <x v="181"/>
    <n v="1961"/>
    <s v="A"/>
    <s v="179 min"/>
    <s v="Drama, War"/>
    <x v="10"/>
    <s v="In 1948, an American court in occupied Germany tries four Nazis judged for war crimes."/>
    <n v="60"/>
    <x v="122"/>
    <s v="Spencer Tracy"/>
    <s v="Burt Lancaster"/>
    <s v="Richard Widmark"/>
    <s v="Marlene Dietrich"/>
    <n v="69458"/>
    <m/>
  </r>
  <r>
    <x v="182"/>
    <n v="1959"/>
    <s v="U"/>
    <s v="121 min"/>
    <s v="Comedy, Music, Romance"/>
    <x v="10"/>
    <s v="After two male musicians witness a mob hit, they flee the state in an all-female band disguised as women, but further complications set in."/>
    <n v="98"/>
    <x v="55"/>
    <s v="Marilyn Monroe"/>
    <s v="Tony Curtis"/>
    <s v="Jack Lemmon"/>
    <s v="George Raft"/>
    <n v="243943"/>
    <s v="25,000,000"/>
  </r>
  <r>
    <x v="183"/>
    <n v="1957"/>
    <s v="U"/>
    <s v="91 min"/>
    <s v="Drama, Romance"/>
    <x v="10"/>
    <s v="After living a life marked by coldness, an aging professor is forced to confront the emptiness of his existence."/>
    <n v="88"/>
    <x v="116"/>
    <s v="Victor SjÃ¶strÃ¶m"/>
    <s v="Bibi Andersson"/>
    <s v="Ingrid Thulin"/>
    <s v="Gunnar BjÃ¶rnstrand"/>
    <n v="96381"/>
    <m/>
  </r>
  <r>
    <x v="184"/>
    <n v="1957"/>
    <s v="A"/>
    <s v="96 min"/>
    <s v="Drama, Fantasy, History"/>
    <x v="10"/>
    <s v="A man seeks answers about life, death, and the existence of God as he plays chess against the Grim Reaper during the Black Plague."/>
    <n v="88"/>
    <x v="116"/>
    <s v="Max von Sydow"/>
    <s v="Gunnar BjÃ¶rnstrand"/>
    <s v="Bengt Ekerot"/>
    <s v="Nils Poppe"/>
    <n v="164939"/>
    <m/>
  </r>
  <r>
    <x v="185"/>
    <n v="1955"/>
    <m/>
    <s v="118 min"/>
    <s v="Crime, Drama, Thriller"/>
    <x v="10"/>
    <s v="Four men plan a technically perfect crime, but the human element intervenes..."/>
    <n v="97"/>
    <x v="123"/>
    <s v="Jean Servais"/>
    <s v="Carl MÃ¶hner"/>
    <s v="Robert Manuel"/>
    <s v="Janine Darcey"/>
    <n v="28810"/>
    <n v="57.225999999999999"/>
  </r>
  <r>
    <x v="186"/>
    <n v="1954"/>
    <s v="A"/>
    <s v="105 min"/>
    <s v="Crime, Thriller"/>
    <x v="10"/>
    <s v="A former tennis player tries to arrange his wife's murder after learning of her affair."/>
    <n v="75"/>
    <x v="37"/>
    <s v="Ray Milland"/>
    <s v="Grace Kelly"/>
    <s v="Robert Cummings"/>
    <s v="John Williams"/>
    <n v="158335"/>
    <n v="12.561999999999999"/>
  </r>
  <r>
    <x v="187"/>
    <n v="1953"/>
    <s v="U"/>
    <s v="136 min"/>
    <s v="Drama"/>
    <x v="10"/>
    <s v="An old couple visit their children and grandchildren in the city, but receive little attention."/>
    <m/>
    <x v="124"/>
    <s v="ChishÃ» RyÃ»"/>
    <s v="Chieko Higashiyama"/>
    <s v="SÃ´ Yamamura"/>
    <s v="Setsuko Hara"/>
    <n v="53153"/>
    <m/>
  </r>
  <r>
    <x v="188"/>
    <n v="1950"/>
    <m/>
    <s v="88 min"/>
    <s v="Crime, Drama, Mystery"/>
    <x v="10"/>
    <s v="The rape of a bride and the murder of her samurai husband are recalled from the perspectives of a bandit, the bride, the samurai's ghost and a woodcutter."/>
    <n v="98"/>
    <x v="23"/>
    <s v="ToshirÃ´ Mifune"/>
    <s v="Machiko KyÃ´"/>
    <s v="Masayuki Mori"/>
    <s v="Takashi Shimura"/>
    <n v="152572"/>
    <n v="96.567999999999998"/>
  </r>
  <r>
    <x v="189"/>
    <n v="1950"/>
    <s v="Passed"/>
    <s v="138 min"/>
    <s v="Drama"/>
    <x v="10"/>
    <s v="A seemingly timid but secretly ruthless ingÃ©nue insinuates herself into the lives of an aging Broadway star and her circle of theater friends."/>
    <n v="98"/>
    <x v="125"/>
    <s v="Bette Davis"/>
    <s v="Anne Baxter"/>
    <s v="George Sanders"/>
    <s v="Celeste Holm"/>
    <n v="120539"/>
    <n v="10.177"/>
  </r>
  <r>
    <x v="190"/>
    <n v="1948"/>
    <s v="Passed"/>
    <s v="126 min"/>
    <s v="Adventure, Drama, Western"/>
    <x v="10"/>
    <s v="Two Americans searching for work in Mexico convince an old prospector to help them mine for gold in the Sierra Madre Mountains."/>
    <n v="98"/>
    <x v="126"/>
    <s v="Humphrey Bogart"/>
    <s v="Walter Huston"/>
    <s v="Tim Holt"/>
    <s v="Bruce Bennett"/>
    <n v="114304"/>
    <s v="5,014,000"/>
  </r>
  <r>
    <x v="191"/>
    <n v="1942"/>
    <s v="Passed"/>
    <s v="99 min"/>
    <s v="Comedy, War"/>
    <x v="10"/>
    <s v="During the Nazi occupation of Poland, an acting troupe becomes embroiled in a Polish soldier's efforts to track down a German spy."/>
    <n v="86"/>
    <x v="127"/>
    <s v="Carole Lombard"/>
    <s v="Jack Benny"/>
    <s v="Robert Stack"/>
    <s v="Felix Bressart"/>
    <n v="29915"/>
    <m/>
  </r>
  <r>
    <x v="192"/>
    <n v="1925"/>
    <s v="Passed"/>
    <s v="95 min"/>
    <s v="Adventure, Comedy, Drama"/>
    <x v="10"/>
    <s v="A prospector goes to the Klondike in search of gold and finds it and more."/>
    <m/>
    <x v="39"/>
    <s v="Charles Chaplin"/>
    <s v="Mack Swain"/>
    <s v="Tom Murray"/>
    <s v="Henry Bergman"/>
    <n v="101053"/>
    <s v="5,450,000"/>
  </r>
  <r>
    <x v="193"/>
    <n v="1924"/>
    <s v="Passed"/>
    <s v="45 min"/>
    <s v="Action, Comedy, Romance"/>
    <x v="10"/>
    <s v="A film projectionist longs to be a detective, and puts his meagre skills to work when he is framed by a rival for stealing his girlfriend's father's pocketwatch."/>
    <m/>
    <x v="128"/>
    <s v="Buster Keaton"/>
    <s v="Kathryn McGuire"/>
    <s v="Joe Keaton"/>
    <s v="Erwin Connelly"/>
    <n v="41985"/>
    <n v="977.375"/>
  </r>
  <r>
    <x v="194"/>
    <n v="2019"/>
    <s v="R"/>
    <s v="122 min"/>
    <s v="Drama, Romance"/>
    <x v="11"/>
    <s v="On an isolated island in Brittany at the end of the eighteenth century, a female painter is obliged to paint a wedding portrait of a young woman."/>
    <n v="95"/>
    <x v="129"/>
    <s v="NoÃ©mie Merlant"/>
    <s v="AdÃ¨le Haenel"/>
    <s v="LuÃ na Bajrami"/>
    <s v="Valeria Golino"/>
    <n v="63134"/>
    <s v="3,759,854"/>
  </r>
  <r>
    <x v="195"/>
    <n v="2016"/>
    <s v="UA"/>
    <s v="136 min"/>
    <s v="Drama, Thriller"/>
    <x v="11"/>
    <s v="When three young women are implicated in a crime, a retired lawyer steps forward to help them clear their names."/>
    <m/>
    <x v="130"/>
    <s v="Taapsee Pannu"/>
    <s v="Amitabh Bachchan"/>
    <s v="Kirti Kulhari"/>
    <s v="Andrea Tariang"/>
    <n v="39216"/>
    <s v="1,241,223"/>
  </r>
  <r>
    <x v="196"/>
    <n v="2016"/>
    <n v="16"/>
    <s v="130 min"/>
    <s v="Animation, Drama, Family"/>
    <x v="11"/>
    <s v="A young man is ostracized by his classmates after he bullies a deaf girl to the point where she moves away. Years later, he sets off on a path for redemption."/>
    <n v="78"/>
    <x v="131"/>
    <s v="Miyu Irino"/>
    <s v="Saori Hayami"/>
    <s v="Aoi YÃ»ki"/>
    <s v="KenshÃ´ Ono"/>
    <n v="47708"/>
    <m/>
  </r>
  <r>
    <x v="197"/>
    <n v="2016"/>
    <s v="TV-MA"/>
    <s v="106 min"/>
    <s v="Crime, Drama, Mystery"/>
    <x v="11"/>
    <s v="A successful entrepreneur accused of murder and a witness preparation expert have less than three hours to come up with an impregnable defense."/>
    <m/>
    <x v="132"/>
    <s v="Mario Casas"/>
    <s v="Ana Wagener"/>
    <s v="Jose Coronado"/>
    <s v="BÃ¡rbara Lennie"/>
    <n v="141516"/>
    <m/>
  </r>
  <r>
    <x v="198"/>
    <n v="2016"/>
    <s v="A"/>
    <s v="145 min"/>
    <s v="Drama, Romance, Thriller"/>
    <x v="11"/>
    <s v="A woman is hired as a handmaiden to a Japanese heiress, but secretly she is involved in a plot to defraud her."/>
    <n v="84"/>
    <x v="52"/>
    <s v="Kim Min-hee"/>
    <s v="Jung-woo Ha"/>
    <s v="Cho Jin-woong"/>
    <s v="Moon So-Ri"/>
    <n v="113649"/>
    <s v="2,006,788"/>
  </r>
  <r>
    <x v="199"/>
    <n v="2014"/>
    <s v="R"/>
    <s v="139 min"/>
    <s v="Drama"/>
    <x v="11"/>
    <s v="A widowed single mother, raising her violent son alone, finds new hope when a mysterious neighbor inserts herself into their household."/>
    <n v="74"/>
    <x v="133"/>
    <s v="Anne Dorval"/>
    <s v="Antoine Olivier Pilon"/>
    <s v="Suzanne ClÃ©ment"/>
    <s v="Patrick Huard"/>
    <n v="50700"/>
    <s v="3,492,754"/>
  </r>
  <r>
    <x v="200"/>
    <n v="2014"/>
    <s v="UA"/>
    <s v="160 min"/>
    <s v="Action, Crime, Drama"/>
    <x v="11"/>
    <s v="A young man returns to Kashmir after his father's disappearance to confront his uncle, whom he suspects of playing a role in his father's fate."/>
    <m/>
    <x v="134"/>
    <s v="Shahid Kapoor"/>
    <s v="Tabu"/>
    <s v="Shraddha Kapoor"/>
    <s v="Kay Kay Menon"/>
    <n v="50445"/>
    <n v="901.61"/>
  </r>
  <r>
    <x v="201"/>
    <n v="2017"/>
    <s v="A"/>
    <s v="137 min"/>
    <s v="Action, Drama, Sci-Fi"/>
    <x v="11"/>
    <s v="In a future where mutants are nearly extinct, an elderly and weary Logan leads a quiet life. But when Laura, a mutant child pursued by scientists, comes to him for help, he must get her to safety."/>
    <n v="77"/>
    <x v="135"/>
    <s v="Hugh Jackman"/>
    <s v="Patrick Stewart"/>
    <s v="Dafne Keen"/>
    <s v="Boyd Holbrook"/>
    <n v="647884"/>
    <s v="226,277,068"/>
  </r>
  <r>
    <x v="202"/>
    <n v="2015"/>
    <s v="R"/>
    <s v="118 min"/>
    <s v="Drama, Thriller"/>
    <x v="11"/>
    <s v="Held captive for 7 years in an enclosed space, a woman and her young son finally gain their freedom, allowing the boy to experience the outside world for the first time."/>
    <n v="86"/>
    <x v="136"/>
    <s v="Brie Larson"/>
    <s v="Jacob Tremblay"/>
    <s v="Sean Bridgers"/>
    <s v="Wendy Crewson"/>
    <n v="371538"/>
    <s v="14,677,674"/>
  </r>
  <r>
    <x v="203"/>
    <n v="2014"/>
    <s v="R"/>
    <s v="122 min"/>
    <s v="Comedy, Drama, Thriller"/>
    <x v="11"/>
    <s v="Six short stories that explore the extremities of human behavior involving people in distress."/>
    <n v="77"/>
    <x v="137"/>
    <s v="DarÃ­o Grandinetti"/>
    <s v="MarÃ­a Marull"/>
    <s v="MÃ³nica Villa"/>
    <s v="Diego Starosta"/>
    <n v="177059"/>
    <s v="3,107,072"/>
  </r>
  <r>
    <x v="204"/>
    <n v="2020"/>
    <s v="U"/>
    <s v="100 min"/>
    <s v="Animation, Adventure, Comedy"/>
    <x v="11"/>
    <s v="After landing the gig of a lifetime, a New York jazz pianist suddenly finds himself trapped in a strange land between Earth and the afterlife."/>
    <n v="83"/>
    <x v="98"/>
    <s v="Kemp Powers"/>
    <s v="Jamie Foxx"/>
    <s v="Tina Fey"/>
    <s v="Graham Norton"/>
    <n v="159171"/>
    <m/>
  </r>
  <r>
    <x v="205"/>
    <n v="2014"/>
    <m/>
    <s v="196 min"/>
    <s v="Drama"/>
    <x v="11"/>
    <s v="A hotel owner and landlord in a remote Turkish village deals with conflicts within his family and a tenant behind on his rent."/>
    <n v="88"/>
    <x v="138"/>
    <s v="Haluk Bilginer"/>
    <s v="Melisa SÃ¶zen"/>
    <s v="Demet Akbag"/>
    <s v="Ayberk Pekcan"/>
    <n v="46547"/>
    <n v="165.52"/>
  </r>
  <r>
    <x v="206"/>
    <n v="2014"/>
    <s v="UA"/>
    <s v="153 min"/>
    <s v="Comedy, Drama, Musical"/>
    <x v="11"/>
    <s v="An alien on Earth loses the only device he can use to communicate with his spaceship. His innocent nature and child-like questions force the country to evaluate the impact of religion on its people."/>
    <m/>
    <x v="48"/>
    <s v="Aamir Khan"/>
    <s v="Anushka Sharma"/>
    <s v="Sanjay Dutt"/>
    <s v="Boman Irani"/>
    <n v="163061"/>
    <s v="10,616,104"/>
  </r>
  <r>
    <x v="207"/>
    <n v="2012"/>
    <s v="U"/>
    <s v="125 min"/>
    <s v="Comedy, Drama, Fantasy"/>
    <x v="11"/>
    <s v="A shopkeeper takes God to court when his shop is destroyed by an earthquake."/>
    <m/>
    <x v="139"/>
    <s v="Paresh Rawal"/>
    <s v="Akshay Kumar"/>
    <s v="Mithun Chakraborty"/>
    <s v="Mahesh Manjrekar"/>
    <n v="51739"/>
    <n v="923.221"/>
  </r>
  <r>
    <x v="208"/>
    <n v="2014"/>
    <s v="UA"/>
    <s v="99 min"/>
    <s v="Adventure, Comedy, Crime"/>
    <x v="11"/>
    <s v="A writer encounters the owner of an aging high-class hotel, who tells him of his early years serving as a lobby boy in the hotel's glorious years under an exceptional concierge."/>
    <n v="88"/>
    <x v="140"/>
    <s v="Ralph Fiennes"/>
    <s v="F. Murray Abraham"/>
    <s v="Mathieu Amalric"/>
    <s v="Adrien Brody"/>
    <n v="707630"/>
    <s v="59,100,318"/>
  </r>
  <r>
    <x v="209"/>
    <n v="2014"/>
    <s v="A"/>
    <s v="149 min"/>
    <s v="Drama, Mystery, Thriller"/>
    <x v="11"/>
    <s v="With his wife's disappearance having become the focus of an intense media circus, a man sees the spotlight turned on him when it's suspected that he may not be innocent."/>
    <n v="79"/>
    <x v="7"/>
    <s v="Ben Affleck"/>
    <s v="Rosamund Pike"/>
    <s v="Neil Patrick Harris"/>
    <s v="Tyler Perry"/>
    <n v="859695"/>
    <s v="167,767,189"/>
  </r>
  <r>
    <x v="210"/>
    <n v="2012"/>
    <s v="U"/>
    <s v="117 min"/>
    <s v="Animation, Drama, Fantasy"/>
    <x v="11"/>
    <s v="After her werewolf lover unexpectedly dies in an accident while hunting for food for their children, a young woman must find ways to raise the werewolf son and daughter that she had with him while keeping their trait hidden from society."/>
    <n v="71"/>
    <x v="141"/>
    <s v="Aoi Miyazaki"/>
    <s v="Takao Osawa"/>
    <s v="Haru Kuroki"/>
    <s v="Yukito Nishii"/>
    <n v="38803"/>
    <m/>
  </r>
  <r>
    <x v="211"/>
    <n v="2016"/>
    <s v="A"/>
    <s v="139 min"/>
    <s v="Biography, Drama, History"/>
    <x v="11"/>
    <s v="World War II American Army Medic Desmond T. Doss, who served during the Battle of Okinawa, refuses to kill people, and becomes the first man in American history to receive the Medal of Honor without firing a shot."/>
    <n v="71"/>
    <x v="72"/>
    <s v="Andrew Garfield"/>
    <s v="Sam Worthington"/>
    <s v="Luke Bracey"/>
    <s v="Teresa Palmer"/>
    <n v="435928"/>
    <s v="67,209,615"/>
  </r>
  <r>
    <x v="212"/>
    <n v="2015"/>
    <s v="U"/>
    <s v="95 min"/>
    <s v="Animation, Adventure, Comedy"/>
    <x v="11"/>
    <s v="After young Riley is uprooted from her Midwest life and moved to San Francisco, her emotions - Joy, Fear, Anger, Disgust and Sadness - conflict on how best to navigate a new city, house, and school."/>
    <n v="94"/>
    <x v="98"/>
    <s v="Ronnie Del Carmen"/>
    <s v="Amy Poehler"/>
    <s v="Bill Hader"/>
    <s v="Lewis Black"/>
    <n v="616228"/>
    <s v="356,461,711"/>
  </r>
  <r>
    <x v="213"/>
    <n v="2012"/>
    <s v="U"/>
    <s v="151 min"/>
    <s v="Comedy, Drama, Romance"/>
    <x v="11"/>
    <s v="Three young people learn that love can neither be defined nor contained by society's definition of normal and abnormal."/>
    <m/>
    <x v="142"/>
    <s v="Ranbir Kapoor"/>
    <s v="Priyanka Chopra"/>
    <s v="Ileana D'Cruz"/>
    <s v="Saurabh Shukla"/>
    <n v="75721"/>
    <s v="2,804,874"/>
  </r>
  <r>
    <x v="214"/>
    <n v="2013"/>
    <s v="A"/>
    <s v="134 min"/>
    <s v="Biography, Drama, History"/>
    <x v="11"/>
    <s v="In the antebellum United States, Solomon Northup, a free black man from upstate New York, is abducted and sold into slavery."/>
    <n v="96"/>
    <x v="143"/>
    <s v="Chiwetel Ejiofor"/>
    <s v="Michael Kenneth Williams"/>
    <s v="Michael Fassbender"/>
    <s v="Brad Pitt"/>
    <n v="640533"/>
    <s v="56,671,993"/>
  </r>
  <r>
    <x v="215"/>
    <n v="2013"/>
    <s v="UA"/>
    <s v="123 min"/>
    <s v="Action, Biography, Drama"/>
    <x v="11"/>
    <s v="The merciless 1970s rivalry between Formula One rivals James Hunt and Niki Lauda."/>
    <n v="74"/>
    <x v="106"/>
    <s v="Daniel BrÃ¼hl"/>
    <s v="Chris Hemsworth"/>
    <s v="Olivia Wilde"/>
    <s v="Alexandra Maria Lara"/>
    <n v="432811"/>
    <s v="26,947,624"/>
  </r>
  <r>
    <x v="216"/>
    <n v="2019"/>
    <s v="UA"/>
    <s v="152 min"/>
    <s v="Action, Biography, Drama"/>
    <x v="11"/>
    <s v="American car designer Carroll Shelby and driver Ken Miles battle corporate interference and the laws of physics to build a revolutionary race car for Ford in order to defeat Ferrari at the 24 Hours of Le Mans in 1966."/>
    <n v="81"/>
    <x v="135"/>
    <s v="Matt Damon"/>
    <s v="Christian Bale"/>
    <s v="Jon Bernthal"/>
    <s v="Caitriona Balfe"/>
    <n v="291289"/>
    <s v="117,624,028"/>
  </r>
  <r>
    <x v="217"/>
    <n v="2015"/>
    <s v="A"/>
    <s v="129 min"/>
    <s v="Biography, Crime, Drama"/>
    <x v="11"/>
    <s v="The true story of how the Boston Globe uncovered the massive scandal of child molestation and cover-up within the local Catholic Archdiocese, shaking the entire Catholic Church to its core."/>
    <n v="93"/>
    <x v="144"/>
    <s v="Mark Ruffalo"/>
    <s v="Michael Keaton"/>
    <s v="Rachel McAdams"/>
    <s v="Liev Schreiber"/>
    <n v="420316"/>
    <s v="45,055,776"/>
  </r>
  <r>
    <x v="218"/>
    <n v="2014"/>
    <s v="PG"/>
    <s v="93 min"/>
    <s v="Animation, Adventure, Drama"/>
    <x v="11"/>
    <s v="Ben, a young Irish boy, and his little sister Saoirse, a girl who can turn into a seal, go on an adventure to free the fairies and save the spirit world."/>
    <n v="85"/>
    <x v="145"/>
    <s v="David Rawle"/>
    <s v="Brendan Gleeson"/>
    <s v="Lisa Hannigan"/>
    <s v="Fionnula Flanagan"/>
    <n v="51679"/>
    <n v="857.524"/>
  </r>
  <r>
    <x v="219"/>
    <n v="2012"/>
    <s v="UA"/>
    <s v="122 min"/>
    <s v="Mystery, Thriller"/>
    <x v="11"/>
    <s v="A pregnant woman's search for her missing husband takes her from London to Kolkata, but everyone she questions denies having ever met him."/>
    <m/>
    <x v="146"/>
    <s v="Vidya Balan"/>
    <s v="Parambrata Chattopadhyay"/>
    <s v="Indraneil Sengupta"/>
    <s v="Nawazuddin Siddiqui"/>
    <n v="57806"/>
    <s v="1,035,953"/>
  </r>
  <r>
    <x v="220"/>
    <n v="2011"/>
    <s v="U"/>
    <s v="155 min"/>
    <s v="Comedy, Drama"/>
    <x v="11"/>
    <s v="Three friends decide to turn their fantasy vacation into reality after one of their friends gets engaged."/>
    <m/>
    <x v="147"/>
    <s v="Hrithik Roshan"/>
    <s v="Farhan Akhtar"/>
    <s v="Abhay Deol"/>
    <s v="Katrina Kaif"/>
    <n v="67927"/>
    <s v="3,108,485"/>
  </r>
  <r>
    <x v="221"/>
    <n v="2013"/>
    <s v="A"/>
    <s v="153 min"/>
    <s v="Crime, Drama, Mystery"/>
    <x v="11"/>
    <s v="When Keller Dover's daughter and her friend go missing, he takes matters into his own hands as the police pursue multiple leads and the pressure mounts."/>
    <n v="70"/>
    <x v="62"/>
    <s v="Hugh Jackman"/>
    <s v="Jake Gyllenhaal"/>
    <s v="Viola Davis"/>
    <s v="Melissa Leo"/>
    <n v="601149"/>
    <s v="61,002,302"/>
  </r>
  <r>
    <x v="222"/>
    <n v="2015"/>
    <s v="UA"/>
    <s v="120 min"/>
    <s v="Action, Adventure, Sci-Fi"/>
    <x v="11"/>
    <s v="In a post-apocalyptic wasteland, a woman rebels against a tyrannical ruler in search for her homeland with the aid of a group of female prisoners, a psychotic worshiper, and a drifter named Max."/>
    <n v="90"/>
    <x v="148"/>
    <s v="Tom Hardy"/>
    <s v="Charlize Theron"/>
    <s v="Nicholas Hoult"/>
    <s v="ZoÃ« Kravitz"/>
    <n v="882316"/>
    <s v="154,058,340"/>
  </r>
  <r>
    <x v="223"/>
    <n v="2008"/>
    <s v="UA"/>
    <s v="104 min"/>
    <s v="Action, Crime, Drama"/>
    <x v="11"/>
    <s v="A retiring police officer reminisces about the most astounding day of his career. About a case that was never filed but continues to haunt him in his memories - the case of a man and a Wednesday."/>
    <m/>
    <x v="149"/>
    <s v="Anupam Kher"/>
    <s v="Naseeruddin Shah"/>
    <s v="Jimmy Sheirgill"/>
    <s v="Aamir Bashir"/>
    <n v="73891"/>
    <m/>
  </r>
  <r>
    <x v="224"/>
    <n v="2008"/>
    <s v="R"/>
    <s v="116 min"/>
    <s v="Drama"/>
    <x v="11"/>
    <s v="Disgruntled Korean War veteran Walt Kowalski sets out to reform his neighbor, Thao Lor, a Hmong teenager who tried to steal Kowalski's prized possession: a 1972 Gran Torino."/>
    <n v="72"/>
    <x v="112"/>
    <s v="Clint Eastwood"/>
    <s v="Bee Vang"/>
    <s v="Christopher Carley"/>
    <s v="Ahney Her"/>
    <n v="720450"/>
    <s v="148,095,302"/>
  </r>
  <r>
    <x v="225"/>
    <n v="2011"/>
    <s v="UA"/>
    <s v="130 min"/>
    <s v="Adventure, Drama, Fantasy"/>
    <x v="11"/>
    <s v="Harry, Ron, and Hermione search for Voldemort's remaining Horcruxes in their effort to destroy the Dark Lord as the final battle rages on at Hogwarts."/>
    <n v="85"/>
    <x v="150"/>
    <s v="Daniel Radcliffe"/>
    <s v="Emma Watson"/>
    <s v="Rupert Grint"/>
    <s v="Michael Gambon"/>
    <n v="764493"/>
    <s v="381,011,219"/>
  </r>
  <r>
    <x v="226"/>
    <n v="2008"/>
    <s v="PG-13"/>
    <s v="130 min"/>
    <s v="Drama, Music"/>
    <x v="11"/>
    <s v="A newly unemployed cellist takes a job preparing the dead for funerals."/>
    <n v="68"/>
    <x v="151"/>
    <s v="Masahiro Motoki"/>
    <s v="RyÃ´ko Hirosue"/>
    <s v="Tsutomu Yamazaki"/>
    <s v="Kazuko Yoshiyuki"/>
    <n v="48582"/>
    <s v="1,498,210"/>
  </r>
  <r>
    <x v="227"/>
    <n v="2009"/>
    <s v="G"/>
    <s v="93 min"/>
    <s v="Biography, Drama, Family"/>
    <x v="11"/>
    <s v="A college professor bonds with an abandoned dog he takes into his home."/>
    <m/>
    <x v="152"/>
    <s v="Richard Gere"/>
    <s v="Joan Allen"/>
    <s v="Cary-Hiroyuki Tagawa"/>
    <s v="Sarah Roemer"/>
    <n v="253575"/>
    <m/>
  </r>
  <r>
    <x v="228"/>
    <n v="2009"/>
    <m/>
    <s v="92 min"/>
    <s v="Animation, Comedy, Drama"/>
    <x v="11"/>
    <s v="A tale of friendship between two unlikely pen pals: Mary, a lonely, eight-year-old girl living in the suburbs of Melbourne, and Max, a forty-four-year old, severely obese man living in New York."/>
    <m/>
    <x v="153"/>
    <s v="Toni Collette"/>
    <s v="Philip Seymour Hoffman"/>
    <s v="Eric Bana"/>
    <s v="Barry Humphries"/>
    <n v="164462"/>
    <m/>
  </r>
  <r>
    <x v="229"/>
    <n v="2010"/>
    <s v="U"/>
    <s v="98 min"/>
    <s v="Animation, Action, Adventure"/>
    <x v="11"/>
    <s v="A hapless young Viking who aspires to hunt dragons becomes the unlikely friend of a young dragon himself, and learns there may be more to the creatures than he assumed."/>
    <n v="75"/>
    <x v="154"/>
    <s v="Chris Sanders"/>
    <s v="Jay Baruchel"/>
    <s v="Gerard Butler"/>
    <s v="Christopher Mintz-Plasse"/>
    <n v="666773"/>
    <s v="217,581,231"/>
  </r>
  <r>
    <x v="230"/>
    <n v="2007"/>
    <s v="R"/>
    <s v="148 min"/>
    <s v="Adventure, Biography, Drama"/>
    <x v="11"/>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n v="73"/>
    <x v="155"/>
    <s v="Emile Hirsch"/>
    <s v="Vince Vaughn"/>
    <s v="Catherine Keener"/>
    <s v="Marcia Gay Harden"/>
    <n v="572921"/>
    <s v="18,354,356"/>
  </r>
  <r>
    <x v="231"/>
    <n v="2007"/>
    <s v="R"/>
    <s v="122 min"/>
    <s v="Crime, Drama, Thriller"/>
    <x v="11"/>
    <s v="Violence and mayhem ensue after a hunter stumbles upon a drug deal gone wrong and more than two million dollars in cash near the Rio Grande."/>
    <n v="91"/>
    <x v="156"/>
    <s v="Joel Coen"/>
    <s v="Tommy Lee Jones"/>
    <s v="Javier Bardem"/>
    <s v="Josh Brolin"/>
    <n v="856916"/>
    <s v="74,283,625"/>
  </r>
  <r>
    <x v="232"/>
    <n v="2006"/>
    <s v="U"/>
    <s v="144 min"/>
    <s v="Comedy, Drama, Romance"/>
    <x v="11"/>
    <s v="Munna Bhai embarks on a journey with Mahatma Gandhi in order to fight against a corrupt property dealer."/>
    <m/>
    <x v="48"/>
    <s v="Sanjay Dutt"/>
    <s v="Arshad Warsi"/>
    <s v="Vidya Balan"/>
    <s v="Boman Irani"/>
    <n v="43137"/>
    <s v="2,217,561"/>
  </r>
  <r>
    <x v="233"/>
    <n v="2004"/>
    <s v="UA"/>
    <s v="132 min"/>
    <s v="Drama, Sport"/>
    <x v="11"/>
    <s v="A determined woman works with a hardened boxing trainer to become a professional."/>
    <n v="86"/>
    <x v="112"/>
    <s v="Hilary Swank"/>
    <s v="Clint Eastwood"/>
    <s v="Morgan Freeman"/>
    <s v="Jay Baruchel"/>
    <n v="635975"/>
    <s v="100,492,203"/>
  </r>
  <r>
    <x v="234"/>
    <n v="2004"/>
    <s v="PG-13"/>
    <s v="121 min"/>
    <s v="Biography, Drama, History"/>
    <x v="11"/>
    <s v="Paul Rusesabagina, a hotel manager, houses over a thousand Tutsi refugees during their struggle against the Hutu militia in Rwanda, Africa."/>
    <n v="79"/>
    <x v="157"/>
    <s v="Don Cheadle"/>
    <s v="Sophie Okonedo"/>
    <s v="Joaquin Phoenix"/>
    <s v="Xolani Mali"/>
    <n v="334320"/>
    <s v="23,530,892"/>
  </r>
  <r>
    <x v="235"/>
    <n v="2004"/>
    <s v="R"/>
    <s v="140 min"/>
    <s v="Action, Drama, War"/>
    <x v="11"/>
    <s v="When two brothers are forced to fight in the Korean War, the elder decides to take the riskiest missions if it will help shield the younger from battle."/>
    <n v="64"/>
    <x v="158"/>
    <s v="Jang Dong-Gun"/>
    <s v="Won Bin"/>
    <s v="Eun-ju Lee"/>
    <s v="Hyeong-jin Kong"/>
    <n v="37820"/>
    <s v="1,111,061"/>
  </r>
  <r>
    <x v="236"/>
    <n v="2004"/>
    <s v="R"/>
    <s v="80 min"/>
    <s v="Drama, Romance"/>
    <x v="11"/>
    <s v="Nine years after Jesse and Celine first met, they encounter each other again on the French leg of Jesse's book tour."/>
    <n v="90"/>
    <x v="159"/>
    <s v="Ethan Hawke"/>
    <s v="Julie Delpy"/>
    <s v="Vernon Dobtcheff"/>
    <s v="Louise Lemoine TorrÃ¨s"/>
    <n v="236311"/>
    <s v="5,820,649"/>
  </r>
  <r>
    <x v="237"/>
    <n v="2003"/>
    <s v="U"/>
    <s v="156 min"/>
    <s v="Comedy, Drama, Musical"/>
    <x v="11"/>
    <s v="A gangster sets out to fulfill his father's dream of becoming a doctor."/>
    <m/>
    <x v="48"/>
    <s v="Sanjay Dutt"/>
    <s v="Arshad Warsi"/>
    <s v="Gracy Singh"/>
    <s v="Sunil Dutt"/>
    <n v="73992"/>
    <m/>
  </r>
  <r>
    <x v="238"/>
    <n v="2003"/>
    <s v="UA"/>
    <s v="131 min"/>
    <s v="Crime, Drama, Mystery"/>
    <x v="11"/>
    <s v="In a small Korean province in 1986, two detectives struggle with the case of multiple young women being found raped and murdered by an unknown culprit."/>
    <n v="82"/>
    <x v="15"/>
    <s v="Kang-ho Song"/>
    <s v="Kim Sang-kyung"/>
    <s v="Roe-ha Kim"/>
    <s v="Jae-ho Song"/>
    <n v="139558"/>
    <n v="14.131"/>
  </r>
  <r>
    <x v="239"/>
    <n v="2001"/>
    <s v="Unrated"/>
    <s v="183 min"/>
    <s v="Comedy, Drama, Romance"/>
    <x v="11"/>
    <s v="Three inseparable childhood friends are just out of college. Nothing comes between them - until they each fall in love, and their wildly different approaches to relationships creates tension."/>
    <m/>
    <x v="160"/>
    <s v="Aamir Khan"/>
    <s v="Saif Ali Khan"/>
    <s v="Akshaye Khanna"/>
    <s v="Preity Zinta"/>
    <n v="66803"/>
    <n v="300"/>
  </r>
  <r>
    <x v="240"/>
    <n v="2003"/>
    <s v="R"/>
    <s v="111 min"/>
    <s v="Action, Crime, Drama"/>
    <x v="11"/>
    <s v="After awakening from a four-year coma, a former assassin wreaks vengeance on the team of assassins who betrayed her."/>
    <n v="69"/>
    <x v="5"/>
    <s v="Uma Thurman"/>
    <s v="David Carradine"/>
    <s v="Daryl Hannah"/>
    <s v="Michael Madsen"/>
    <n v="1000639"/>
    <s v="70,099,045"/>
  </r>
  <r>
    <x v="241"/>
    <n v="2003"/>
    <s v="U"/>
    <s v="100 min"/>
    <s v="Animation, Adventure, Comedy"/>
    <x v="11"/>
    <s v="After his son is captured in the Great Barrier Reef and taken to Sydney, a timid clownfish sets out on a journey to bring him home."/>
    <n v="90"/>
    <x v="50"/>
    <s v="Lee Unkrich"/>
    <s v="Albert Brooks"/>
    <s v="Ellen DeGeneres"/>
    <s v="Alexander Gould"/>
    <n v="949565"/>
    <s v="380,843,261"/>
  </r>
  <r>
    <x v="242"/>
    <n v="2002"/>
    <s v="A"/>
    <s v="141 min"/>
    <s v="Biography, Crime, Drama"/>
    <x v="11"/>
    <s v="Barely 21 yet, Frank is a skilled forger who has passed as a doctor, lawyer and pilot. FBI agent Carl becomes obsessed with tracking down the con man, who only revels in the pursuit."/>
    <n v="75"/>
    <x v="6"/>
    <s v="Leonardo DiCaprio"/>
    <s v="Tom Hanks"/>
    <s v="Christopher Walken"/>
    <s v="Martin Sheen"/>
    <n v="832846"/>
    <s v="164,615,351"/>
  </r>
  <r>
    <x v="243"/>
    <n v="2000"/>
    <s v="A"/>
    <s v="154 min"/>
    <s v="Drama, Thriller"/>
    <x v="11"/>
    <s v="A horrific car accident connects three stories, each involving characters dealing with loss, regret, and life's harsh realities, all in the name of love."/>
    <n v="83"/>
    <x v="161"/>
    <s v="Emilio EchevarrÃ­a"/>
    <s v="Gael GarcÃ­a Bernal"/>
    <s v="Goya Toledo"/>
    <s v="Ãlvaro Guerrero"/>
    <n v="223741"/>
    <s v="5,383,834"/>
  </r>
  <r>
    <x v="244"/>
    <n v="2001"/>
    <s v="U"/>
    <s v="92 min"/>
    <s v="Animation, Adventure, Comedy"/>
    <x v="11"/>
    <s v="In order to power the city, monsters have to scare children so that they scream. However, the children are toxic to the monsters, and after a child gets through, 2 monsters realize things may not be what they think."/>
    <n v="79"/>
    <x v="98"/>
    <s v="David Silverman"/>
    <s v="Lee Unkrich"/>
    <s v="Billy Crystal"/>
    <s v="John Goodman"/>
    <n v="815505"/>
    <s v="289,916,256"/>
  </r>
  <r>
    <x v="245"/>
    <n v="1997"/>
    <s v="UA"/>
    <s v="87 min"/>
    <s v="Animation, Action, Drama"/>
    <x v="11"/>
    <s v="Concurrent theatrical ending of the TV series Shin seiki evangerion (1995)."/>
    <m/>
    <x v="162"/>
    <s v="Kazuya Tsurumaki"/>
    <s v="Megumi Ogata"/>
    <s v="Megumi Hayashibara"/>
    <s v="YÃ»ko Miyamura"/>
    <n v="38847"/>
    <m/>
  </r>
  <r>
    <x v="246"/>
    <n v="2001"/>
    <s v="U"/>
    <s v="224 min"/>
    <s v="Adventure, Drama, Musical"/>
    <x v="11"/>
    <s v="The people of a small village in Victorian India stake their future on a game of cricket against their ruthless British rulers."/>
    <n v="84"/>
    <x v="104"/>
    <s v="Aamir Khan"/>
    <s v="Raghuvir Yadav"/>
    <s v="Gracy Singh"/>
    <s v="Rachel Shelley"/>
    <n v="105036"/>
    <n v="70.147000000000006"/>
  </r>
  <r>
    <x v="247"/>
    <n v="1999"/>
    <s v="A"/>
    <s v="107 min"/>
    <s v="Drama, Mystery, Thriller"/>
    <x v="11"/>
    <s v="A boy who communicates with spirits seeks the help of a disheartened child psychologist."/>
    <n v="64"/>
    <x v="163"/>
    <s v="Bruce Willis"/>
    <s v="Haley Joel Osment"/>
    <s v="Toni Collette"/>
    <s v="Olivia Williams"/>
    <n v="911573"/>
    <s v="293,506,292"/>
  </r>
  <r>
    <x v="248"/>
    <n v="1998"/>
    <s v="U"/>
    <s v="169 min"/>
    <s v="Drama, Music, Romance"/>
    <x v="11"/>
    <s v="A baby boy, discovered in 1900 on an ocean liner, grows into a musical prodigy, never setting foot on land."/>
    <n v="58"/>
    <x v="35"/>
    <s v="Tim Roth"/>
    <s v="Pruitt Taylor Vince"/>
    <s v="MÃ©lanie Thierry"/>
    <s v="Bill Nunn"/>
    <n v="59020"/>
    <n v="259.12700000000001"/>
  </r>
  <r>
    <x v="249"/>
    <n v="1998"/>
    <s v="U"/>
    <s v="103 min"/>
    <s v="Comedy, Drama"/>
    <x v="11"/>
    <s v="An insurance salesman discovers his whole life is actually a reality TV show."/>
    <n v="90"/>
    <x v="164"/>
    <s v="Jim Carrey"/>
    <s v="Ed Harris"/>
    <s v="Laura Linney"/>
    <s v="Noah Emmerich"/>
    <n v="939631"/>
    <s v="125,618,201"/>
  </r>
  <r>
    <x v="250"/>
    <n v="1998"/>
    <s v="R"/>
    <s v="127 min"/>
    <s v="Comedy, Crime, Romance"/>
    <x v="11"/>
    <s v="Matko and his son Zare live on the banks of the Danube river and get by through hustling and basically doing anything to make a living. In order to pay off a business debt Matko agrees to marry off Zare to the sister of a local gangster."/>
    <n v="73"/>
    <x v="113"/>
    <s v="Bajram Severdzan"/>
    <s v="Srdjan 'Zika' Todorovic"/>
    <s v="Branka Katic"/>
    <s v="Florijan Ajdini"/>
    <n v="50862"/>
    <n v="348.66"/>
  </r>
  <r>
    <x v="251"/>
    <n v="1998"/>
    <s v="R"/>
    <s v="117 min"/>
    <s v="Comedy, Crime, Sport"/>
    <x v="11"/>
    <s v="Jeff &quot;The Dude&quot; Lebowski, mistaken for a millionaire of the same name, seeks restitution for his ruined rug and enlists his bowling buddies to help get it."/>
    <n v="71"/>
    <x v="165"/>
    <s v="Ethan Coen"/>
    <s v="Jeff Bridges"/>
    <s v="John Goodman"/>
    <s v="Julianne Moore"/>
    <n v="732620"/>
    <s v="17,498,804"/>
  </r>
  <r>
    <x v="252"/>
    <n v="2000"/>
    <s v="U"/>
    <s v="98 min"/>
    <s v="Drama, Romance"/>
    <x v="11"/>
    <s v="Two neighbors, a woman and a man, form a strong bond after both suspect extramarital activities of their spouses. However, they agree to keep their bond platonic so as not to commit similar wrongs."/>
    <n v="85"/>
    <x v="166"/>
    <s v="Tony Chiu-Wai Leung"/>
    <s v="Maggie Cheung"/>
    <s v="Ping Lam Siu"/>
    <s v="Tung Cho 'Joe' Cheung"/>
    <n v="124383"/>
    <s v="2,734,044"/>
  </r>
  <r>
    <x v="253"/>
    <n v="1996"/>
    <s v="A"/>
    <s v="93 min"/>
    <s v="Drama"/>
    <x v="11"/>
    <s v="Renton, deeply immersed in the Edinburgh drug scene, tries to clean up and get out, despite the allure of the drugs and influence of friends."/>
    <n v="83"/>
    <x v="167"/>
    <s v="Ewan McGregor"/>
    <s v="Ewen Bremner"/>
    <s v="Jonny Lee Miller"/>
    <s v="Kevin McKidd"/>
    <n v="634716"/>
    <s v="16,501,785"/>
  </r>
  <r>
    <x v="254"/>
    <n v="1996"/>
    <s v="A"/>
    <s v="98 min"/>
    <s v="Crime, Drama, Thriller"/>
    <x v="11"/>
    <s v="Jerry Lundegaard's inept crime falls apart due to his and his henchmen's bungling and the persistent police work of the quite pregnant Marge Gunderson."/>
    <n v="85"/>
    <x v="165"/>
    <s v="Ethan Coen"/>
    <s v="William H. Macy"/>
    <s v="Frances McDormand"/>
    <s v="Steve Buscemi"/>
    <n v="617444"/>
    <s v="24,611,975"/>
  </r>
  <r>
    <x v="255"/>
    <n v="1995"/>
    <m/>
    <s v="170 min"/>
    <s v="Comedy, Drama, War"/>
    <x v="11"/>
    <s v="A group of Serbian socialists prepares for the war in a surreal underground filled by parties, tragedies, love and hate."/>
    <m/>
    <x v="113"/>
    <s v="Predrag 'Miki' Manojlovic"/>
    <s v="Lazar Ristovski"/>
    <s v="Mirjana Jokovic"/>
    <s v="Slavko Stimac"/>
    <n v="55220"/>
    <n v="171.08199999999999"/>
  </r>
  <r>
    <x v="256"/>
    <n v="1995"/>
    <s v="UA"/>
    <s v="98 min"/>
    <s v="Crime, Drama"/>
    <x v="11"/>
    <s v="24 hours in the lives of three young men in the French suburbs the day after a violent riot."/>
    <m/>
    <x v="168"/>
    <s v="Vincent Cassel"/>
    <s v="Hubert KoundÃ©"/>
    <s v="SaÃ¯d Taghmaoui"/>
    <s v="Abdel Ahmed Ghili"/>
    <n v="150345"/>
    <n v="309.81099999999998"/>
  </r>
  <r>
    <x v="257"/>
    <n v="1995"/>
    <s v="U"/>
    <s v="189 min"/>
    <s v="Drama, Romance"/>
    <x v="11"/>
    <s v="When Raj meets Simran in Europe, it isn't love at first sight but when Simran moves to India for an arranged marriage, love makes its presence felt."/>
    <m/>
    <x v="169"/>
    <s v="Shah Rukh Khan"/>
    <s v="Kajol"/>
    <s v="Amrish Puri"/>
    <s v="Farida Jalal"/>
    <n v="63516"/>
    <m/>
  </r>
  <r>
    <x v="258"/>
    <n v="1995"/>
    <s v="R"/>
    <s v="101 min"/>
    <s v="Drama, Romance"/>
    <x v="11"/>
    <s v="A young man and woman meet on a train in Europe, and wind up spending one evening together in Vienna. Unfortunately, both know that this will probably be their only night together."/>
    <n v="77"/>
    <x v="159"/>
    <s v="Ethan Hawke"/>
    <s v="Julie Delpy"/>
    <s v="Andrea Eckert"/>
    <s v="Hanno PÃ¶schl"/>
    <n v="272291"/>
    <s v="5,535,405"/>
  </r>
  <r>
    <x v="259"/>
    <n v="1994"/>
    <s v="U"/>
    <s v="99 min"/>
    <s v="Drama, Mystery, Romance"/>
    <x v="11"/>
    <s v="A model discovers a retired judge is keen on invading people's privacy."/>
    <n v="100"/>
    <x v="170"/>
    <s v="IrÃ¨ne Jacob"/>
    <s v="Jean-Louis Trintignant"/>
    <s v="FrÃ©dÃ©rique Feder"/>
    <s v="Jean-Pierre Lorit"/>
    <n v="90729"/>
    <s v="4,043,686"/>
  </r>
  <r>
    <x v="260"/>
    <n v="1994"/>
    <s v="U"/>
    <s v="102 min"/>
    <s v="Comedy, Crime, Drama"/>
    <x v="11"/>
    <s v="Two melancholy Hong Kong policemen fall in love: one with a mysterious female underworld figure, the other with a beautiful and ethereal server at a late-night restaurant he frequents."/>
    <n v="77"/>
    <x v="166"/>
    <s v="Brigitte Lin"/>
    <s v="Takeshi Kaneshiro"/>
    <s v="Tony Chiu-Wai Leung"/>
    <s v="Faye Wong"/>
    <n v="63122"/>
    <n v="600.20000000000005"/>
  </r>
  <r>
    <x v="261"/>
    <n v="1993"/>
    <s v="UA"/>
    <s v="127 min"/>
    <s v="Action, Adventure, Sci-Fi"/>
    <x v="11"/>
    <s v="A pragmatic paleontologist visiting an almost complete theme park is tasked with protecting a couple of kids after a power failure causes the park's cloned dinosaurs to run loose."/>
    <n v="68"/>
    <x v="6"/>
    <s v="Sam Neill"/>
    <s v="Laura Dern"/>
    <s v="Jeff Goldblum"/>
    <s v="Richard Attenborough"/>
    <n v="867615"/>
    <s v="402,453,882"/>
  </r>
  <r>
    <x v="262"/>
    <n v="1993"/>
    <s v="UA"/>
    <s v="133 min"/>
    <s v="Biography, Crime, Drama"/>
    <x v="11"/>
    <s v="A man's coerced confession to an I.R.A. bombing he did not commit results in the imprisonment of his father as well. An English lawyer fights to free them."/>
    <n v="84"/>
    <x v="171"/>
    <s v="Daniel Day-Lewis"/>
    <s v="Pete Postlethwaite"/>
    <s v="Alison Crosbie"/>
    <s v="Philip King"/>
    <n v="156842"/>
    <s v="25,010,410"/>
  </r>
  <r>
    <x v="263"/>
    <n v="1993"/>
    <s v="R"/>
    <s v="171 min"/>
    <s v="Drama, Music, Romance"/>
    <x v="11"/>
    <s v="Two boys meet at an opera training school in Peking in 1924. Their resulting friendship will span nearly 70 years and will endure some of the most troublesome times in China's history."/>
    <m/>
    <x v="172"/>
    <s v="Leslie Cheung"/>
    <s v="Fengyi Zhang"/>
    <s v="Gong Li"/>
    <s v="You Ge"/>
    <n v="25088"/>
    <s v="5,216,888"/>
  </r>
  <r>
    <x v="264"/>
    <n v="1991"/>
    <s v="PG"/>
    <s v="125 min"/>
    <s v="Drama, History, Romance"/>
    <x v="11"/>
    <s v="A young woman becomes the fourth wife of a wealthy lord, and must learn to live with the strict rules and tensions within the household."/>
    <m/>
    <x v="173"/>
    <s v="Gong Li"/>
    <s v="Jingwu Ma"/>
    <s v="Saifei He"/>
    <s v="Cuifen Cao"/>
    <n v="29662"/>
    <s v="2,603,061"/>
  </r>
  <r>
    <x v="265"/>
    <n v="1989"/>
    <s v="U"/>
    <s v="128 min"/>
    <s v="Comedy, Drama"/>
    <x v="11"/>
    <s v="Maverick teacher John Keating uses poetry to embolden his boarding school students to new heights of self-expression."/>
    <n v="79"/>
    <x v="164"/>
    <s v="Robin Williams"/>
    <s v="Robert Sean Leonard"/>
    <s v="Ethan Hawke"/>
    <s v="Josh Charles"/>
    <n v="425457"/>
    <s v="95,860,116"/>
  </r>
  <r>
    <x v="266"/>
    <n v="1986"/>
    <s v="U"/>
    <s v="89 min"/>
    <s v="Adventure, Drama"/>
    <x v="11"/>
    <s v="After the death of one of his friends, a writer recounts a childhood journey with his friends to find the body of a missing boy."/>
    <n v="75"/>
    <x v="174"/>
    <s v="Wil Wheaton"/>
    <s v="River Phoenix"/>
    <s v="Corey Feldman"/>
    <s v="Jerry O'Connell"/>
    <n v="363401"/>
    <s v="52,287,414"/>
  </r>
  <r>
    <x v="267"/>
    <n v="1986"/>
    <s v="A"/>
    <s v="120 min"/>
    <s v="Drama, War"/>
    <x v="11"/>
    <s v="Chris Taylor, a neophyte recruit in Vietnam, finds himself caught in a battle of wills between two sergeants, one good and the other evil. A shrewd examination of the brutality of war and the duality of man in conflict."/>
    <n v="92"/>
    <x v="175"/>
    <s v="Charlie Sheen"/>
    <s v="Tom Berenger"/>
    <s v="Willem Dafoe"/>
    <s v="Keith David"/>
    <n v="381222"/>
    <s v="138,530,565"/>
  </r>
  <r>
    <x v="268"/>
    <n v="1984"/>
    <s v="U"/>
    <s v="145 min"/>
    <s v="Drama"/>
    <x v="11"/>
    <s v="Travis Henderson, an aimless drifter who has been missing for four years, wanders out of the desert and must reconnect with society, himself, his life, and his family."/>
    <n v="78"/>
    <x v="176"/>
    <s v="Harry Dean Stanton"/>
    <s v="Nastassja Kinski"/>
    <s v="Dean Stockwell"/>
    <s v="Aurore ClÃ©ment"/>
    <n v="91188"/>
    <s v="2,181,987"/>
  </r>
  <r>
    <x v="269"/>
    <n v="1984"/>
    <s v="U"/>
    <s v="117 min"/>
    <s v="Animation, Adventure, Fantasy"/>
    <x v="11"/>
    <s v="Warrior and pacifist Princess NausicaÃ¤ desperately struggles to prevent two warring nations from destroying themselves and their dying planet."/>
    <n v="86"/>
    <x v="18"/>
    <s v="Sumi Shimamoto"/>
    <s v="Mahito Tsujimura"/>
    <s v="Hisako KyÃ´da"/>
    <s v="GorÃ´ Naya"/>
    <n v="150924"/>
    <n v="495.77"/>
  </r>
  <r>
    <x v="270"/>
    <n v="1982"/>
    <s v="A"/>
    <s v="109 min"/>
    <s v="Horror, Mystery, Sci-Fi"/>
    <x v="11"/>
    <s v="A research team in Antarctica is hunted by a shape-shifting alien that assumes the appearance of its victims."/>
    <n v="57"/>
    <x v="177"/>
    <s v="Kurt Russell"/>
    <s v="Wilford Brimley"/>
    <s v="Keith David"/>
    <s v="Richard Masur"/>
    <n v="371271"/>
    <s v="13,782,838"/>
  </r>
  <r>
    <x v="271"/>
    <n v="1982"/>
    <s v="UA"/>
    <s v="95 min"/>
    <s v="Drama, Fantasy, Music"/>
    <x v="11"/>
    <s v="A confined but troubled rock star descends into madness in the midst of his physical and social isolation from everyone."/>
    <n v="47"/>
    <x v="178"/>
    <s v="Bob Geldof"/>
    <s v="Christine Hargreaves"/>
    <s v="James Laurenson"/>
    <s v="Eleanor David"/>
    <n v="76081"/>
    <s v="22,244,207"/>
  </r>
  <r>
    <x v="272"/>
    <n v="1982"/>
    <s v="R"/>
    <s v="158 min"/>
    <s v="Adventure, Drama"/>
    <x v="11"/>
    <s v="The story of Brian Sweeney Fitzgerald, an extremely determined man who intends to build an opera house in the middle of a jungle."/>
    <m/>
    <x v="179"/>
    <s v="Klaus Kinski"/>
    <s v="Claudia Cardinale"/>
    <s v="JosÃ© Lewgoy"/>
    <s v="Miguel Ãngel Fuentes"/>
    <n v="31595"/>
    <m/>
  </r>
  <r>
    <x v="273"/>
    <n v="1982"/>
    <s v="A"/>
    <s v="188 min"/>
    <s v="Drama"/>
    <x v="11"/>
    <s v="Two young Swedish children experience the many comedies and tragedies of their family, the Ekdahls."/>
    <n v="100"/>
    <x v="116"/>
    <s v="Bertil Guve"/>
    <s v="Pernilla Allwin"/>
    <s v="Kristina Adolphson"/>
    <s v="BÃ¶rje Ahlstedt"/>
    <n v="57784"/>
    <s v="4,971,340"/>
  </r>
  <r>
    <x v="274"/>
    <n v="1982"/>
    <s v="UA"/>
    <s v="117 min"/>
    <s v="Action, Sci-Fi, Thriller"/>
    <x v="11"/>
    <s v="A blade runner must pursue and terminate four replicants who stole a ship in space, and have returned to Earth to find their creator."/>
    <n v="84"/>
    <x v="29"/>
    <s v="Harrison Ford"/>
    <s v="Rutger Hauer"/>
    <s v="Sean Young"/>
    <s v="Edward James Olmos"/>
    <n v="693827"/>
    <s v="32,868,943"/>
  </r>
  <r>
    <x v="275"/>
    <n v="1980"/>
    <s v="UA"/>
    <s v="124 min"/>
    <s v="Biography, Drama"/>
    <x v="11"/>
    <s v="A Victorian surgeon rescues a heavily disfigured man who is mistreated while scraping a living as a side-show freak. Behind his monstrous faÃ§ade, there is revealed a person of kindness, intelligence and sophistication."/>
    <n v="78"/>
    <x v="180"/>
    <s v="Anthony Hopkins"/>
    <s v="John Hurt"/>
    <s v="Anne Bancroft"/>
    <s v="John Gielgud"/>
    <n v="220078"/>
    <m/>
  </r>
  <r>
    <x v="276"/>
    <n v="1979"/>
    <s v="R"/>
    <s v="94 min"/>
    <s v="Comedy"/>
    <x v="11"/>
    <s v="Born on the original Christmas in the stable next door to Jesus Christ, Brian of Nazareth spends his life being mistaken for a messiah."/>
    <n v="77"/>
    <x v="181"/>
    <s v="Graham Chapman"/>
    <s v="John Cleese"/>
    <s v="Michael Palin"/>
    <s v="Terry Gilliam"/>
    <n v="367250"/>
    <s v="20,045,115"/>
  </r>
  <r>
    <x v="277"/>
    <n v="1978"/>
    <s v="A"/>
    <s v="183 min"/>
    <s v="Drama, War"/>
    <x v="11"/>
    <s v="An in-depth examination of the ways in which the U.S. Vietnam War impacts and disrupts the lives of people in a small industrial town in Pennsylvania."/>
    <n v="86"/>
    <x v="182"/>
    <s v="Robert De Niro"/>
    <s v="Christopher Walken"/>
    <s v="John Cazale"/>
    <s v="John Savage"/>
    <n v="311361"/>
    <s v="48,979,328"/>
  </r>
  <r>
    <x v="278"/>
    <n v="1976"/>
    <s v="U"/>
    <s v="120 min"/>
    <s v="Drama, Sport"/>
    <x v="11"/>
    <s v="A small-time boxer gets a supremely rare chance to fight a heavy-weight champion in a bout in which he strives to go the distance for his self-respect."/>
    <n v="70"/>
    <x v="183"/>
    <s v="Sylvester Stallone"/>
    <s v="Talia Shire"/>
    <s v="Burt Young"/>
    <s v="Carl Weathers"/>
    <n v="518546"/>
    <s v="117,235,247"/>
  </r>
  <r>
    <x v="279"/>
    <n v="1976"/>
    <s v="UA"/>
    <s v="121 min"/>
    <s v="Drama"/>
    <x v="11"/>
    <s v="A television network cynically exploits a deranged former anchor's ravings and revelations about the news media for its own profit."/>
    <n v="83"/>
    <x v="3"/>
    <s v="Faye Dunaway"/>
    <s v="William Holden"/>
    <s v="Peter Finch"/>
    <s v="Robert Duvall"/>
    <n v="144911"/>
    <m/>
  </r>
  <r>
    <x v="280"/>
    <n v="1975"/>
    <s v="PG"/>
    <s v="185 min"/>
    <s v="Adventure, Drama, History"/>
    <x v="11"/>
    <s v="An Irish rogue wins the heart of a rich widow and assumes her dead husband's aristocratic position in 18th-century England."/>
    <n v="89"/>
    <x v="53"/>
    <s v="Ryan O'Neal"/>
    <s v="Marisa Berenson"/>
    <s v="Patrick Magee"/>
    <s v="Hardy KrÃ¼ger"/>
    <n v="149843"/>
    <m/>
  </r>
  <r>
    <x v="281"/>
    <n v="1975"/>
    <s v="G"/>
    <s v="107 min"/>
    <s v="Biography, Drama"/>
    <x v="11"/>
    <s v="A dying man in his forties remembers his past. His childhood, his mother, the war, personal moments and things that tell of the recent history of all the Russian nation."/>
    <m/>
    <x v="115"/>
    <s v="Margarita Terekhova"/>
    <s v="Filipp Yankovskiy"/>
    <s v="Ignat Daniltsev"/>
    <s v="Oleg Yankovskiy"/>
    <n v="40081"/>
    <n v="177.345"/>
  </r>
  <r>
    <x v="282"/>
    <n v="1974"/>
    <s v="UA"/>
    <s v="130 min"/>
    <s v="Drama, Mystery, Thriller"/>
    <x v="11"/>
    <s v="A private detective hired to expose an adulterer finds himself caught up in a web of deceit, corruption, and murder."/>
    <n v="92"/>
    <x v="28"/>
    <s v="Jack Nicholson"/>
    <s v="Faye Dunaway"/>
    <s v="John Huston"/>
    <s v="Perry Lopez"/>
    <n v="294230"/>
    <s v="29,000,000"/>
  </r>
  <r>
    <x v="283"/>
    <n v="1973"/>
    <s v="U"/>
    <s v="102 min"/>
    <s v="Comedy, Crime, Drama"/>
    <x v="11"/>
    <s v="During the Great Depression, a con man finds himself saddled with a young girl who may or may not be his daughter, and the two forge an unlikely partnership."/>
    <n v="77"/>
    <x v="184"/>
    <s v="Ryan O'Neal"/>
    <s v="Tatum O'Neal"/>
    <s v="Madeline Kahn"/>
    <s v="John Hillerman"/>
    <n v="42285"/>
    <s v="30,933,743"/>
  </r>
  <r>
    <x v="284"/>
    <n v="1972"/>
    <s v="A"/>
    <s v="91 min"/>
    <s v="Drama"/>
    <x v="11"/>
    <s v="When a woman dying of cancer in early twentieth-century Sweden is visited by her two sisters, long-repressed feelings between the siblings rise to the surface."/>
    <m/>
    <x v="116"/>
    <s v="Harriet Andersson"/>
    <s v="Liv Ullmann"/>
    <s v="Kari Sylwan"/>
    <s v="Ingrid Thulin"/>
    <n v="30206"/>
    <s v="1,742,348"/>
  </r>
  <r>
    <x v="285"/>
    <n v="1972"/>
    <s v="PG"/>
    <s v="167 min"/>
    <s v="Drama, Mystery, Sci-Fi"/>
    <x v="11"/>
    <s v="A psychologist is sent to a station orbiting a distant planet in order to discover what has caused the crew to go insane."/>
    <n v="90"/>
    <x v="115"/>
    <s v="Natalya Bondarchuk"/>
    <s v="Donatas Banionis"/>
    <s v="JÃ¼ri JÃ¤rvet"/>
    <s v="Vladislav Dvorzhetskiy"/>
    <n v="81021"/>
    <m/>
  </r>
  <r>
    <x v="286"/>
    <n v="1967"/>
    <s v="GP"/>
    <s v="105 min"/>
    <s v="Crime, Drama, Mystery"/>
    <x v="11"/>
    <s v="After professional hitman Jef Costello is seen by witnesses his efforts to provide himself an alibi drive him further into a corner."/>
    <m/>
    <x v="185"/>
    <s v="Alain Delon"/>
    <s v="FranÃ§ois PÃ©rier"/>
    <s v="Nathalie Delon"/>
    <s v="Cathy Rosier"/>
    <n v="45434"/>
    <n v="39.481000000000002"/>
  </r>
  <r>
    <x v="287"/>
    <n v="1967"/>
    <s v="A"/>
    <s v="127 min"/>
    <s v="Crime, Drama"/>
    <x v="11"/>
    <s v="A laid back Southern man is sentenced to two years in a rural prison, but refuses to conform."/>
    <n v="92"/>
    <x v="186"/>
    <s v="Paul Newman"/>
    <s v="George Kennedy"/>
    <s v="Strother Martin"/>
    <s v="J.D. Cannon"/>
    <n v="161984"/>
    <s v="16,217,773"/>
  </r>
  <r>
    <x v="288"/>
    <n v="1966"/>
    <m/>
    <s v="85 min"/>
    <s v="Drama, Thriller"/>
    <x v="11"/>
    <s v="A nurse is put in charge of a mute actress and finds that their personae are melding together."/>
    <n v="86"/>
    <x v="116"/>
    <s v="Bibi Andersson"/>
    <s v="Liv Ullmann"/>
    <s v="Margaretha Krook"/>
    <s v="Gunnar BjÃ¶rnstrand"/>
    <n v="103191"/>
    <m/>
  </r>
  <r>
    <x v="289"/>
    <n v="1966"/>
    <s v="R"/>
    <s v="205 min"/>
    <s v="Biography, Drama, History"/>
    <x v="11"/>
    <s v="The life, times and afflictions of the fifteenth-century Russian iconographer St. Andrei Rublev."/>
    <m/>
    <x v="115"/>
    <s v="Anatoliy Solonitsyn"/>
    <s v="Ivan Lapikov"/>
    <s v="Nikolay Grinko"/>
    <s v="Nikolay Sergeev"/>
    <n v="46947"/>
    <n v="102.021"/>
  </r>
  <r>
    <x v="290"/>
    <n v="1966"/>
    <m/>
    <s v="121 min"/>
    <s v="Drama, War"/>
    <x v="11"/>
    <s v="In the 1950s, fear and violence escalate as the people of Algiers fight for independence from the French government."/>
    <n v="96"/>
    <x v="187"/>
    <s v="Brahim Hadjadj"/>
    <s v="Jean Martin"/>
    <s v="Yacef Saadi"/>
    <s v="Samia Kerbash"/>
    <n v="53089"/>
    <n v="55.908000000000001"/>
  </r>
  <r>
    <x v="291"/>
    <n v="1962"/>
    <m/>
    <s v="95 min"/>
    <s v="Drama, Fantasy"/>
    <x v="11"/>
    <s v="The guests at an upper-class dinner party find themselves unable to leave."/>
    <m/>
    <x v="188"/>
    <s v="Silvia Pinal"/>
    <s v="Jacqueline Andere"/>
    <s v="Enrique Rambal"/>
    <s v="JosÃ© Baviera"/>
    <n v="29682"/>
    <m/>
  </r>
  <r>
    <x v="292"/>
    <n v="1962"/>
    <s v="Passed"/>
    <s v="134 min"/>
    <s v="Drama, Horror, Thriller"/>
    <x v="11"/>
    <s v="A former child star torments her paraplegic sister in their decaying Hollywood mansion."/>
    <n v="75"/>
    <x v="189"/>
    <s v="Bette Davis"/>
    <s v="Joan Crawford"/>
    <s v="Victor Buono"/>
    <s v="Wesley Addy"/>
    <n v="50058"/>
    <s v="4,050,000"/>
  </r>
  <r>
    <x v="293"/>
    <n v="1962"/>
    <s v="U"/>
    <s v="96 min"/>
    <s v="Action, Comedy, Crime"/>
    <x v="11"/>
    <s v="A crafty samurai helps a young man and his fellow clansmen save his uncle, who has been framed and imprisoned by a corrupt superintendent."/>
    <m/>
    <x v="23"/>
    <s v="ToshirÃ´ Mifune"/>
    <s v="Tatsuya Nakadai"/>
    <s v="Keiju Kobayashi"/>
    <s v="YÃ»nosuke ItÃ´"/>
    <n v="33044"/>
    <m/>
  </r>
  <r>
    <x v="294"/>
    <n v="1962"/>
    <m/>
    <s v="123 min"/>
    <s v="Drama, Western"/>
    <x v="11"/>
    <s v="A senator returns to a western town for the funeral of an old friend and tells the story of his origins."/>
    <n v="94"/>
    <x v="190"/>
    <s v="James Stewart"/>
    <s v="John Wayne"/>
    <s v="Vera Miles"/>
    <s v="Lee Marvin"/>
    <n v="68827"/>
    <m/>
  </r>
  <r>
    <x v="295"/>
    <n v="1962"/>
    <m/>
    <s v="95 min"/>
    <s v="Drama, War"/>
    <x v="11"/>
    <s v="In WW2, twelve year old Soviet orphan Ivan Bondarev works for the Soviet army as a scout behind the German lines and strikes a friendship with three sympathetic Soviet officers."/>
    <m/>
    <x v="115"/>
    <s v="Eduard Abalov"/>
    <s v="Nikolay Burlyaev"/>
    <s v="Valentin Zubkov"/>
    <s v="Evgeniy Zharikov"/>
    <n v="31728"/>
    <m/>
  </r>
  <r>
    <x v="296"/>
    <n v="1960"/>
    <s v="A"/>
    <s v="89 min"/>
    <s v="Drama"/>
    <x v="11"/>
    <s v="An innocent yet pampered young virgin and her family's pregnant and jealous servant set out to deliver candles to church, but only one returns from events that transpire in the woods along the way."/>
    <m/>
    <x v="116"/>
    <s v="Max von Sydow"/>
    <s v="Birgitta Valberg"/>
    <s v="Gunnel Lindblom"/>
    <s v="Birgitta Pettersson"/>
    <n v="26697"/>
    <s v="1,526,000"/>
  </r>
  <r>
    <x v="297"/>
    <n v="1960"/>
    <s v="Passed"/>
    <s v="128 min"/>
    <s v="Biography, Drama, History"/>
    <x v="11"/>
    <s v="Based on a real-life case in 1925, two great lawyers argue the case for and against a science teacher accused of the crime of teaching evolution."/>
    <n v="75"/>
    <x v="122"/>
    <s v="Spencer Tracy"/>
    <s v="Fredric March"/>
    <s v="Gene Kelly"/>
    <s v="Dick York"/>
    <n v="27254"/>
    <m/>
  </r>
  <r>
    <x v="298"/>
    <n v="1959"/>
    <m/>
    <s v="99 min"/>
    <s v="Crime, Drama"/>
    <x v="11"/>
    <s v="A young boy, left without attention, delves into a life of petty crime."/>
    <m/>
    <x v="191"/>
    <s v="Jean-Pierre LÃ©aud"/>
    <s v="Albert RÃ©my"/>
    <s v="Claire Maurier"/>
    <s v="Guy Decomble"/>
    <n v="105291"/>
    <m/>
  </r>
  <r>
    <x v="299"/>
    <n v="1959"/>
    <s v="U"/>
    <s v="212 min"/>
    <s v="Adventure, Drama, History"/>
    <x v="11"/>
    <s v="After a Jewish prince is betrayed and sent into slavery by a Roman friend, he regains his freedom and comes back for revenge."/>
    <n v="90"/>
    <x v="192"/>
    <s v="Charlton Heston"/>
    <s v="Jack Hawkins"/>
    <s v="Stephen Boyd"/>
    <s v="Haya Harareet"/>
    <n v="219466"/>
    <s v="74,700,000"/>
  </r>
  <r>
    <x v="300"/>
    <n v="1958"/>
    <m/>
    <s v="139 min"/>
    <s v="Adventure, Drama"/>
    <x v="11"/>
    <s v="Lured by gold, two greedy peasants unknowingly escort a princess and her general across enemy lines."/>
    <m/>
    <x v="23"/>
    <s v="ToshirÃ´ Mifune"/>
    <s v="Misa Uehara"/>
    <s v="Minoru Chiaki"/>
    <s v="Kamatari Fujiwara"/>
    <n v="34797"/>
    <m/>
  </r>
  <r>
    <x v="301"/>
    <n v="1957"/>
    <m/>
    <s v="110 min"/>
    <s v="Drama"/>
    <x v="11"/>
    <s v="A waifish prostitute wanders the streets of Rome looking for true love but finds only heartbreak."/>
    <m/>
    <x v="193"/>
    <s v="Giulietta Masina"/>
    <s v="FranÃ§ois PÃ©rier"/>
    <s v="Franca Marzi"/>
    <s v="Dorian Gray"/>
    <n v="42940"/>
    <n v="752.04499999999996"/>
  </r>
  <r>
    <x v="302"/>
    <n v="1957"/>
    <m/>
    <s v="110 min"/>
    <s v="Drama, History"/>
    <x v="11"/>
    <s v="A war-hardened general, egged on by his ambitious wife, works to fulfill a prophecy that he would become lord of Spider's Web Castle."/>
    <m/>
    <x v="23"/>
    <s v="ToshirÃ´ Mifune"/>
    <s v="Minoru Chiaki"/>
    <s v="Isuzu Yamada"/>
    <s v="Takashi Shimura"/>
    <n v="46678"/>
    <m/>
  </r>
  <r>
    <x v="303"/>
    <n v="1957"/>
    <s v="PG"/>
    <s v="161 min"/>
    <s v="Adventure, Drama, War"/>
    <x v="11"/>
    <s v="British POWs are forced to build a railway bridge across the river Kwai for their Japanese captors, not knowing that the allied forces are planning to destroy it."/>
    <n v="87"/>
    <x v="78"/>
    <s v="William Holden"/>
    <s v="Alec Guinness"/>
    <s v="Jack Hawkins"/>
    <s v="Sessue Hayakawa"/>
    <n v="203463"/>
    <s v="44,908,000"/>
  </r>
  <r>
    <x v="304"/>
    <n v="1954"/>
    <s v="A"/>
    <s v="108 min"/>
    <s v="Crime, Drama, Thriller"/>
    <x v="11"/>
    <s v="An ex-prize fighter turned longshoreman struggles to stand up to his corrupt union bosses."/>
    <n v="91"/>
    <x v="194"/>
    <s v="Marlon Brando"/>
    <s v="Karl Malden"/>
    <s v="Lee J. Cobb"/>
    <s v="Rod Steiger"/>
    <n v="142107"/>
    <s v="9,600,000"/>
  </r>
  <r>
    <x v="305"/>
    <n v="1953"/>
    <s v="U"/>
    <s v="131 min"/>
    <s v="Adventure, Drama, Thriller"/>
    <x v="11"/>
    <s v="In a decrepit South American village, four men are hired to transport an urgent nitroglycerine shipment without the equipment that would make it safe."/>
    <n v="85"/>
    <x v="195"/>
    <s v="Yves Montand"/>
    <s v="Charles Vanel"/>
    <s v="Peter van Eyck"/>
    <s v="Folco Lulli"/>
    <n v="54588"/>
    <m/>
  </r>
  <r>
    <x v="306"/>
    <n v="1951"/>
    <s v="Approved"/>
    <s v="111 min"/>
    <s v="Drama, Film-Noir"/>
    <x v="11"/>
    <s v="A frustrated former big-city journalist now stuck working for an Albuquerque newspaper exploits a story about a man trapped in a cave to rekindle his career, but the situation quickly escalates into an out-of-control circus."/>
    <n v="72"/>
    <x v="55"/>
    <s v="Kirk Douglas"/>
    <s v="Jan Sterling"/>
    <s v="Robert Arthur"/>
    <s v="Porter Hall"/>
    <n v="31568"/>
    <s v="3,969,893"/>
  </r>
  <r>
    <x v="307"/>
    <n v="1949"/>
    <m/>
    <s v="114 min"/>
    <s v="Action, Crime, Drama"/>
    <x v="11"/>
    <s v="A psychopathic criminal with a mother complex makes a daring break from prison and leads his old gang in a chemical plant payroll heist."/>
    <m/>
    <x v="196"/>
    <s v="James Cagney"/>
    <s v="Virginia Mayo"/>
    <s v="Edmond O'Brien"/>
    <s v="Margaret Wycherly"/>
    <n v="29807"/>
    <m/>
  </r>
  <r>
    <x v="308"/>
    <n v="1949"/>
    <s v="Approved"/>
    <s v="104 min"/>
    <s v="Film-Noir, Mystery, Thriller"/>
    <x v="11"/>
    <s v="Pulp novelist Holly Martins travels to shadowy, postwar Vienna, only to find himself investigating the mysterious death of an old friend, Harry Lime."/>
    <n v="97"/>
    <x v="197"/>
    <s v="Orson Welles"/>
    <s v="Joseph Cotten"/>
    <s v="Alida Valli"/>
    <s v="Trevor Howard"/>
    <n v="158731"/>
    <n v="449.19099999999997"/>
  </r>
  <r>
    <x v="309"/>
    <n v="1948"/>
    <m/>
    <s v="135 min"/>
    <s v="Drama, Music, Romance"/>
    <x v="11"/>
    <s v="A young ballet dancer is torn between the man she loves and her pursuit to become a prima ballerina."/>
    <m/>
    <x v="198"/>
    <s v="Emeric Pressburger"/>
    <s v="Anton Walbrook"/>
    <s v="Marius Goring"/>
    <s v="Moira Shearer"/>
    <n v="30935"/>
    <s v="10,900,000"/>
  </r>
  <r>
    <x v="310"/>
    <n v="1940"/>
    <m/>
    <s v="99 min"/>
    <s v="Comedy, Drama, Romance"/>
    <x v="11"/>
    <s v="Two employees at a gift shop can barely stand each other, without realizing that they are falling in love through the post as each other's anonymous pen pal."/>
    <n v="96"/>
    <x v="127"/>
    <s v="Margaret Sullavan"/>
    <s v="James Stewart"/>
    <s v="Frank Morgan"/>
    <s v="Joseph Schildkraut"/>
    <n v="28450"/>
    <n v="203.3"/>
  </r>
  <r>
    <x v="311"/>
    <n v="1940"/>
    <s v="Approved"/>
    <s v="130 min"/>
    <s v="Drama, Mystery, Romance"/>
    <x v="11"/>
    <s v="A self-conscious woman juggles adjusting to her new role as an aristocrat's wife and avoiding being intimidated by his first wife's spectral presence."/>
    <n v="86"/>
    <x v="37"/>
    <s v="Laurence Olivier"/>
    <s v="Joan Fontaine"/>
    <s v="George Sanders"/>
    <s v="Judith Anderson"/>
    <n v="123942"/>
    <s v="4,360,000"/>
  </r>
  <r>
    <x v="312"/>
    <n v="1939"/>
    <s v="Passed"/>
    <s v="129 min"/>
    <s v="Comedy, Drama"/>
    <x v="11"/>
    <s v="A naive man is appointed to fill a vacancy in the United States Senate. His plans promptly collide with political corruption, but he doesn't back down."/>
    <n v="73"/>
    <x v="24"/>
    <s v="James Stewart"/>
    <s v="Jean Arthur"/>
    <s v="Claude Rains"/>
    <s v="Edward Arnold"/>
    <n v="107017"/>
    <s v="9,600,000"/>
  </r>
  <r>
    <x v="313"/>
    <n v="1939"/>
    <s v="U"/>
    <s v="238 min"/>
    <s v="Drama, History, Romance"/>
    <x v="11"/>
    <s v="A manipulative woman and a roguish man conduct a turbulent romance during the American Civil War and Reconstruction periods."/>
    <n v="97"/>
    <x v="199"/>
    <s v="George Cukor"/>
    <s v="Sam Wood"/>
    <s v="Clark Gable"/>
    <s v="Vivien Leigh"/>
    <n v="290074"/>
    <s v="198,676,459"/>
  </r>
  <r>
    <x v="314"/>
    <n v="1937"/>
    <m/>
    <s v="113 min"/>
    <s v="Drama, War"/>
    <x v="11"/>
    <s v="During WWI, two French soldiers are captured and imprisoned in a German P.O.W. camp. Several escape attempts follow until they are eventually sent to a seemingly inescapable fortress."/>
    <m/>
    <x v="200"/>
    <s v="Jean Gabin"/>
    <s v="Dita Parlo"/>
    <s v="Pierre Fresnay"/>
    <s v="Erich von Stroheim"/>
    <n v="33829"/>
    <n v="172.88499999999999"/>
  </r>
  <r>
    <x v="315"/>
    <n v="1934"/>
    <s v="Approved"/>
    <s v="105 min"/>
    <s v="Comedy, Romance"/>
    <x v="11"/>
    <s v="A renegade reporter and a crazy young heiress meet on a bus heading for New York, and end up stuck with each other when the bus leaves them behind at one of the stops."/>
    <n v="87"/>
    <x v="24"/>
    <s v="Clark Gable"/>
    <s v="Claudette Colbert"/>
    <s v="Walter Connolly"/>
    <s v="Roscoe Karns"/>
    <n v="94016"/>
    <s v="4,360,000"/>
  </r>
  <r>
    <x v="316"/>
    <n v="1928"/>
    <s v="Passed"/>
    <s v="110 min"/>
    <s v="Biography, Drama, History"/>
    <x v="11"/>
    <s v="In 1431, Jeanne d'Arc is placed on trial on charges of heresy. The ecclesiastical jurists attempt to force Jeanne to recant her claims of holy visions."/>
    <m/>
    <x v="201"/>
    <s v="Maria Falconetti"/>
    <s v="Eugene Silvain"/>
    <s v="AndrÃ© Berley"/>
    <s v="Maurice Schutz"/>
    <n v="47676"/>
    <n v="21.876999999999999"/>
  </r>
  <r>
    <x v="317"/>
    <n v="1928"/>
    <s v="Passed"/>
    <s v="72 min"/>
    <s v="Comedy, Romance"/>
    <x v="11"/>
    <s v="The Tramp finds work and the girl of his dreams at a circus."/>
    <n v="90"/>
    <x v="39"/>
    <s v="Charles Chaplin"/>
    <s v="Merna Kennedy"/>
    <s v="Al Ernest Garcia"/>
    <s v="Harry Crocker"/>
    <n v="30205"/>
    <m/>
  </r>
  <r>
    <x v="318"/>
    <n v="1927"/>
    <s v="Passed"/>
    <s v="94 min"/>
    <s v="Drama, Romance"/>
    <x v="11"/>
    <s v="An allegorical tale about a man fighting the good and evil within him. Both sides are made flesh - one a sophisticated woman he is attracted to and the other his wife."/>
    <m/>
    <x v="202"/>
    <s v="George O'Brien"/>
    <s v="Janet Gaynor"/>
    <s v="Margaret Livingston"/>
    <s v="Bodil Rosing"/>
    <n v="46865"/>
    <n v="539.54"/>
  </r>
  <r>
    <x v="319"/>
    <n v="1926"/>
    <s v="Passed"/>
    <s v="67 min"/>
    <s v="Action, Adventure, Comedy"/>
    <x v="11"/>
    <s v="When Union spies steal an engineer's beloved locomotive, he pursues it single-handedly and straight through enemy lines."/>
    <m/>
    <x v="203"/>
    <s v="Buster Keaton"/>
    <s v="Buster Keaton"/>
    <s v="Marion Mack"/>
    <s v="Glen Cavender"/>
    <n v="81156"/>
    <s v="1,033,895"/>
  </r>
  <r>
    <x v="320"/>
    <n v="1920"/>
    <m/>
    <s v="76 min"/>
    <s v="Fantasy, Horror, Mystery"/>
    <x v="11"/>
    <s v="Hypnotist Dr. Caligari uses a somnambulist, Cesare, to commit murders."/>
    <m/>
    <x v="204"/>
    <s v="Werner Krauss"/>
    <s v="Conrad Veidt"/>
    <s v="Friedrich Feher"/>
    <s v="Lil Dagover"/>
    <n v="57428"/>
    <m/>
  </r>
  <r>
    <x v="321"/>
    <n v="2018"/>
    <s v="UA"/>
    <s v="124 min"/>
    <s v="Comedy, Drama"/>
    <x v="12"/>
    <s v="A man is embarrassed when he finds out his mother is pregnant."/>
    <m/>
    <x v="205"/>
    <s v="Ayushmann Khurrana"/>
    <s v="Neena Gupta"/>
    <s v="Gajraj Rao"/>
    <s v="Sanya Malhotra"/>
    <n v="27978"/>
    <m/>
  </r>
  <r>
    <x v="322"/>
    <n v="2019"/>
    <s v="U"/>
    <s v="113 min"/>
    <s v="Adventure, Biography, Drama"/>
    <x v="12"/>
    <s v="The story of Togo, the sled dog who led the 1925 serum run yet was considered by most to be too small and weak to lead such an intense race."/>
    <n v="69"/>
    <x v="206"/>
    <s v="Willem Dafoe"/>
    <s v="Julianne Nicholson"/>
    <s v="Christopher Heyerdahl"/>
    <s v="Richard Dormer"/>
    <n v="37556"/>
    <m/>
  </r>
  <r>
    <x v="323"/>
    <n v="2016"/>
    <s v="UA"/>
    <s v="130 min"/>
    <s v="Drama, History"/>
    <x v="12"/>
    <s v="When Iraq invades Kuwait in August 1990, a callous Indian businessman becomes the spokesperson for more than 170,000 stranded countrymen."/>
    <m/>
    <x v="207"/>
    <s v="Akshay Kumar"/>
    <s v="Nimrat Kaur"/>
    <s v="Kumud Mishra"/>
    <s v="Prakash Belawadi"/>
    <n v="52897"/>
    <m/>
  </r>
  <r>
    <x v="324"/>
    <n v="2015"/>
    <s v="UA"/>
    <s v="163 min"/>
    <s v="Action, Adventure, Comedy"/>
    <x v="12"/>
    <s v="An Indian man with a magnanimous heart takes a young mute Pakistani girl back to her homeland to reunite her with her family."/>
    <m/>
    <x v="208"/>
    <s v="Salman Khan"/>
    <s v="Harshaali Malhotra"/>
    <s v="Nawazuddin Siddiqui"/>
    <s v="Kareena Kapoor"/>
    <n v="72245"/>
    <s v="8,178,001"/>
  </r>
  <r>
    <x v="325"/>
    <n v="2015"/>
    <s v="UA"/>
    <s v="159 min"/>
    <s v="Action, Crime, Thriller"/>
    <x v="12"/>
    <s v="An elite counter-intelligence unit learns of a plot, masterminded by a maniacal madman. With the clock ticking, it's up to them to track the terrorists' international tentacles and prevent them from striking at the heart of India."/>
    <m/>
    <x v="149"/>
    <s v="Akshay Kumar"/>
    <s v="Danny Denzongpa"/>
    <s v="Rana Daggubati"/>
    <s v="Taapsee Pannu"/>
    <n v="52848"/>
    <m/>
  </r>
  <r>
    <x v="326"/>
    <n v="2016"/>
    <s v="A"/>
    <s v="128 min"/>
    <s v="Comedy, Drama, Music"/>
    <x v="12"/>
    <s v="While navigating their careers in Los Angeles, a pianist and an actress fall in love while attempting to reconcile their aspirations for the future."/>
    <n v="94"/>
    <x v="26"/>
    <s v="Ryan Gosling"/>
    <s v="Emma Stone"/>
    <s v="Rosemarie DeWitt"/>
    <s v="J.K. Simmons"/>
    <n v="505918"/>
    <s v="151,101,803"/>
  </r>
  <r>
    <x v="327"/>
    <n v="2016"/>
    <s v="U"/>
    <s v="118 min"/>
    <s v="Biography, Drama"/>
    <x v="12"/>
    <s v="A five-year-old Indian boy is adopted by an Australian couple after getting lost hundreds of kilometers from home. 25 years later, he sets out to find his lost family."/>
    <n v="69"/>
    <x v="209"/>
    <s v="Dev Patel"/>
    <s v="Nicole Kidman"/>
    <s v="Rooney Mara"/>
    <s v="Sunny Pawar"/>
    <n v="213970"/>
    <s v="51,739,495"/>
  </r>
  <r>
    <x v="328"/>
    <n v="2015"/>
    <s v="UA"/>
    <s v="144 min"/>
    <s v="Adventure, Drama, Sci-Fi"/>
    <x v="12"/>
    <s v="An astronaut becomes stranded on Mars after his team assume him dead, and must rely on his ingenuity to find a way to signal to Earth that he is alive."/>
    <n v="80"/>
    <x v="29"/>
    <s v="Matt Damon"/>
    <s v="Jessica Chastain"/>
    <s v="Kristen Wiig"/>
    <s v="Kate Mara"/>
    <n v="760094"/>
    <s v="228,433,663"/>
  </r>
  <r>
    <x v="329"/>
    <n v="2016"/>
    <s v="U"/>
    <s v="108 min"/>
    <s v="Animation, Adventure, Comedy"/>
    <x v="12"/>
    <s v="In a city of anthropomorphic animals, a rookie bunny cop and a cynical con artist fox must work together to uncover a conspiracy."/>
    <n v="78"/>
    <x v="210"/>
    <s v="Rich Moore"/>
    <s v="Jared Bush"/>
    <s v="Ginnifer Goodwin"/>
    <s v="Jason Bateman"/>
    <n v="434143"/>
    <s v="341,268,248"/>
  </r>
  <r>
    <x v="330"/>
    <n v="2015"/>
    <s v="UA"/>
    <s v="159 min"/>
    <s v="Action, Drama"/>
    <x v="12"/>
    <s v="In ancient India, an adventurous and daring man becomes involved in a decades-old feud between two warring peoples."/>
    <m/>
    <x v="87"/>
    <s v="Prabhas"/>
    <s v="Rana Daggubati"/>
    <s v="Ramya Krishnan"/>
    <s v="Sathyaraj"/>
    <n v="102972"/>
    <s v="6,738,000"/>
  </r>
  <r>
    <x v="331"/>
    <n v="2013"/>
    <s v="U"/>
    <s v="137 min"/>
    <s v="Animation, Adventure, Drama"/>
    <x v="12"/>
    <s v="Found inside a shining stalk of bamboo by an old bamboo cutter and his wife, a tiny girl grows rapidly into an exquisite young lady. The mysterious young princess enthralls all who encounter her, but ultimately she must confront her fate, the punishment for her crime."/>
    <n v="89"/>
    <x v="36"/>
    <s v="ChloÃ« Grace Moretz"/>
    <s v="James Caan"/>
    <s v="Mary Steenburgen"/>
    <s v="James Marsden"/>
    <n v="38746"/>
    <s v="1,506,975"/>
  </r>
  <r>
    <x v="332"/>
    <n v="2017"/>
    <s v="U"/>
    <s v="113 min"/>
    <s v="Drama, Family"/>
    <x v="12"/>
    <s v="Based on the New York Times bestseller, this movie tells the incredibly inspiring and heartwarming story of August Pullman, a boy with facial differences who enters the fifth grade, attending a mainstream elementary school for the first time."/>
    <n v="66"/>
    <x v="211"/>
    <s v="Jacob Tremblay"/>
    <s v="Owen Wilson"/>
    <s v="Izabela Vidovic"/>
    <s v="Julia Roberts"/>
    <n v="141923"/>
    <s v="132,422,809"/>
  </r>
  <r>
    <x v="333"/>
    <n v="2019"/>
    <s v="UA"/>
    <s v="154 min"/>
    <s v="Drama, Music, Romance"/>
    <x v="12"/>
    <s v="A coming-of-age story based on the lives of street rappers in Mumbai."/>
    <n v="65"/>
    <x v="147"/>
    <s v="Vijay Varma"/>
    <s v="Nakul Roshan Sahdev"/>
    <s v="Ranveer Singh"/>
    <s v="Vijay Raaz"/>
    <n v="31886"/>
    <s v="5,566,534"/>
  </r>
  <r>
    <x v="334"/>
    <n v="2013"/>
    <s v="UA"/>
    <s v="144 min"/>
    <s v="Crime, Drama, Thriller"/>
    <x v="12"/>
    <s v="A gang of con-men rob prominent rich businessmen and politicians by posing as C.B.I and income tax officers."/>
    <m/>
    <x v="149"/>
    <s v="Akshay Kumar"/>
    <s v="Anupam Kher"/>
    <s v="Manoj Bajpayee"/>
    <s v="Jimmy Sheirgill"/>
    <n v="51069"/>
    <s v="1,079,369"/>
  </r>
  <r>
    <x v="335"/>
    <n v="2013"/>
    <s v="R"/>
    <s v="96 min"/>
    <s v="Drama"/>
    <x v="12"/>
    <s v="A 20-something supervising staff member of a residential treatment facility navigates the troubled waters of that world alongside her co-worker and longtime boyfriend."/>
    <n v="82"/>
    <x v="212"/>
    <s v="Brie Larson"/>
    <s v="Frantz Turner"/>
    <s v="John Gallagher Jr."/>
    <s v="Kaitlyn Dever"/>
    <n v="81770"/>
    <s v="1,010,414"/>
  </r>
  <r>
    <x v="336"/>
    <n v="2014"/>
    <s v="A"/>
    <s v="150 min"/>
    <s v="Action, Crime, Thriller"/>
    <x v="12"/>
    <s v="Only a short time after the first raid, Rama goes undercover with the thugs of Jakarta and plans to bring down the syndicate and uncover the corruption within his police force."/>
    <n v="71"/>
    <x v="213"/>
    <s v="Iko Uwais"/>
    <s v="Yayan Ruhian"/>
    <s v="Arifin Putra"/>
    <s v="Oka Antara"/>
    <n v="114316"/>
    <s v="2,625,803"/>
  </r>
  <r>
    <x v="337"/>
    <n v="2014"/>
    <s v="UA"/>
    <s v="114 min"/>
    <s v="Biography, Drama, Thriller"/>
    <x v="12"/>
    <s v="During World War II, the English mathematical genius Alan Turing tries to crack the German Enigma code with help from fellow mathematicians."/>
    <n v="73"/>
    <x v="214"/>
    <s v="Benedict Cumberbatch"/>
    <s v="Keira Knightley"/>
    <s v="Matthew Goode"/>
    <s v="Allen Leech"/>
    <n v="685201"/>
    <s v="91,125,683"/>
  </r>
  <r>
    <x v="338"/>
    <n v="2014"/>
    <s v="UA"/>
    <s v="121 min"/>
    <s v="Action, Adventure, Comedy"/>
    <x v="12"/>
    <s v="A group of intergalactic criminals must pull together to stop a fanatical warrior with plans to purge the universe."/>
    <n v="76"/>
    <x v="215"/>
    <s v="Chris Pratt"/>
    <s v="Vin Diesel"/>
    <s v="Bradley Cooper"/>
    <s v="Zoe Saldana"/>
    <n v="1043455"/>
    <s v="333,176,600"/>
  </r>
  <r>
    <x v="339"/>
    <n v="2017"/>
    <s v="UA"/>
    <s v="164 min"/>
    <s v="Action, Drama, Mystery"/>
    <x v="12"/>
    <s v="Young Blade Runner K's discovery of a long-buried secret leads him to track down former Blade Runner Rick Deckard, who's been missing for thirty years."/>
    <n v="81"/>
    <x v="62"/>
    <s v="Harrison Ford"/>
    <s v="Ryan Gosling"/>
    <s v="Ana de Armas"/>
    <s v="Dave Bautista"/>
    <n v="461823"/>
    <s v="92,054,159"/>
  </r>
  <r>
    <x v="340"/>
    <n v="2013"/>
    <s v="A"/>
    <s v="126 min"/>
    <s v="Drama, Romance, Sci-Fi"/>
    <x v="12"/>
    <s v="In a near future, a lonely writer develops an unlikely relationship with an operating system designed to meet his every need."/>
    <n v="90"/>
    <x v="216"/>
    <s v="Joaquin Phoenix"/>
    <s v="Amy Adams"/>
    <s v="Scarlett Johansson"/>
    <s v="Rooney Mara"/>
    <n v="540772"/>
    <s v="25,568,251"/>
  </r>
  <r>
    <x v="341"/>
    <n v="2018"/>
    <s v="UA"/>
    <s v="134 min"/>
    <s v="Biography, Drama, Music"/>
    <x v="12"/>
    <s v="The story of the legendary British rock band Queen and lead singer Freddie Mercury, leading up to their famous performance at Live Aid (1985)."/>
    <n v="49"/>
    <x v="31"/>
    <s v="Rami Malek"/>
    <s v="Lucy Boynton"/>
    <s v="Gwilym Lee"/>
    <s v="Ben Hardy"/>
    <n v="450349"/>
    <s v="216,428,042"/>
  </r>
  <r>
    <x v="342"/>
    <n v="2015"/>
    <s v="A"/>
    <s v="156 min"/>
    <s v="Action, Adventure, Drama"/>
    <x v="12"/>
    <s v="A frontiersman on a fur trading expedition in the 1820s fights for survival after being mauled by a bear and left for dead by members of his own hunting team."/>
    <n v="76"/>
    <x v="161"/>
    <s v="Leonardo DiCaprio"/>
    <s v="Tom Hardy"/>
    <s v="Will Poulter"/>
    <s v="Domhnall Gleeson"/>
    <n v="705589"/>
    <s v="183,637,894"/>
  </r>
  <r>
    <x v="343"/>
    <n v="2012"/>
    <s v="UA"/>
    <s v="103 min"/>
    <s v="Drama, Romance"/>
    <x v="12"/>
    <s v="An introvert freshman is taken under the wings of two seniors who welcome him to the real world"/>
    <n v="67"/>
    <x v="211"/>
    <s v="Logan Lerman"/>
    <s v="Emma Watson"/>
    <s v="Ezra Miller"/>
    <s v="Paul Rudd"/>
    <n v="462252"/>
    <s v="17,738,570"/>
  </r>
  <r>
    <x v="344"/>
    <n v="2010"/>
    <m/>
    <s v="115 min"/>
    <s v="Action, Crime, Drama"/>
    <x v="12"/>
    <s v="After a prison riot, former-Captain Nascimento, now a high ranking security officer in Rio de Janeiro, is swept into a bloody political dispute that involves government officials and paramilitary groups."/>
    <n v="71"/>
    <x v="217"/>
    <s v="Wagner Moura"/>
    <s v="Irandhir Santos"/>
    <s v="AndrÃ© Ramiro"/>
    <s v="Milhem Cortaz"/>
    <n v="79200"/>
    <n v="100.119"/>
  </r>
  <r>
    <x v="345"/>
    <n v="2010"/>
    <s v="U"/>
    <s v="118 min"/>
    <s v="Biography, Drama, History"/>
    <x v="12"/>
    <s v="The story of King George VI, his impromptu ascension to the throne of the British Empire in 1936, and the speech therapist who helped the unsure monarch overcome his stammer."/>
    <n v="88"/>
    <x v="218"/>
    <s v="Colin Firth"/>
    <s v="Geoffrey Rush"/>
    <s v="Helena Bonham Carter"/>
    <s v="Derek Jacobi"/>
    <n v="639603"/>
    <s v="138,797,449"/>
  </r>
  <r>
    <x v="346"/>
    <n v="2011"/>
    <s v="UA"/>
    <s v="146 min"/>
    <s v="Drama"/>
    <x v="12"/>
    <s v="An aspiring author during the civil rights movement of the 1960s decides to write a book detailing the African American maids' point of view on the white families for which they work, and the hardships they go through on a daily basis."/>
    <n v="62"/>
    <x v="219"/>
    <s v="Emma Stone"/>
    <s v="Viola Davis"/>
    <s v="Octavia Spencer"/>
    <s v="Bryce Dallas Howard"/>
    <n v="428521"/>
    <s v="169,708,112"/>
  </r>
  <r>
    <x v="347"/>
    <n v="2016"/>
    <s v="R"/>
    <s v="108 min"/>
    <s v="Action, Adventure, Comedy"/>
    <x v="12"/>
    <s v="A wisecracking mercenary gets experimented on and becomes immortal but ugly, and sets out to track down the man who ruined his looks."/>
    <n v="65"/>
    <x v="220"/>
    <s v="Ryan Reynolds"/>
    <s v="Morena Baccarin"/>
    <s v="T.J. Miller"/>
    <s v="Ed Skrein"/>
    <n v="902669"/>
    <s v="363,070,709"/>
  </r>
  <r>
    <x v="348"/>
    <n v="2009"/>
    <s v="TV-PG"/>
    <s v="119 min"/>
    <s v="Drama, Mystery"/>
    <x v="12"/>
    <s v="The mysterious disappearance of a kindergarten teacher during a picnic in the north of Iran is followed by a series of misadventures for her fellow travelers."/>
    <n v="87"/>
    <x v="61"/>
    <s v="Golshifteh Farahani"/>
    <s v="Shahab Hosseini"/>
    <s v="Taraneh Alidoosti"/>
    <s v="Merila Zare'i"/>
    <n v="45803"/>
    <n v="106.66200000000001"/>
  </r>
  <r>
    <x v="349"/>
    <n v="2009"/>
    <s v="A"/>
    <s v="144 min"/>
    <s v="Drama, Romance"/>
    <x v="12"/>
    <s v="After breaking up with his childhood sweetheart, a young man finds solace in drugs. Meanwhile, a teenage girl is caught in the world of prostitution. Will they be destroyed, or will they find redemption?"/>
    <m/>
    <x v="93"/>
    <s v="Abhay Deol"/>
    <s v="Mahie Gill"/>
    <s v="Kalki Koechlin"/>
    <s v="Dibyendu Bhattacharya"/>
    <n v="28749"/>
    <n v="10.95"/>
  </r>
  <r>
    <x v="350"/>
    <n v="2008"/>
    <s v="R"/>
    <s v="106 min"/>
    <s v="Action, Biography, Drama"/>
    <x v="12"/>
    <s v="During the Japanese invasion of China, a wealthy martial artist is forced to leave his home when his city is occupied. With little means of providing for themselves, Ip Man and the remaining members of the city must find a way to survive."/>
    <n v="59"/>
    <x v="221"/>
    <s v="Donnie Yen"/>
    <s v="Simon Yam"/>
    <s v="Siu-Wong Fan"/>
    <s v="Ka Tung Lam"/>
    <n v="211427"/>
    <m/>
  </r>
  <r>
    <x v="351"/>
    <n v="2010"/>
    <s v="UA"/>
    <s v="165 min"/>
    <s v="Drama"/>
    <x v="12"/>
    <s v="An Indian Muslim man with Asperger's syndrome takes a challenge to speak to the President of the United States seriously and embarks on a cross-country journey."/>
    <n v="50"/>
    <x v="222"/>
    <s v="Shah Rukh Khan"/>
    <s v="Kajol"/>
    <s v="Sheetal Menon"/>
    <s v="Katie A. Keane"/>
    <n v="98575"/>
    <s v="4,018,695"/>
  </r>
  <r>
    <x v="352"/>
    <n v="2009"/>
    <m/>
    <s v="128 min"/>
    <s v="Action, Drama, Thriller"/>
    <x v="12"/>
    <s v="Story of 40-man Turkish task force who must defend a relay station."/>
    <m/>
    <x v="223"/>
    <s v="Erdem Can"/>
    <s v="Mete Horozoglu"/>
    <s v="Ilker Kizmaz"/>
    <s v="Baris Bagci"/>
    <n v="31838"/>
    <m/>
  </r>
  <r>
    <x v="353"/>
    <n v="2008"/>
    <s v="UA"/>
    <s v="120 min"/>
    <s v="Drama, Romance"/>
    <x v="12"/>
    <s v="A Mumbai teenager reflects on his life after being accused of cheating on the Indian version of &quot;Who Wants to be a Millionaire?&quot;."/>
    <n v="84"/>
    <x v="167"/>
    <s v="Loveleen Tandan"/>
    <s v="Dev Patel"/>
    <s v="Freida Pinto"/>
    <s v="Saurabh Shukla"/>
    <n v="798882"/>
    <s v="141,319,928"/>
  </r>
  <r>
    <x v="354"/>
    <n v="2010"/>
    <s v="A"/>
    <s v="108 min"/>
    <s v="Drama, Thriller"/>
    <x v="12"/>
    <s v="A committed dancer struggles to maintain her sanity after winning the lead role in a production of Tchaikovsky's &quot;Swan Lake&quot;."/>
    <n v="79"/>
    <x v="68"/>
    <s v="Natalie Portman"/>
    <s v="Mila Kunis"/>
    <s v="Vincent Cassel"/>
    <s v="Winona Ryder"/>
    <n v="699673"/>
    <s v="106,954,678"/>
  </r>
  <r>
    <x v="355"/>
    <n v="2007"/>
    <s v="R"/>
    <s v="115 min"/>
    <s v="Action, Crime, Drama"/>
    <x v="12"/>
    <s v="In 1997 Rio de Janeiro, Captain Nascimento has to find a substitute for his position while trying to take down drug dealers and criminals before the Pope visits."/>
    <n v="33"/>
    <x v="217"/>
    <s v="Wagner Moura"/>
    <s v="AndrÃ© Ramiro"/>
    <s v="Caio Junqueira"/>
    <s v="Milhem Cortaz"/>
    <n v="98097"/>
    <n v="8.06"/>
  </r>
  <r>
    <x v="356"/>
    <n v="2012"/>
    <s v="UA"/>
    <s v="143 min"/>
    <s v="Action, Adventure, Sci-Fi"/>
    <x v="12"/>
    <s v="Earth's mightiest heroes must come together and learn to fight as a team if they are going to stop the mischievous Loki and his alien army from enslaving humanity."/>
    <n v="69"/>
    <x v="224"/>
    <s v="Robert Downey Jr."/>
    <s v="Chris Evans"/>
    <s v="Scarlett Johansson"/>
    <s v="Jeremy Renner"/>
    <n v="1260806"/>
    <s v="623,279,547"/>
  </r>
  <r>
    <x v="357"/>
    <n v="2007"/>
    <s v="PG-13"/>
    <s v="96 min"/>
    <s v="Animation, Biography, Drama"/>
    <x v="12"/>
    <s v="A precocious and outspoken Iranian girl grows up during the Islamic Revolution."/>
    <n v="90"/>
    <x v="225"/>
    <s v="Marjane Satrapi"/>
    <s v="Chiara Mastroianni"/>
    <s v="Catherine Deneuve"/>
    <s v="Gena Rowlands"/>
    <n v="88656"/>
    <s v="4,445,756"/>
  </r>
  <r>
    <x v="358"/>
    <n v="2013"/>
    <s v="R"/>
    <s v="117 min"/>
    <s v="Biography, Drama"/>
    <x v="12"/>
    <s v="In 1985 Dallas, electrician and hustler Ron Woodroof works around the system to help AIDS patients get the medication they need after he is diagnosed with the disease."/>
    <n v="80"/>
    <x v="226"/>
    <s v="Matthew McConaughey"/>
    <s v="Jennifer Garner"/>
    <s v="Jared Leto"/>
    <s v="Steve Zahn"/>
    <n v="441614"/>
    <s v="27,298,285"/>
  </r>
  <r>
    <x v="359"/>
    <n v="2006"/>
    <s v="U"/>
    <s v="117 min"/>
    <s v="Biography, Drama"/>
    <x v="12"/>
    <s v="A struggling salesman takes custody of his son as he's poised to begin a life-changing professional career."/>
    <n v="64"/>
    <x v="227"/>
    <s v="Will Smith"/>
    <s v="Thandie Newton"/>
    <s v="Jaden Smith"/>
    <s v="Brian Howe"/>
    <n v="448930"/>
    <s v="163,566,459"/>
  </r>
  <r>
    <x v="360"/>
    <n v="2006"/>
    <s v="A"/>
    <s v="143 min"/>
    <s v="Adventure, Drama, Thriller"/>
    <x v="12"/>
    <s v="A fisherman, a smuggler, and a syndicate of businessmen match wits over the possession of a priceless diamond."/>
    <n v="64"/>
    <x v="228"/>
    <s v="Leonardo DiCaprio"/>
    <s v="Djimon Hounsou"/>
    <s v="Jennifer Connelly"/>
    <s v="Kagiso Kuypers"/>
    <n v="499439"/>
    <s v="57,366,262"/>
  </r>
  <r>
    <x v="361"/>
    <n v="2007"/>
    <s v="UA"/>
    <s v="115 min"/>
    <s v="Action, Mystery, Thriller"/>
    <x v="12"/>
    <s v="Jason Bourne dodges a ruthless C.I.A. official and his Agents from a new assassination program while searching for the origins of his life as a trained killer."/>
    <n v="85"/>
    <x v="229"/>
    <s v="Matt Damon"/>
    <s v="Edgar RamÃ­rez"/>
    <s v="Joan Allen"/>
    <s v="Julia Stiles"/>
    <n v="604694"/>
    <s v="227,471,070"/>
  </r>
  <r>
    <x v="362"/>
    <n v="2004"/>
    <s v="U"/>
    <s v="88 min"/>
    <s v="Crime, Drama, Romance"/>
    <x v="12"/>
    <s v="A transient young man breaks into empty homes to partake of the vacationing residents' lives for a few days."/>
    <n v="72"/>
    <x v="230"/>
    <s v="Seung-Yun Lee"/>
    <s v="Hee Jae"/>
    <s v="Hyuk-ho Kwon"/>
    <s v="Jin-mo Joo"/>
    <n v="50610"/>
    <n v="238.50700000000001"/>
  </r>
  <r>
    <x v="363"/>
    <n v="2005"/>
    <s v="A"/>
    <s v="124 min"/>
    <s v="Crime, Thriller"/>
    <x v="12"/>
    <s v="A movie that explores the dark and miserable town, Basin City, tells the story of three different people, all caught up in violent corruption."/>
    <n v="74"/>
    <x v="231"/>
    <s v="Quentin Tarantino"/>
    <s v="Robert Rodriguez"/>
    <s v="Mickey Rourke"/>
    <s v="Clive Owen"/>
    <n v="738512"/>
    <s v="74,103,820"/>
  </r>
  <r>
    <x v="364"/>
    <n v="2007"/>
    <s v="PG-13"/>
    <s v="112 min"/>
    <s v="Biography, Drama"/>
    <x v="12"/>
    <s v="The true story of Elle editor Jean-Dominique Bauby who suffers a stroke and has to live with an almost totally paralyzed body"/>
    <m/>
    <x v="76"/>
    <m/>
    <m/>
    <m/>
    <m/>
    <m/>
    <m/>
  </r>
  <r>
    <x v="365"/>
    <n v="2004"/>
    <m/>
    <s v="127 min"/>
    <s v="Adventure, Comedy, Sci-Fi"/>
    <x v="12"/>
    <s v="A slick young Turk kidnapped by extraterrestrials shows his great Â« humanitarian spirit Â» by outwitting the evil commander-in-chief of the planet of G.O.R.A."/>
    <m/>
    <x v="232"/>
    <s v="Cem Yilmaz"/>
    <s v="Ã–zge Ã–zberk"/>
    <s v="Ozan GÃ¼ven"/>
    <s v="Safak Sezer"/>
    <n v="56960"/>
    <m/>
  </r>
  <r>
    <x v="366"/>
    <n v="2007"/>
    <s v="U"/>
    <s v="111 min"/>
    <s v="Animation, Adventure, Comedy"/>
    <x v="12"/>
    <s v="A rat who can cook makes an unusual alliance with a young kitchen worker at a famous restaurant."/>
    <n v="96"/>
    <x v="233"/>
    <s v="Jan Pinkava"/>
    <s v="Brad Garrett"/>
    <s v="Lou Romano"/>
    <s v="Patton Oswalt"/>
    <n v="641645"/>
    <s v="206,445,654"/>
  </r>
  <r>
    <x v="367"/>
    <n v="2006"/>
    <s v="PG-13"/>
    <s v="144 min"/>
    <s v="Action, Adventure, Thriller"/>
    <x v="12"/>
    <s v="After earning 00 status and a licence to kill, Secret Agent James Bond sets out on his first mission as 007. Bond must defeat a private banker funding terrorists in a high-stakes game of poker at Casino Royale, Montenegro."/>
    <n v="80"/>
    <x v="234"/>
    <s v="Daniel Craig"/>
    <s v="Eva Green"/>
    <s v="Judi Dench"/>
    <s v="Jeffrey Wright"/>
    <n v="582239"/>
    <s v="167,445,960"/>
  </r>
  <r>
    <x v="368"/>
    <n v="2004"/>
    <s v="A"/>
    <s v="137 min"/>
    <s v="Action, Crime, Thriller"/>
    <x v="12"/>
    <s v="The Bride continues her quest of vengeance against her former boss and lover Bill, the reclusive bouncer Budd, and the treacherous, one-eyed Elle."/>
    <n v="83"/>
    <x v="5"/>
    <s v="Uma Thurman"/>
    <s v="David Carradine"/>
    <s v="Michael Madsen"/>
    <s v="Daryl Hannah"/>
    <n v="683900"/>
    <s v="66,208,183"/>
  </r>
  <r>
    <x v="369"/>
    <n v="2003"/>
    <m/>
    <s v="110 min"/>
    <s v="Drama"/>
    <x v="12"/>
    <s v="In the Russian wilderness, two brothers face a range of new, conflicting emotions when their father - a man they know only through a single photograph - resurfaces."/>
    <n v="82"/>
    <x v="235"/>
    <s v="Vladimir Garin"/>
    <s v="Ivan Dobronravov"/>
    <s v="Konstantin Lavronenko"/>
    <s v="Nataliya Vdovina"/>
    <n v="42399"/>
    <n v="502.02800000000002"/>
  </r>
  <r>
    <x v="370"/>
    <n v="2003"/>
    <s v="R"/>
    <s v="103 min"/>
    <s v="Drama, Romance"/>
    <x v="12"/>
    <s v="A boy is raised by a Buddhist monk in an isolated floating temple where the years pass like the seasons."/>
    <n v="85"/>
    <x v="230"/>
    <s v="Ki-duk Kim"/>
    <s v="Yeong-su Oh"/>
    <s v="Jong-ho Kim"/>
    <s v="Kim Young-Min"/>
    <n v="77520"/>
    <s v="2,380,788"/>
  </r>
  <r>
    <x v="371"/>
    <n v="2014"/>
    <s v="U"/>
    <s v="126 min"/>
    <s v="Biography, Drama"/>
    <x v="12"/>
    <s v="The factual story of Spaniard Ramon Sampedro, who fought a thirty-year campaign in favor of euthanasia and his own right to die."/>
    <n v="74"/>
    <x v="236"/>
    <s v="Javier Bardem"/>
    <s v="BelÃ©n Rueda"/>
    <s v="Lola DueÃ±as"/>
    <s v="Mabel Rivera"/>
    <n v="77554"/>
    <s v="2,086,345"/>
  </r>
  <r>
    <x v="372"/>
    <n v="2005"/>
    <s v="UA"/>
    <s v="144 min"/>
    <s v="Biography, Drama, History"/>
    <x v="12"/>
    <s v="The story of James J. Braddock, a supposedly washed-up boxer who came back to become a champion and an inspiration in the 1930s."/>
    <n v="69"/>
    <x v="106"/>
    <s v="Russell Crowe"/>
    <s v="RenÃ©e Zellweger"/>
    <s v="Craig Bierko"/>
    <s v="Paul Giamatti"/>
    <n v="176151"/>
    <s v="61,649,911"/>
  </r>
  <r>
    <x v="373"/>
    <n v="2003"/>
    <s v="U"/>
    <s v="186 min"/>
    <s v="Comedy, Drama, Musical"/>
    <x v="12"/>
    <s v="Naina, an introverted, perpetually depressed girl's life changes when she meets Aman. But Aman has a secret of his own which changes their lives forever. Embroiled in all this is Rohit, Naina's best friend who conceals his love for her."/>
    <n v="54"/>
    <x v="237"/>
    <s v="Preity Zinta"/>
    <s v="Shah Rukh Khan"/>
    <s v="Saif Ali Khan"/>
    <s v="Jaya Bachchan"/>
    <n v="63460"/>
    <s v="1,787,378"/>
  </r>
  <r>
    <x v="374"/>
    <n v="2002"/>
    <s v="UA"/>
    <s v="101 min"/>
    <s v="Action, Crime, Drama"/>
    <x v="12"/>
    <s v="A story between a mole in the police department and an undercover cop. Their objectives are the same: to find out who is the mole, and who is the cop."/>
    <n v="75"/>
    <x v="238"/>
    <s v="Alan Mak"/>
    <s v="Andy Lau"/>
    <s v="Tony Chiu-Wai Leung"/>
    <s v="Anthony Chau-Sang Wong"/>
    <n v="117857"/>
    <n v="169.65899999999999"/>
  </r>
  <r>
    <x v="375"/>
    <n v="2003"/>
    <s v="UA"/>
    <s v="143 min"/>
    <s v="Action, Adventure, Fantasy"/>
    <x v="12"/>
    <s v="Blacksmith Will Turner teams up with eccentric pirate &quot;Captain&quot; Jack Sparrow to save his love, the governor's daughter, from Jack's former pirate allies, who are now undead."/>
    <n v="63"/>
    <x v="239"/>
    <s v="Johnny Depp"/>
    <s v="Geoffrey Rush"/>
    <s v="Orlando Bloom"/>
    <s v="Keira Knightley"/>
    <n v="1015122"/>
    <s v="305,413,918"/>
  </r>
  <r>
    <x v="376"/>
    <n v="2003"/>
    <s v="U"/>
    <s v="125 min"/>
    <s v="Adventure, Drama, Fantasy"/>
    <x v="12"/>
    <s v="A frustrated son tries to determine the fact from fiction in his dying father's life."/>
    <n v="58"/>
    <x v="240"/>
    <s v="Ewan McGregor"/>
    <s v="Albert Finney"/>
    <s v="Billy Crudup"/>
    <s v="Jessica Lange"/>
    <n v="415218"/>
    <s v="66,257,002"/>
  </r>
  <r>
    <x v="377"/>
    <n v="2004"/>
    <s v="U"/>
    <s v="115 min"/>
    <s v="Animation, Action, Adventure"/>
    <x v="12"/>
    <s v="A family of undercover superheroes, while trying to live the quiet suburban life, are forced into action to save the world."/>
    <n v="90"/>
    <x v="233"/>
    <s v="Craig T. Nelson"/>
    <s v="Samuel L. Jackson"/>
    <s v="Holly Hunter"/>
    <s v="Jason Lee"/>
    <n v="657047"/>
    <s v="261,441,092"/>
  </r>
  <r>
    <x v="378"/>
    <n v="2001"/>
    <m/>
    <s v="137 min"/>
    <s v="Comedy, Drama, Romance"/>
    <x v="12"/>
    <s v="A young man sees a drunk, cute woman standing too close to the tracks at a metro station in Seoul and pulls her back. She ends up getting him into trouble repeatedly after that, starting on the train."/>
    <m/>
    <x v="241"/>
    <s v="Tae-Hyun Cha"/>
    <s v="Jun Ji-Hyun"/>
    <s v="In-mun Kim"/>
    <s v="Song Wok-suk"/>
    <n v="45403"/>
    <m/>
  </r>
  <r>
    <x v="379"/>
    <n v="2003"/>
    <s v="R"/>
    <s v="178 min"/>
    <s v="Crime, Drama"/>
    <x v="12"/>
    <s v="A woman on the run from the mob is reluctantly accepted in a small Colorado community in exchange for labor, but when a search visits the town she finds out that their support has a price."/>
    <n v="60"/>
    <x v="242"/>
    <s v="Nicole Kidman"/>
    <s v="Paul Bettany"/>
    <s v="Lauren Bacall"/>
    <s v="Harriet Andersson"/>
    <n v="137963"/>
    <s v="1,530,386"/>
  </r>
  <r>
    <x v="380"/>
    <n v="2001"/>
    <m/>
    <s v="110 min"/>
    <s v="Comedy, Drama"/>
    <x v="12"/>
    <s v="Lives of residents in a small Anatolian village change when television is introduced to them"/>
    <m/>
    <x v="243"/>
    <s v="Ã–mer Faruk Sorak"/>
    <s v="Yilmaz Erdogan"/>
    <s v="Demet Akbag"/>
    <s v="Altan Erkekli"/>
    <n v="33592"/>
    <m/>
  </r>
  <r>
    <x v="381"/>
    <n v="2001"/>
    <s v="R"/>
    <s v="113 min"/>
    <s v="Drama, Mystery, Sci-Fi"/>
    <x v="12"/>
    <s v="After narrowly escaping a bizarre accident, a troubled teenager is plagued by visions of a man in a large rabbit suit who manipulates him to commit a series of crimes."/>
    <n v="88"/>
    <x v="244"/>
    <s v="Jake Gyllenhaal"/>
    <s v="Jena Malone"/>
    <s v="Mary McDonnell"/>
    <s v="Holmes Osborne"/>
    <n v="740086"/>
    <s v="1,480,006"/>
  </r>
  <r>
    <x v="382"/>
    <n v="1999"/>
    <s v="R"/>
    <s v="188 min"/>
    <s v="Drama"/>
    <x v="12"/>
    <s v="An epic mosaic of interrelated characters in search of love, forgiveness, and meaning in the San Fernando Valley."/>
    <n v="77"/>
    <x v="100"/>
    <s v="Tom Cruise"/>
    <s v="Jason Robards"/>
    <s v="Julianne Moore"/>
    <s v="Philip Seymour Hoffman"/>
    <n v="289742"/>
    <s v="22,455,976"/>
  </r>
  <r>
    <x v="383"/>
    <n v="2000"/>
    <s v="U"/>
    <s v="140 min"/>
    <s v="Crime, Drama, Musical"/>
    <x v="12"/>
    <s v="An East European girl travels to the United States with her young son, expecting it to be like a Hollywood film."/>
    <n v="61"/>
    <x v="242"/>
    <s v="BjÃ¶rk"/>
    <s v="Catherine Deneuve"/>
    <s v="David Morse"/>
    <s v="Peter Stormare"/>
    <n v="102285"/>
    <s v="4,184,036"/>
  </r>
  <r>
    <x v="384"/>
    <n v="1999"/>
    <s v="U"/>
    <s v="112 min"/>
    <s v="Biography, Drama"/>
    <x v="12"/>
    <s v="An old man makes a long journey by lawnmower to mend his relationship with an ill brother."/>
    <n v="86"/>
    <x v="180"/>
    <s v="Richard Farnsworth"/>
    <s v="Sissy Spacek"/>
    <s v="Jane Galloway Heitz"/>
    <s v="Joseph A. Carpenter"/>
    <n v="82002"/>
    <s v="6,203,044"/>
  </r>
  <r>
    <x v="385"/>
    <n v="1997"/>
    <s v="A"/>
    <s v="81 min"/>
    <s v="Animation, Crime, Mystery"/>
    <x v="12"/>
    <s v="A pop singer gives up her career to become an actress, but she slowly goes insane when she starts being stalked by an obsessed fan and what seems to be a ghost of her past."/>
    <m/>
    <x v="245"/>
    <s v="Junko Iwao"/>
    <s v="Rica Matsumoto"/>
    <s v="Shinpachi Tsuji"/>
    <s v="Masaaki Ã”kura"/>
    <n v="58192"/>
    <n v="776.66499999999996"/>
  </r>
  <r>
    <x v="386"/>
    <n v="1998"/>
    <s v="R"/>
    <s v="105 min"/>
    <s v="Drama"/>
    <x v="12"/>
    <s v="At Helge's 60th birthday party, some unpleasant family truths are revealed."/>
    <n v="82"/>
    <x v="60"/>
    <s v="Ulrich Thomsen"/>
    <s v="Henning Moritzen"/>
    <s v="Thomas Bo Larsen"/>
    <s v="Paprika Steen"/>
    <n v="78341"/>
    <s v="1,647,780"/>
  </r>
  <r>
    <x v="387"/>
    <n v="1998"/>
    <s v="R"/>
    <s v="110 min"/>
    <s v="Drama"/>
    <x v="12"/>
    <s v="An emotive journey of a former school teacher, who writes letters for illiterate people, and a young boy, whose mother has just died, as they search for the father he never knew."/>
    <n v="80"/>
    <x v="246"/>
    <s v="Fernanda Montenegro"/>
    <s v="VinÃ­cius de Oliveira"/>
    <s v="MarÃ­lia PÃªra"/>
    <s v="Soia Lira"/>
    <n v="36419"/>
    <s v="5,595,428"/>
  </r>
  <r>
    <x v="388"/>
    <n v="1999"/>
    <s v="PG"/>
    <s v="86 min"/>
    <s v="Animation, Action, Adventure"/>
    <x v="12"/>
    <s v="A young boy befriends a giant robot from outer space that a paranoid government agent wants to destroy."/>
    <n v="85"/>
    <x v="233"/>
    <s v="Eli Marienthal"/>
    <s v="Harry Connick Jr."/>
    <s v="Jennifer Aniston"/>
    <s v="Vin Diesel"/>
    <n v="172083"/>
    <s v="23,159,305"/>
  </r>
  <r>
    <x v="389"/>
    <n v="1997"/>
    <m/>
    <s v="87 min"/>
    <s v="Action, Crime, Comedy"/>
    <x v="12"/>
    <s v="Two terminally ill patients escape from a hospital, steal a car and rush towards the sea."/>
    <m/>
    <x v="247"/>
    <s v="Til Schweiger"/>
    <s v="Jan Josef Liefers"/>
    <s v="Thierry van Werveke"/>
    <s v="Moritz Bleibtreu"/>
    <n v="27721"/>
    <n v="3.2959999999999998"/>
  </r>
  <r>
    <x v="390"/>
    <n v="1996"/>
    <s v="R"/>
    <s v="135 min"/>
    <s v="Drama"/>
    <x v="12"/>
    <s v="Karl Childers, a simple man hospitalized since his childhood murder of his mother and her lover, is released to start a new life in a small town."/>
    <n v="84"/>
    <x v="248"/>
    <s v="Billy Bob Thornton"/>
    <s v="Dwight Yoakam"/>
    <s v="J.T. Walsh"/>
    <s v="John Ritter"/>
    <n v="86838"/>
    <s v="24,475,416"/>
  </r>
  <r>
    <x v="391"/>
    <n v="1996"/>
    <s v="U"/>
    <s v="136 min"/>
    <s v="Comedy, Drama"/>
    <x v="12"/>
    <s v="Following the death of her adoptive parents, a successful young black optometrist establishes contact with her biological mother -- a lonely white factory worker living in poverty in East London."/>
    <n v="91"/>
    <x v="249"/>
    <s v="Timothy Spall"/>
    <s v="Brenda Blethyn"/>
    <s v="Phyllis Logan"/>
    <s v="Claire Rushbrook"/>
    <n v="37564"/>
    <s v="13,417,292"/>
  </r>
  <r>
    <x v="392"/>
    <n v="1995"/>
    <s v="A"/>
    <s v="129 min"/>
    <s v="Mystery, Sci-Fi, Thriller"/>
    <x v="12"/>
    <s v="In a future world devastated by disease, a convict is sent back in time to gather information about the man-made virus that wiped out most of the human population on the planet."/>
    <n v="74"/>
    <x v="119"/>
    <s v="Bruce Willis"/>
    <s v="Madeleine Stowe"/>
    <s v="Brad Pitt"/>
    <s v="Joseph Melito"/>
    <n v="578443"/>
    <s v="57,141,459"/>
  </r>
  <r>
    <x v="393"/>
    <n v="1995"/>
    <s v="UA"/>
    <s v="83 min"/>
    <s v="Animation, Action, Crime"/>
    <x v="12"/>
    <s v="A cyborg policewoman and her partner hunt a mysterious and powerful hacker called the Puppet Master."/>
    <n v="76"/>
    <x v="250"/>
    <s v="Atsuko Tanaka"/>
    <s v="Iemasa Kayumi"/>
    <s v="Akio Ã”tsuka"/>
    <s v="KÃ´ichi Yamadera"/>
    <n v="129231"/>
    <n v="515.90499999999997"/>
  </r>
  <r>
    <x v="394"/>
    <n v="1993"/>
    <s v="U"/>
    <s v="76 min"/>
    <s v="Animation, Family, Fantasy"/>
    <x v="12"/>
    <s v="Jack Skellington, king of Halloween Town, discovers Christmas Town, but his attempts to bring Christmas to his home causes confusion."/>
    <n v="82"/>
    <x v="251"/>
    <s v="Danny Elfman"/>
    <s v="Chris Sarandon"/>
    <s v="Catherine O'Hara"/>
    <s v="William Hickey"/>
    <n v="300208"/>
    <s v="75,082,668"/>
  </r>
  <r>
    <x v="395"/>
    <n v="1993"/>
    <s v="U"/>
    <s v="101 min"/>
    <s v="Comedy, Fantasy, Romance"/>
    <x v="12"/>
    <s v="A weatherman finds himself inexplicably living the same day over and over again."/>
    <n v="72"/>
    <x v="252"/>
    <s v="Bill Murray"/>
    <s v="Andie MacDowell"/>
    <s v="Chris Elliott"/>
    <s v="Stephen Tobolowsky"/>
    <n v="577991"/>
    <s v="70,906,973"/>
  </r>
  <r>
    <x v="396"/>
    <n v="1993"/>
    <s v="R"/>
    <s v="180 min"/>
    <s v="Crime, Drama"/>
    <x v="12"/>
    <s v="Based on the true life experiences of poet Jimmy Santiago Baca, the film focuses on step-brothers Paco and Cruz, and their bi-racial cousin Miklo."/>
    <n v="47"/>
    <x v="253"/>
    <s v="Damian Chapa"/>
    <s v="Jesse Borrego"/>
    <s v="Benjamin Bratt"/>
    <s v="Enrique Castillo"/>
    <n v="28825"/>
    <s v="4,496,583"/>
  </r>
  <r>
    <x v="397"/>
    <n v="1992"/>
    <s v="UA"/>
    <s v="156 min"/>
    <s v="Drama"/>
    <x v="12"/>
    <s v="A prep school student needing money agrees to &quot;babysit&quot; a blind man, but the job is not at all what he anticipated."/>
    <n v="59"/>
    <x v="254"/>
    <s v="Al Pacino"/>
    <s v="Chris O'Donnell"/>
    <s v="James Rebhorn"/>
    <s v="Gabrielle Anwar"/>
    <n v="263918"/>
    <s v="63,895,607"/>
  </r>
  <r>
    <x v="398"/>
    <n v="1992"/>
    <s v="U"/>
    <s v="90 min"/>
    <s v="Animation, Adventure, Comedy"/>
    <x v="12"/>
    <s v="A kindhearted street urchin and a power-hungry Grand Vizier vie for a magic lamp that has the power to make their deepest wishes come true."/>
    <n v="86"/>
    <x v="255"/>
    <s v="John Musker"/>
    <s v="Scott Weinger"/>
    <s v="Robin Williams"/>
    <s v="Linda Larkin"/>
    <n v="373845"/>
    <s v="217,350,219"/>
  </r>
  <r>
    <x v="399"/>
    <n v="1991"/>
    <s v="UA"/>
    <s v="189 min"/>
    <s v="Drama, History, Thriller"/>
    <x v="12"/>
    <s v="New Orleans District Attorney Jim Garrison discovers there's more to the Kennedy assassination than the official story."/>
    <n v="72"/>
    <x v="175"/>
    <s v="Kevin Costner"/>
    <s v="Gary Oldman"/>
    <s v="Jack Lemmon"/>
    <s v="Walter Matthau"/>
    <n v="142110"/>
    <s v="70,405,498"/>
  </r>
  <r>
    <x v="400"/>
    <n v="1991"/>
    <s v="G"/>
    <s v="84 min"/>
    <s v="Animation, Family, Fantasy"/>
    <x v="12"/>
    <s v="A prince cursed to spend his days as a hideous monster sets out to regain his humanity by earning a young woman's love."/>
    <n v="95"/>
    <x v="256"/>
    <s v="Kirk Wise"/>
    <s v="Paige O'Hara"/>
    <s v="Robby Benson"/>
    <s v="Jesse Corti"/>
    <n v="417178"/>
    <s v="218,967,620"/>
  </r>
  <r>
    <x v="401"/>
    <n v="1990"/>
    <s v="U"/>
    <s v="181 min"/>
    <s v="Adventure, Drama, Western"/>
    <x v="12"/>
    <s v="Lieutenant John Dunbar, assigned to a remote western Civil War outpost, befriends wolves and Indians, making him an intolerable aberration in the military."/>
    <n v="72"/>
    <x v="257"/>
    <s v="Kevin Costner"/>
    <s v="Mary McDonnell"/>
    <s v="Graham Greene"/>
    <s v="Rodney A. Grant"/>
    <n v="240266"/>
    <s v="184,208,848"/>
  </r>
  <r>
    <x v="402"/>
    <n v="1989"/>
    <s v="R"/>
    <s v="120 min"/>
    <s v="Comedy, Drama"/>
    <x v="12"/>
    <s v="On the hottest day of the year on a street in the Bedford-Stuyvesant section of Brooklyn, everyone's hate and bigotry smolders and builds until it explodes into violence."/>
    <n v="93"/>
    <x v="258"/>
    <s v="Danny Aiello"/>
    <s v="Ossie Davis"/>
    <s v="Ruby Dee"/>
    <s v="Richard Edson"/>
    <n v="89429"/>
    <s v="27,545,445"/>
  </r>
  <r>
    <x v="403"/>
    <n v="1988"/>
    <s v="U"/>
    <s v="133 min"/>
    <s v="Drama"/>
    <x v="12"/>
    <s v="Selfish yuppie Charlie Babbitt's father left a fortune to his savant brother Raymond and a pittance to Charlie"/>
    <m/>
    <x v="76"/>
    <m/>
    <m/>
    <m/>
    <m/>
    <m/>
    <m/>
  </r>
  <r>
    <x v="404"/>
    <n v="1988"/>
    <s v="UA"/>
    <s v="124 min"/>
    <s v="Animation, Action, Sci-Fi"/>
    <x v="12"/>
    <s v="A secret military project endangers Neo-Tokyo when it turns a biker gang member into a rampaging psychic psychopath who can only be stopped by two teenagers and a group of psychics."/>
    <m/>
    <x v="259"/>
    <s v="Mitsuo Iwata"/>
    <s v="Nozomu Sasaki"/>
    <s v="Mami Koyama"/>
    <s v="TesshÃ´ Genda"/>
    <n v="164918"/>
    <n v="553.17100000000005"/>
  </r>
  <r>
    <x v="405"/>
    <n v="1987"/>
    <s v="U"/>
    <s v="98 min"/>
    <s v="Adventure, Family, Fantasy"/>
    <x v="12"/>
    <s v="While home sick in bed, a young boy's grandfather reads him the story of a farmboy-turned-pirate who encounters numerous obstacles, enemies and allies in his quest to be reunited with his true love."/>
    <n v="77"/>
    <x v="174"/>
    <s v="Cary Elwes"/>
    <s v="Mandy Patinkin"/>
    <s v="Robin Wright"/>
    <s v="Chris Sarandon"/>
    <n v="393899"/>
    <s v="30,857,814"/>
  </r>
  <r>
    <x v="406"/>
    <n v="1987"/>
    <s v="U"/>
    <s v="128 min"/>
    <s v="Drama, Fantasy, Romance"/>
    <x v="12"/>
    <s v="An angel tires of overseeing human activity and wishes to become human when he falls in love with a mortal."/>
    <n v="79"/>
    <x v="176"/>
    <s v="Bruno Ganz"/>
    <s v="Solveig Dommartin"/>
    <s v="Otto Sander"/>
    <s v="Curt Bois"/>
    <n v="64722"/>
    <s v="3,333,969"/>
  </r>
  <r>
    <x v="407"/>
    <n v="1987"/>
    <s v="U"/>
    <s v="104 min"/>
    <s v="Drama, War"/>
    <x v="12"/>
    <s v="A French boarding school run by priests seems to be a haven from World War II until a new student arrives. He becomes the roommate of the top student in his class. Rivals at first, the roommates form a bond and share a secret."/>
    <n v="88"/>
    <x v="260"/>
    <s v="Gaspard Manesse"/>
    <s v="Raphael FejtÃ¶"/>
    <s v="Francine Racette"/>
    <s v="Stanislas CarrÃ© de Malberg"/>
    <n v="31163"/>
    <s v="4,542,825"/>
  </r>
  <r>
    <x v="408"/>
    <n v="1986"/>
    <s v="U"/>
    <s v="125 min"/>
    <s v="Animation, Adventure, Drama"/>
    <x v="12"/>
    <s v="A young boy and a girl with a magic crystal must race against pirates and foreign agents in a search for a legendary floating castle."/>
    <n v="78"/>
    <x v="18"/>
    <s v="Mayumi Tanaka"/>
    <s v="Keiko Yokozawa"/>
    <s v="Kotoe Hatsui"/>
    <s v="Minori Terada"/>
    <n v="150140"/>
    <m/>
  </r>
  <r>
    <x v="409"/>
    <n v="1984"/>
    <s v="UA"/>
    <s v="107 min"/>
    <s v="Action, Sci-Fi"/>
    <x v="12"/>
    <s v="A human soldier is sent from 2029 to 1984 to stop an almost indestructible cyborg killing machine, sent from the same year, which has been programmed to execute a young woman whose unborn son is the key to humanity's future salvation."/>
    <n v="84"/>
    <x v="34"/>
    <s v="Arnold Schwarzenegger"/>
    <s v="Linda Hamilton"/>
    <s v="Michael Biehn"/>
    <s v="Paul Winfield"/>
    <n v="799795"/>
    <s v="38,400,000"/>
  </r>
  <r>
    <x v="410"/>
    <n v="1982"/>
    <s v="U"/>
    <s v="191 min"/>
    <s v="Biography, Drama, History"/>
    <x v="12"/>
    <s v="The life of the lawyer who became the famed leader of the Indian revolts against the British rule through his philosophy of nonviolent protest."/>
    <n v="79"/>
    <x v="261"/>
    <s v="Ben Kingsley"/>
    <s v="John Gielgud"/>
    <s v="Rohini Hattangadi"/>
    <s v="Roshan Seth"/>
    <n v="217664"/>
    <s v="52,767,889"/>
  </r>
  <r>
    <x v="411"/>
    <n v="1980"/>
    <s v="U"/>
    <s v="180 min"/>
    <s v="Drama, History, War"/>
    <x v="12"/>
    <s v="A petty thief with an utter resemblance to a samurai warlord is hired as the lord's double. When the warlord later dies the thief is forced to take up arms in his place."/>
    <n v="84"/>
    <x v="23"/>
    <s v="Tatsuya Nakadai"/>
    <s v="Tsutomu Yamazaki"/>
    <s v="Ken'ichi Hagiwara"/>
    <s v="Jinpachi Nezu"/>
    <n v="32195"/>
    <m/>
  </r>
  <r>
    <x v="412"/>
    <n v="1979"/>
    <s v="PG"/>
    <s v="130 min"/>
    <s v="Comedy, Drama"/>
    <x v="12"/>
    <s v="A simpleminded, sheltered gardener becomes an unlikely trusted advisor to a powerful businessman and an insider in Washington politics."/>
    <n v="83"/>
    <x v="262"/>
    <s v="Peter Sellers"/>
    <s v="Shirley MacLaine"/>
    <s v="Melvyn Douglas"/>
    <s v="Jack Warden"/>
    <n v="65625"/>
    <s v="30,177,511"/>
  </r>
  <r>
    <x v="413"/>
    <n v="1977"/>
    <s v="A"/>
    <s v="93 min"/>
    <s v="Comedy, Romance"/>
    <x v="12"/>
    <s v="Neurotic New York comedian Alvy Singer falls in love with the ditzy Annie Hall."/>
    <n v="92"/>
    <x v="263"/>
    <s v="Woody Allen"/>
    <s v="Diane Keaton"/>
    <s v="Tony Roberts"/>
    <s v="Carol Kane"/>
    <n v="251823"/>
    <s v="39,200,000"/>
  </r>
  <r>
    <x v="414"/>
    <n v="1975"/>
    <s v="A"/>
    <s v="124 min"/>
    <s v="Adventure, Thriller"/>
    <x v="12"/>
    <s v="When a killer shark unleashes chaos on a beach community, it's up to a local sheriff, a marine biologist, and an old seafarer to hunt the beast down."/>
    <n v="87"/>
    <x v="6"/>
    <s v="Roy Scheider"/>
    <s v="Robert Shaw"/>
    <s v="Richard Dreyfuss"/>
    <s v="Lorraine Gary"/>
    <n v="543388"/>
    <s v="260,000,000"/>
  </r>
  <r>
    <x v="415"/>
    <n v="1975"/>
    <s v="U"/>
    <s v="125 min"/>
    <s v="Biography, Crime, Drama"/>
    <x v="12"/>
    <s v="Three amateur bank robbers plan to hold up a bank. A nice simple robbery: Walk in, take the money, and run. Unfortunately, the supposedly uncomplicated heist suddenly becomes a bizarre nightmare as everything that could go wrong does."/>
    <n v="86"/>
    <x v="3"/>
    <s v="Al Pacino"/>
    <s v="John Cazale"/>
    <s v="Penelope Allen"/>
    <s v="Sully Boyar"/>
    <n v="235652"/>
    <s v="50,000,000"/>
  </r>
  <r>
    <x v="416"/>
    <n v="1974"/>
    <s v="A"/>
    <s v="106 min"/>
    <s v="Comedy"/>
    <x v="12"/>
    <s v="An American grandson of the infamous scientist, struggling to prove that his grandfather was not as insane as people believe, is invited to Transylvania, where he discovers the process that reanimates a dead body."/>
    <n v="80"/>
    <x v="264"/>
    <s v="Gene Wilder"/>
    <s v="Madeline Kahn"/>
    <s v="Marty Feldman"/>
    <s v="Peter Boyle"/>
    <n v="143359"/>
    <s v="86,300,000"/>
  </r>
  <r>
    <x v="417"/>
    <n v="1973"/>
    <s v="R"/>
    <s v="151 min"/>
    <s v="Biography, Crime, Drama"/>
    <x v="12"/>
    <s v="A man befriends a fellow criminal as the two of them begin serving their sentence on a dreadful prison island, which inspires the man to plot his escape."/>
    <n v="58"/>
    <x v="265"/>
    <s v="Steve McQueen"/>
    <s v="Dustin Hoffman"/>
    <s v="Victor Jory"/>
    <s v="Don Gordon"/>
    <n v="121627"/>
    <s v="53,267,000"/>
  </r>
  <r>
    <x v="418"/>
    <n v="1973"/>
    <s v="A"/>
    <s v="122 min"/>
    <s v="Horror"/>
    <x v="12"/>
    <s v="When a 12-year-old girl is possessed by a mysterious entity, her mother seeks the help of two priests to save her."/>
    <n v="81"/>
    <x v="266"/>
    <s v="Ellen Burstyn"/>
    <s v="Max von Sydow"/>
    <s v="Linda Blair"/>
    <s v="Lee J. Cobb"/>
    <n v="362393"/>
    <s v="232,906,145"/>
  </r>
  <r>
    <x v="419"/>
    <n v="1972"/>
    <s v="PG"/>
    <s v="138 min"/>
    <s v="Mystery, Thriller"/>
    <x v="12"/>
    <s v="A man who loves games and theater invites his wife's lover to meet him, setting up a battle of wits with potentially deadly results."/>
    <m/>
    <x v="125"/>
    <s v="Laurence Olivier"/>
    <s v="Michael Caine"/>
    <s v="Alec Cawthorne"/>
    <s v="John Matthews"/>
    <n v="44748"/>
    <s v="4,081,254"/>
  </r>
  <r>
    <x v="420"/>
    <n v="1971"/>
    <s v="R"/>
    <s v="118 min"/>
    <s v="Drama, Romance"/>
    <x v="12"/>
    <s v="In 1951, a group of high schoolers come of age in a bleak, isolated, atrophied North Texas town that is slowly dying, both culturally and economically."/>
    <n v="93"/>
    <x v="184"/>
    <s v="Timothy Bottoms"/>
    <s v="Jeff Bridges"/>
    <s v="Cybill Shepherd"/>
    <s v="Ben Johnson"/>
    <n v="42456"/>
    <s v="29,133,000"/>
  </r>
  <r>
    <x v="421"/>
    <n v="1971"/>
    <s v="G"/>
    <s v="181 min"/>
    <s v="Drama, Family, Musical"/>
    <x v="12"/>
    <s v="In prerevolutionary Russia, a Jewish peasant contends with marrying off three of his daughters while growing anti-Semitic sentiment threatens his village."/>
    <n v="67"/>
    <x v="267"/>
    <s v="Topol"/>
    <s v="Norma Crane"/>
    <s v="Leonard Frey"/>
    <s v="Molly Picon"/>
    <n v="39491"/>
    <s v="80,500,000"/>
  </r>
  <r>
    <x v="422"/>
    <n v="1970"/>
    <s v="UA"/>
    <s v="113 min"/>
    <s v="Drama"/>
    <x v="12"/>
    <s v="A weak-willed Italian man becomes a fascist flunky who goes abroad to arrange the assassination of his old teacher, now a political dissident."/>
    <n v="100"/>
    <x v="268"/>
    <s v="Jean-Louis Trintignant"/>
    <s v="Stefania Sandrelli"/>
    <s v="Gastone Moschin"/>
    <s v="Enzo Tarascio"/>
    <n v="27067"/>
    <n v="541.94000000000005"/>
  </r>
  <r>
    <x v="423"/>
    <n v="1969"/>
    <s v="PG"/>
    <s v="110 min"/>
    <s v="Biography, Crime, Drama"/>
    <x v="12"/>
    <s v="Wyoming, early 1900s. Butch Cassidy and The Sundance Kid are the leaders of a band of outlaws. After a train robbery goes wrong they find themselves on the run with a posse hard on their heels. Their solution - escape to Bolivia."/>
    <n v="66"/>
    <x v="77"/>
    <s v="Paul Newman"/>
    <s v="Robert Redford"/>
    <s v="Katharine Ross"/>
    <s v="Strother Martin"/>
    <n v="201888"/>
    <s v="102,308,889"/>
  </r>
  <r>
    <x v="424"/>
    <n v="1968"/>
    <s v="A"/>
    <s v="137 min"/>
    <s v="Drama, Horror"/>
    <x v="12"/>
    <s v="A young couple trying for a baby move into a fancy apartment surrounded by peculiar neighbors."/>
    <n v="96"/>
    <x v="28"/>
    <s v="Mia Farrow"/>
    <s v="John Cassavetes"/>
    <s v="Ruth Gordon"/>
    <s v="Sidney Blackmer"/>
    <n v="193674"/>
    <m/>
  </r>
  <r>
    <x v="425"/>
    <n v="1968"/>
    <s v="U"/>
    <s v="112 min"/>
    <s v="Adventure, Sci-Fi"/>
    <x v="12"/>
    <s v="An astronaut crew crash-lands on a planet in the distant future where intelligent talking apes are the dominant species, and humans are the oppressed and enslaved."/>
    <n v="79"/>
    <x v="265"/>
    <s v="Charlton Heston"/>
    <s v="Roddy McDowall"/>
    <s v="Kim Hunter"/>
    <s v="Maurice Evans"/>
    <n v="165167"/>
    <s v="33,395,426"/>
  </r>
  <r>
    <x v="426"/>
    <n v="1967"/>
    <s v="A"/>
    <s v="106 min"/>
    <s v="Comedy, Drama, Romance"/>
    <x v="12"/>
    <s v="A disillusioned college graduate finds himself torn between his older lover and her daughter."/>
    <n v="83"/>
    <x v="269"/>
    <s v="Dustin Hoffman"/>
    <s v="Anne Bancroft"/>
    <s v="Katharine Ross"/>
    <s v="William Daniels"/>
    <n v="253676"/>
    <s v="104,945,305"/>
  </r>
  <r>
    <x v="427"/>
    <n v="1966"/>
    <s v="A"/>
    <s v="131 min"/>
    <s v="Drama"/>
    <x v="12"/>
    <s v="A bitter, aging couple, with the help of alcohol, use their young houseguests to fuel anguish and emotional pain towards each other over the course of a distressing night."/>
    <n v="75"/>
    <x v="269"/>
    <s v="Elizabeth Taylor"/>
    <s v="Richard Burton"/>
    <s v="George Segal"/>
    <s v="Sandy Dennis"/>
    <n v="68926"/>
    <m/>
  </r>
  <r>
    <x v="428"/>
    <n v="1965"/>
    <s v="U"/>
    <s v="172 min"/>
    <s v="Biography, Drama, Family"/>
    <x v="12"/>
    <s v="A woman leaves an Austrian convent to become a governess to the children of a Naval officer widower."/>
    <n v="63"/>
    <x v="270"/>
    <s v="Julie Andrews"/>
    <s v="Christopher Plummer"/>
    <s v="Eleanor Parker"/>
    <s v="Richard Haydn"/>
    <n v="205425"/>
    <s v="163,214,286"/>
  </r>
  <r>
    <x v="429"/>
    <n v="1965"/>
    <s v="A"/>
    <s v="197 min"/>
    <s v="Drama, Romance, War"/>
    <x v="12"/>
    <s v="The life of a Russian physician and poet who, although married to another, falls in love with a political activist's wife and experiences hardship during World War I and then the October Revolution."/>
    <n v="69"/>
    <x v="78"/>
    <s v="Omar Sharif"/>
    <s v="Julie Christie"/>
    <s v="Geraldine Chaplin"/>
    <s v="Rod Steiger"/>
    <n v="69903"/>
    <s v="111,722,000"/>
  </r>
  <r>
    <x v="430"/>
    <n v="1964"/>
    <s v="A"/>
    <s v="99 min"/>
    <s v="Action, Drama, Western"/>
    <x v="12"/>
    <s v="A wandering gunfighter plays two rival families against each other in a town torn apart by greed, pride, and revenge."/>
    <n v="65"/>
    <x v="9"/>
    <s v="Clint Eastwood"/>
    <s v="Gian Maria VolontÃ¨"/>
    <s v="Marianne Koch"/>
    <s v="Wolfgang Lukschy"/>
    <n v="198219"/>
    <s v="14,500,000"/>
  </r>
  <r>
    <x v="431"/>
    <n v="1963"/>
    <m/>
    <s v="138 min"/>
    <s v="Drama"/>
    <x v="12"/>
    <s v="A harried movie director retreats into his memories and fantasies."/>
    <n v="91"/>
    <x v="193"/>
    <s v="Marcello Mastroianni"/>
    <s v="Anouk AimÃ©e"/>
    <s v="Claudia Cardinale"/>
    <s v="Sandra Milo"/>
    <n v="108844"/>
    <n v="50.69"/>
  </r>
  <r>
    <x v="432"/>
    <n v="1962"/>
    <m/>
    <s v="80 min"/>
    <s v="Drama"/>
    <x v="12"/>
    <s v="Twelve episodic tales in the life of a Parisian woman and her slow descent into prostitution."/>
    <m/>
    <x v="271"/>
    <s v="Anna Karina"/>
    <s v="Sady Rebbot"/>
    <s v="AndrÃ© S. Labarthe"/>
    <s v="Guylaine Schlumberger"/>
    <n v="28057"/>
    <m/>
  </r>
  <r>
    <x v="433"/>
    <n v="1961"/>
    <s v="A"/>
    <s v="134 min"/>
    <s v="Drama, Sport"/>
    <x v="12"/>
    <s v="An up-and-coming pool player plays a long-time champion in a single high-stakes match."/>
    <n v="90"/>
    <x v="272"/>
    <s v="Paul Newman"/>
    <s v="Jackie Gleason"/>
    <s v="Piper Laurie"/>
    <s v="George C. Scott"/>
    <n v="75067"/>
    <s v="8,284,000"/>
  </r>
  <r>
    <x v="434"/>
    <n v="1960"/>
    <s v="A"/>
    <s v="174 min"/>
    <s v="Comedy, Drama"/>
    <x v="12"/>
    <s v="A series of stories following a week in the life of a philandering paparazzo journalist living in Rome."/>
    <n v="95"/>
    <x v="193"/>
    <s v="Marcello Mastroianni"/>
    <s v="Anita Ekberg"/>
    <s v="Anouk AimÃ©e"/>
    <s v="Yvonne Furneaux"/>
    <n v="66621"/>
    <s v="19,516,000"/>
  </r>
  <r>
    <x v="435"/>
    <n v="1959"/>
    <s v="Passed"/>
    <s v="141 min"/>
    <s v="Action, Drama, Western"/>
    <x v="12"/>
    <s v="A small-town sheriff in the American West enlists the help of a cripple, a drunk, and a young gunfighter in his efforts to hold in jail the brother of the local bad guy."/>
    <n v="93"/>
    <x v="273"/>
    <s v="John Wayne"/>
    <s v="Dean Martin"/>
    <s v="Ricky Nelson"/>
    <s v="Angie Dickinson"/>
    <n v="56305"/>
    <s v="12,535,000"/>
  </r>
  <r>
    <x v="436"/>
    <n v="1959"/>
    <m/>
    <s v="161 min"/>
    <s v="Crime, Drama, Mystery"/>
    <x v="12"/>
    <s v="In a murder trial, the defendant says he suffered temporary insanity after the victim raped his wife. What is the truth, and will he win his case?"/>
    <n v="95"/>
    <x v="274"/>
    <s v="James Stewart"/>
    <s v="Lee Remick"/>
    <s v="Ben Gazzara"/>
    <s v="Arthur O'Connell"/>
    <n v="59847"/>
    <s v="11,900,000"/>
  </r>
  <r>
    <x v="437"/>
    <n v="1958"/>
    <s v="PG-13"/>
    <s v="95 min"/>
    <s v="Crime, Drama, Film-Noir"/>
    <x v="12"/>
    <s v="A stark, perverse story of murder, kidnapping, and police corruption in a Mexican border town."/>
    <n v="99"/>
    <x v="275"/>
    <s v="Charlton Heston"/>
    <s v="Orson Welles"/>
    <s v="Janet Leigh"/>
    <s v="Joseph Calleia"/>
    <n v="98431"/>
    <s v="2,237,659"/>
  </r>
  <r>
    <x v="438"/>
    <n v="1958"/>
    <s v="A"/>
    <s v="108 min"/>
    <s v="Drama"/>
    <x v="12"/>
    <s v="Brick is an alcoholic ex-football player who drinks his days away and resists the affections of his wife. A reunion with his terminal father jogs a host of memories and revelations for both father and son."/>
    <n v="84"/>
    <x v="276"/>
    <s v="Elizabeth Taylor"/>
    <s v="Paul Newman"/>
    <s v="Burl Ives"/>
    <s v="Jack Carson"/>
    <n v="45062"/>
    <s v="17,570,324"/>
  </r>
  <r>
    <x v="439"/>
    <n v="1957"/>
    <s v="Approved"/>
    <s v="96 min"/>
    <s v="Drama, Film-Noir"/>
    <x v="12"/>
    <s v="Powerful but unethical Broadway columnist J.J. Hunsecker coerces unscrupulous press agent Sidney Falco into breaking up his sister's romance with a jazz musician."/>
    <n v="100"/>
    <x v="277"/>
    <s v="Burt Lancaster"/>
    <s v="Tony Curtis"/>
    <s v="Susan Harrison"/>
    <s v="Martin Milner"/>
    <n v="28137"/>
    <m/>
  </r>
  <r>
    <x v="440"/>
    <n v="1956"/>
    <s v="Approved"/>
    <s v="84 min"/>
    <s v="Crime, Drama, Film-Noir"/>
    <x v="12"/>
    <s v="Crook Johnny Clay assembles a five man team to plan and execute a daring race-track robbery."/>
    <n v="91"/>
    <x v="53"/>
    <s v="Sterling Hayden"/>
    <s v="Coleen Gray"/>
    <s v="Vince Edwards"/>
    <s v="Jay C. Flippen"/>
    <n v="81702"/>
    <m/>
  </r>
  <r>
    <x v="441"/>
    <n v="1955"/>
    <m/>
    <s v="92 min"/>
    <s v="Crime, Drama, Film-Noir"/>
    <x v="12"/>
    <s v="A religious fanatic marries a gullible widow whose young children are reluctant to tell him where their real daddy hid the $10,000 he'd stolen in a robbery."/>
    <n v="99"/>
    <x v="278"/>
    <s v="Robert Mitchum"/>
    <s v="Shelley Winters"/>
    <s v="Lillian Gish"/>
    <s v="James Gleason"/>
    <n v="81980"/>
    <n v="654"/>
  </r>
  <r>
    <x v="442"/>
    <n v="1954"/>
    <m/>
    <s v="108 min"/>
    <s v="Drama"/>
    <x v="12"/>
    <s v="A care-free girl is sold to a traveling entertainer, consequently enduring physical and emotional pain along the way."/>
    <m/>
    <x v="193"/>
    <s v="Anthony Quinn"/>
    <s v="Giulietta Masina"/>
    <s v="Richard Basehart"/>
    <s v="Aldo Silvani"/>
    <n v="58314"/>
    <m/>
  </r>
  <r>
    <x v="443"/>
    <n v="1955"/>
    <m/>
    <s v="117 min"/>
    <s v="Crime, Drama, Horror"/>
    <x v="12"/>
    <s v="The wife and mistress of a loathed school principal plan to murder him with what they believe is the perfect alibi."/>
    <m/>
    <x v="195"/>
    <s v="Simone Signoret"/>
    <s v="VÃ©ra Clouzot"/>
    <s v="Paul Meurisse"/>
    <s v="Charles Vanel"/>
    <n v="61503"/>
    <m/>
  </r>
  <r>
    <x v="444"/>
    <n v="1953"/>
    <m/>
    <s v="120 min"/>
    <s v="Comedy, Drama, War"/>
    <x v="12"/>
    <s v="When two escaping American World War II prisoners are killed, the German P.O.W. camp barracks black marketeer, J.J. Sefton, is suspected of being an informer."/>
    <n v="84"/>
    <x v="55"/>
    <s v="William Holden"/>
    <s v="Don Taylor"/>
    <s v="Otto Preminger"/>
    <s v="Robert Strauss"/>
    <n v="51046"/>
    <m/>
  </r>
  <r>
    <x v="445"/>
    <n v="1953"/>
    <m/>
    <s v="118 min"/>
    <s v="Comedy, Romance"/>
    <x v="12"/>
    <s v="A bored and sheltered princess escapes her guardians and falls in love with an American newsman in Rome."/>
    <n v="78"/>
    <x v="192"/>
    <s v="Gregory Peck"/>
    <s v="Audrey Hepburn"/>
    <s v="Eddie Albert"/>
    <s v="Hartley Power"/>
    <n v="127256"/>
    <m/>
  </r>
  <r>
    <x v="446"/>
    <n v="1951"/>
    <s v="A"/>
    <s v="122 min"/>
    <s v="Drama"/>
    <x v="12"/>
    <s v="Disturbed Blanche DuBois moves in with her sister in New Orleans and is tormented by her brutish brother-in-law while her reality crumbles around her."/>
    <n v="97"/>
    <x v="194"/>
    <s v="Vivien Leigh"/>
    <s v="Marlon Brando"/>
    <s v="Kim Hunter"/>
    <s v="Karl Malden"/>
    <n v="99182"/>
    <s v="8,000,000"/>
  </r>
  <r>
    <x v="447"/>
    <n v="1950"/>
    <m/>
    <s v="94 min"/>
    <s v="Drama, Film-Noir, Mystery"/>
    <x v="12"/>
    <s v="A potentially violent screenwriter is a murder suspect until his lovely neighbor clears him. However, she soon starts to have her doubts."/>
    <m/>
    <x v="279"/>
    <s v="Humphrey Bogart"/>
    <s v="Gloria Grahame"/>
    <s v="Frank Lovejoy"/>
    <s v="Carl Benton Reid"/>
    <n v="26784"/>
    <m/>
  </r>
  <r>
    <x v="448"/>
    <n v="1949"/>
    <s v="U"/>
    <s v="106 min"/>
    <s v="Comedy, Crime"/>
    <x v="12"/>
    <s v="A distant poor relative of the Duke D'Ascoyne plots to inherit the title by murdering the eight other heirs who stand ahead of him in the line of succession."/>
    <m/>
    <x v="280"/>
    <s v="Dennis Price"/>
    <s v="Alec Guinness"/>
    <s v="Valerie Hobson"/>
    <s v="Joan Greenwood"/>
    <n v="34485"/>
    <m/>
  </r>
  <r>
    <x v="449"/>
    <n v="1948"/>
    <s v="A"/>
    <s v="80 min"/>
    <s v="Crime, Drama, Mystery"/>
    <x v="12"/>
    <s v="Two men attempt to prove they committed the perfect crime by hosting a dinner party after strangling their former classmate to death."/>
    <n v="73"/>
    <x v="37"/>
    <s v="James Stewart"/>
    <s v="John Dall"/>
    <s v="Farley Granger"/>
    <s v="Dick Hogan"/>
    <n v="129783"/>
    <m/>
  </r>
  <r>
    <x v="450"/>
    <n v="1947"/>
    <m/>
    <s v="97 min"/>
    <s v="Crime, Drama, Film-Noir"/>
    <x v="12"/>
    <s v="A private eye escapes his past to run a gas station in a small town, but his past catches up with him. Now he must return to the big city world of danger, corruption, double crosses and duplicitous dames."/>
    <m/>
    <x v="281"/>
    <s v="Robert Mitchum"/>
    <s v="Jane Greer"/>
    <s v="Kirk Douglas"/>
    <s v="Rhonda Fleming"/>
    <n v="32784"/>
    <m/>
  </r>
  <r>
    <x v="451"/>
    <n v="1945"/>
    <s v="U"/>
    <s v="86 min"/>
    <s v="Drama, Romance"/>
    <x v="12"/>
    <s v="Meeting a stranger in a railway station, a woman is tempted to cheat on her husband."/>
    <n v="92"/>
    <x v="78"/>
    <s v="Celia Johnson"/>
    <s v="Trevor Howard"/>
    <s v="Stanley Holloway"/>
    <s v="Joyce Carey"/>
    <n v="35601"/>
    <m/>
  </r>
  <r>
    <x v="452"/>
    <n v="1944"/>
    <s v="Passed"/>
    <s v="88 min"/>
    <s v="Drama, Film-Noir, Mystery"/>
    <x v="12"/>
    <s v="A police detective falls in love with the woman whose murder he is investigating."/>
    <m/>
    <x v="274"/>
    <s v="Gene Tierney"/>
    <s v="Dana Andrews"/>
    <s v="Clifton Webb"/>
    <s v="Vincent Price"/>
    <n v="42725"/>
    <s v="4,360,000"/>
  </r>
  <r>
    <x v="453"/>
    <n v="1946"/>
    <s v="Approved"/>
    <s v="170 min"/>
    <s v="Drama, Romance, War"/>
    <x v="12"/>
    <s v="Three World War II veterans return home to small-town America to discover that they and their families have been irreparably changed."/>
    <n v="93"/>
    <x v="192"/>
    <s v="Myrna Loy"/>
    <s v="Dana Andrews"/>
    <s v="Fredric March"/>
    <s v="Teresa Wright"/>
    <n v="57259"/>
    <s v="23,650,000"/>
  </r>
  <r>
    <x v="454"/>
    <n v="1942"/>
    <m/>
    <s v="118 min"/>
    <s v="Comedy, Crime, Thriller"/>
    <x v="12"/>
    <s v="A writer of books on the futility of marriage risks his reputation when he decides to get married. Things get even more complicated when he learns on his wedding day that his beloved maiden aunts are habitual murderers."/>
    <m/>
    <x v="24"/>
    <s v="Cary Grant"/>
    <s v="Priscilla Lane"/>
    <s v="Raymond Massey"/>
    <s v="Jack Carson"/>
    <n v="65101"/>
    <m/>
  </r>
  <r>
    <x v="455"/>
    <n v="1941"/>
    <m/>
    <s v="100 min"/>
    <s v="Film-Noir, Mystery"/>
    <x v="12"/>
    <s v="A private detective takes on a case that involves him with three eccentric criminals, a gorgeous liar, and their quest for a priceless statuette."/>
    <n v="96"/>
    <x v="126"/>
    <s v="Humphrey Bogart"/>
    <s v="Mary Astor"/>
    <s v="Gladys George"/>
    <s v="Peter Lorre"/>
    <n v="148928"/>
    <s v="2,108,060"/>
  </r>
  <r>
    <x v="456"/>
    <n v="1940"/>
    <s v="Passed"/>
    <s v="129 min"/>
    <s v="Drama, History"/>
    <x v="12"/>
    <s v="A poor Midwest family is forced off their land. They travel to California, suffering the misfortunes of the homeless in the Great Depression."/>
    <n v="96"/>
    <x v="190"/>
    <s v="Henry Fonda"/>
    <s v="Jane Darwell"/>
    <s v="John Carradine"/>
    <s v="Charley Grapewin"/>
    <n v="85559"/>
    <n v="55"/>
  </r>
  <r>
    <x v="457"/>
    <n v="1939"/>
    <s v="U"/>
    <s v="102 min"/>
    <s v="Adventure, Family, Fantasy"/>
    <x v="12"/>
    <s v="Dorothy Gale is swept away from a farm in Kansas to a magical land of Oz in a tornado and embarks on a quest with her new friends to see the Wizard who can help her return home to Kansas and help her friends as well."/>
    <n v="92"/>
    <x v="199"/>
    <s v="George Cukor"/>
    <s v="Mervyn LeRoy"/>
    <s v="Norman Taurog"/>
    <s v="Richard Thorpe"/>
    <n v="371379"/>
    <s v="2,076,020"/>
  </r>
  <r>
    <x v="458"/>
    <n v="1939"/>
    <m/>
    <s v="110 min"/>
    <s v="Comedy, Drama"/>
    <x v="12"/>
    <s v="A bourgeois life in France at the onset of World War II, as the rich and their poor servants meet up at a French chateau."/>
    <m/>
    <x v="200"/>
    <s v="Marcel Dalio"/>
    <s v="Nora Gregor"/>
    <s v="Paulette Dubost"/>
    <s v="Mila ParÃ©ly"/>
    <n v="26725"/>
    <m/>
  </r>
  <r>
    <x v="459"/>
    <n v="1934"/>
    <s v="TV-PG"/>
    <s v="91 min"/>
    <s v="Comedy, Crime, Mystery"/>
    <x v="12"/>
    <s v="Former detective Nick Charles and his wealthy wife Nora investigate a murder case, mostly for the fun of it."/>
    <n v="86"/>
    <x v="282"/>
    <s v="William Powell"/>
    <s v="Myrna Loy"/>
    <s v="Maureen O'Sullivan"/>
    <s v="Nat Pendleton"/>
    <n v="26642"/>
    <m/>
  </r>
  <r>
    <x v="460"/>
    <n v="1930"/>
    <s v="U"/>
    <s v="152 min"/>
    <s v="Drama, War"/>
    <x v="12"/>
    <s v="A German youth eagerly enters World War I, but his enthusiasm wanes as he gets a firsthand view of the horror."/>
    <n v="91"/>
    <x v="283"/>
    <s v="Lew Ayres"/>
    <s v="Louis Wolheim"/>
    <s v="John Wray"/>
    <s v="Arnold Lucy"/>
    <n v="57318"/>
    <s v="3,270,000"/>
  </r>
  <r>
    <x v="461"/>
    <n v="1925"/>
    <m/>
    <s v="75 min"/>
    <s v="Drama, History, Thriller"/>
    <x v="12"/>
    <s v="In the midst of the Russian Revolution of 1905, the crew of the battleship Potemkin mutiny against the brutal, tyrannical regime of the vessel's officers. The resulting street demonstration in Odessa brings on a police massacre."/>
    <n v="97"/>
    <x v="284"/>
    <s v="Aleksandr Antonov"/>
    <s v="Vladimir Barskiy"/>
    <s v="Grigoriy Aleksandrov"/>
    <s v="Ivan Bobrov"/>
    <n v="53054"/>
    <n v="50.97"/>
  </r>
  <r>
    <x v="462"/>
    <n v="2019"/>
    <s v="UA"/>
    <s v="130 min"/>
    <s v="Comedy, Crime, Drama"/>
    <x v="13"/>
    <s v="A detective investigates the death of a patriarch of an eccentric, combative family."/>
    <n v="82"/>
    <x v="285"/>
    <s v="Daniel Craig"/>
    <s v="Chris Evans"/>
    <s v="Ana de Armas"/>
    <s v="Jamie Lee Curtis"/>
    <n v="454203"/>
    <s v="165,359,751"/>
  </r>
  <r>
    <x v="463"/>
    <n v="2020"/>
    <s v="UA"/>
    <s v="101 min"/>
    <s v="Comedy, Drama, Romance"/>
    <x v="13"/>
    <s v="The emotional journey of two hopelessly in love youngsters, a young girl, Kizie, suffering from cancer, and a boy, Manny, whom she meets at a support group."/>
    <m/>
    <x v="286"/>
    <s v="Sushant Singh Rajput"/>
    <s v="Sanjana Sanghi"/>
    <s v="Sahil Vaid"/>
    <s v="Saswata Chatterjee"/>
    <n v="111478"/>
    <m/>
  </r>
  <r>
    <x v="464"/>
    <n v="2018"/>
    <s v="A"/>
    <s v="121 min"/>
    <s v="Crime, Drama"/>
    <x v="13"/>
    <s v="A family of small-time crooks take in a child they find outside in the cold."/>
    <n v="93"/>
    <x v="287"/>
    <s v="Lily Franky"/>
    <s v="Sakura AndÃ´"/>
    <s v="Kirin Kiki"/>
    <s v="Mayu Matsuoka"/>
    <n v="62754"/>
    <s v="3,313,513"/>
  </r>
  <r>
    <x v="465"/>
    <n v="2019"/>
    <s v="U"/>
    <s v="137 min"/>
    <s v="Comedy, Drama, Romance"/>
    <x v="13"/>
    <s v="Noah Baumbach's incisive and compassionate look at a marriage breaking up and a family staying together."/>
    <n v="94"/>
    <x v="288"/>
    <s v="Adam Driver"/>
    <s v="Scarlett Johansson"/>
    <s v="Julia Greer"/>
    <s v="Azhy Robertson"/>
    <n v="246644"/>
    <s v="2,000,000"/>
  </r>
  <r>
    <x v="466"/>
    <n v="2017"/>
    <s v="UA"/>
    <s v="132 min"/>
    <s v="Drama, Romance"/>
    <x v="13"/>
    <s v="In 1980s Italy, romance blossoms between a seventeen-year-old student and the older man hired as his father's research assistant."/>
    <n v="93"/>
    <x v="289"/>
    <s v="Armie Hammer"/>
    <s v="TimothÃ©e Chalamet"/>
    <s v="Michael Stuhlbarg"/>
    <s v="Amira Casar"/>
    <n v="212651"/>
    <s v="18,095,701"/>
  </r>
  <r>
    <x v="467"/>
    <n v="2016"/>
    <s v="UA"/>
    <s v="100 min"/>
    <s v="Drama"/>
    <x v="13"/>
    <s v="After having suffered a heart-attack, a 59-year-old carpenter must fight the bureaucratic forces of the system in order to receive Employment and Support Allowance."/>
    <n v="78"/>
    <x v="290"/>
    <s v="Laura Obiols"/>
    <s v="Dave Johns"/>
    <s v="Hayley Squires"/>
    <s v="Sharon Percy"/>
    <n v="53818"/>
    <n v="258.16800000000001"/>
  </r>
  <r>
    <x v="468"/>
    <n v="2018"/>
    <s v="U"/>
    <s v="101 min"/>
    <s v="Animation, Adventure, Comedy"/>
    <x v="13"/>
    <s v="Set in Japan, Isle of Dogs follows a boy's odyssey in search of his lost dog."/>
    <n v="82"/>
    <x v="140"/>
    <s v="Bryan Cranston"/>
    <s v="Koyu Rankin"/>
    <s v="Edward Norton"/>
    <s v="Bob Balaban"/>
    <n v="139114"/>
    <s v="32,015,231"/>
  </r>
  <r>
    <x v="469"/>
    <n v="2016"/>
    <s v="UA"/>
    <s v="101 min"/>
    <s v="Adventure, Comedy, Drama"/>
    <x v="13"/>
    <s v="A national manhunt is ordered for a rebellious kid and his foster uncle who go missing in the wild New Zealand bush."/>
    <n v="81"/>
    <x v="291"/>
    <s v="Sam Neill"/>
    <s v="Julian Dennison"/>
    <s v="Rima Te Wiata"/>
    <s v="Rachel House"/>
    <n v="111483"/>
    <s v="5,202,582"/>
  </r>
  <r>
    <x v="470"/>
    <n v="2016"/>
    <s v="R"/>
    <s v="118 min"/>
    <s v="Comedy, Drama"/>
    <x v="13"/>
    <s v="In the forests of the Pacific Northwest, a father devoted to raising his six kids with a rigorous physical and intellectual education is forced to leave his paradise and enter the world, challenging his idea of what it means to be a parent."/>
    <n v="72"/>
    <x v="292"/>
    <s v="Viggo Mortensen"/>
    <s v="George MacKay"/>
    <s v="Samantha Isler"/>
    <s v="Annalise Basso"/>
    <n v="189400"/>
    <s v="5,875,006"/>
  </r>
  <r>
    <x v="471"/>
    <n v="2016"/>
    <s v="PG-13"/>
    <s v="106 min"/>
    <s v="Comedy, Drama, Music"/>
    <x v="13"/>
    <s v="A boy growing up in Dublin during the 1980s escapes his strained family life by starting a band to impress the mysterious girl he likes."/>
    <n v="79"/>
    <x v="293"/>
    <s v="Ferdia Walsh-Peelo"/>
    <s v="Aidan Gillen"/>
    <s v="Maria Doyle Kennedy"/>
    <s v="Jack Reynor"/>
    <n v="85109"/>
    <s v="3,237,118"/>
  </r>
  <r>
    <x v="472"/>
    <n v="2017"/>
    <s v="UA"/>
    <s v="130 min"/>
    <s v="Action, Adventure, Comedy"/>
    <x v="13"/>
    <s v="Imprisoned on the planet Sakaar, Thor must race against time to return to Asgard and stop RagnarÃ¶k, the destruction of his world, at the hands of the powerful and ruthless villain Hela."/>
    <n v="74"/>
    <x v="291"/>
    <s v="Chris Hemsworth"/>
    <s v="Tom Hiddleston"/>
    <s v="Cate Blanchett"/>
    <s v="Mark Ruffalo"/>
    <n v="587775"/>
    <s v="315,058,289"/>
  </r>
  <r>
    <x v="473"/>
    <n v="2014"/>
    <s v="A"/>
    <s v="117 min"/>
    <s v="Crime, Drama, Thriller"/>
    <x v="13"/>
    <s v="When Louis Bloom, a con man desperate for work, muscles into the world of L.A. crime journalism, he blurs the line between observer and participant to become the star of his own story."/>
    <n v="76"/>
    <x v="294"/>
    <s v="Jake Gyllenhaal"/>
    <s v="Rene Russo"/>
    <s v="Bill Paxton"/>
    <s v="Riz Ahmed"/>
    <n v="466134"/>
    <s v="32,381,218"/>
  </r>
  <r>
    <x v="474"/>
    <n v="2019"/>
    <s v="UA"/>
    <s v="108 min"/>
    <s v="Comedy, Drama, War"/>
    <x v="13"/>
    <s v="A young boy in Hitler's army finds out his mother is hiding a Jewish girl in their home."/>
    <n v="58"/>
    <x v="291"/>
    <s v="Roman Griffin Davis"/>
    <s v="Thomasin McKenzie"/>
    <s v="Scarlett Johansson"/>
    <s v="Taika Waititi"/>
    <n v="297918"/>
    <n v="349.55500000000001"/>
  </r>
  <r>
    <x v="475"/>
    <n v="2016"/>
    <s v="UA"/>
    <s v="116 min"/>
    <s v="Drama, Sci-Fi"/>
    <x v="13"/>
    <s v="A linguist works with the military to communicate with alien lifeforms after twelve mysterious spacecrafts appear around the world."/>
    <n v="81"/>
    <x v="62"/>
    <s v="Amy Adams"/>
    <s v="Jeremy Renner"/>
    <s v="Forest Whitaker"/>
    <s v="Michael Stuhlbarg"/>
    <n v="594181"/>
    <s v="100,546,139"/>
  </r>
  <r>
    <x v="476"/>
    <n v="2015"/>
    <s v="U"/>
    <s v="138 min"/>
    <s v="Action, Adventure, Sci-Fi"/>
    <x v="13"/>
    <s v="As a new threat to the galaxy rises, Rey, a desert scavenger, and Finn, an ex-stormtrooper, must join Han Solo and Chewbacca to search for the one hope of restoring peace."/>
    <n v="80"/>
    <x v="295"/>
    <s v="Daisy Ridley"/>
    <s v="John Boyega"/>
    <s v="Oscar Isaac"/>
    <s v="Domhnall Gleeson"/>
    <n v="860823"/>
    <s v="936,662,225"/>
  </r>
  <r>
    <x v="477"/>
    <n v="2013"/>
    <s v="R"/>
    <s v="109 min"/>
    <s v="Drama, Romance"/>
    <x v="13"/>
    <s v="We meet Jesse and Celine nine years on in Greece. Almost two decades have passed since their first meeting on that train bound for Vienna."/>
    <n v="94"/>
    <x v="159"/>
    <s v="Ethan Hawke"/>
    <s v="Julie Delpy"/>
    <s v="Seamus Davey-Fitzpatrick"/>
    <s v="Ariane Labed"/>
    <n v="141457"/>
    <s v="8,114,627"/>
  </r>
  <r>
    <x v="478"/>
    <n v="2014"/>
    <s v="UA"/>
    <s v="132 min"/>
    <s v="Action, Adventure, Sci-Fi"/>
    <x v="13"/>
    <s v="The X-Men send Wolverine to the past in a desperate effort to change history and prevent an event that results in doom for both humans and mutants."/>
    <n v="75"/>
    <x v="31"/>
    <s v="Patrick Stewart"/>
    <s v="Ian McKellen"/>
    <s v="Hugh Jackman"/>
    <s v="James McAvoy"/>
    <n v="659763"/>
    <s v="233,921,534"/>
  </r>
  <r>
    <x v="479"/>
    <n v="2011"/>
    <m/>
    <s v="157 min"/>
    <s v="Crime, Drama"/>
    <x v="13"/>
    <s v="A group of men set out in search of a dead body in the Anatolian steppes."/>
    <n v="82"/>
    <x v="138"/>
    <s v="Muhammet Uzuner"/>
    <s v="Yilmaz Erdogan"/>
    <s v="Taner Birsel"/>
    <s v="Ahmet MÃ¼mtaz Taylan"/>
    <n v="41995"/>
    <n v="138.72999999999999"/>
  </r>
  <r>
    <x v="480"/>
    <n v="2011"/>
    <s v="U"/>
    <s v="100 min"/>
    <s v="Comedy, Drama, Romance"/>
    <x v="13"/>
    <s v="An egomaniacal film star develops a relationship with a young dancer against the backdrop of Hollywood's silent era."/>
    <n v="89"/>
    <x v="296"/>
    <s v="Jean Dujardin"/>
    <s v="BÃ©rÃ©nice Bejo"/>
    <s v="John Goodman"/>
    <s v="James Cromwell"/>
    <n v="230624"/>
    <s v="44,671,682"/>
  </r>
  <r>
    <x v="481"/>
    <n v="2014"/>
    <s v="UA"/>
    <s v="113 min"/>
    <s v="Action, Adventure, Sci-Fi"/>
    <x v="13"/>
    <s v="A soldier fighting aliens gets to relive the same day over and over again, the day restarting every time he dies."/>
    <n v="71"/>
    <x v="297"/>
    <s v="Tom Cruise"/>
    <s v="Emily Blunt"/>
    <s v="Bill Paxton"/>
    <s v="Brendan Gleeson"/>
    <n v="600004"/>
    <s v="100,206,256"/>
  </r>
  <r>
    <x v="482"/>
    <n v="2012"/>
    <s v="UA"/>
    <s v="127 min"/>
    <s v="Drama, Romance"/>
    <x v="13"/>
    <s v="Georges and Anne are an octogenarian couple. They are cultivated, retired music teachers. Their daughter, also a musician, lives in Britain with her family. One day, Anne has a stroke, and the couple's bond of love is severely tested."/>
    <n v="94"/>
    <x v="298"/>
    <s v="Jean-Louis Trintignant"/>
    <s v="Emmanuelle Riva"/>
    <s v="Isabelle Huppert"/>
    <s v="Alexandre Tharaud"/>
    <n v="93090"/>
    <s v="6,739,492"/>
  </r>
  <r>
    <x v="483"/>
    <n v="2019"/>
    <s v="R"/>
    <s v="209 min"/>
    <s v="Biography, Crime, Drama"/>
    <x v="13"/>
    <s v="An old man recalls his time painting houses for his friend, Jimmy Hoffa, through the 1950-70s."/>
    <n v="94"/>
    <x v="11"/>
    <s v="Robert De Niro"/>
    <s v="Al Pacino"/>
    <s v="Joe Pesci"/>
    <s v="Harvey Keitel"/>
    <n v="324720"/>
    <s v="7,000,000"/>
  </r>
  <r>
    <x v="484"/>
    <n v="2009"/>
    <s v="A"/>
    <s v="155 min"/>
    <s v="Crime, Drama"/>
    <x v="13"/>
    <s v="A young Arab man is sent to a French prison."/>
    <n v="90"/>
    <x v="299"/>
    <s v="Tahar Rahim"/>
    <s v="Niels Arestrup"/>
    <s v="Adel Bencherif"/>
    <s v="Reda Kateb"/>
    <n v="93560"/>
    <s v="2,084,637"/>
  </r>
  <r>
    <x v="485"/>
    <n v="2009"/>
    <s v="R"/>
    <s v="97 min"/>
    <s v="Drama, Mystery, Sci-Fi"/>
    <x v="13"/>
    <s v="Astronaut Sam Bell has a quintessentially personal encounter toward the end of his three-year stint on the Moon, where he, working alongside his computer, GERTY, sends back to Earth parcels of a resource that has helped diminish our planet's power problems."/>
    <n v="67"/>
    <x v="300"/>
    <s v="Sam Rockwell"/>
    <s v="Kevin Spacey"/>
    <s v="Dominique McElligott"/>
    <s v="Rosie Shaw"/>
    <n v="335152"/>
    <s v="5,009,677"/>
  </r>
  <r>
    <x v="486"/>
    <n v="2008"/>
    <s v="R"/>
    <s v="114 min"/>
    <s v="Crime, Drama, Fantasy"/>
    <x v="13"/>
    <s v="Oskar, an overlooked and bullied boy, finds love and revenge through Eli, a beautiful but peculiar girl."/>
    <n v="82"/>
    <x v="301"/>
    <s v="KÃ¥re Hedebrant"/>
    <s v="Lina Leandersson"/>
    <s v="Per Ragnar"/>
    <s v="Henrik Dahl"/>
    <n v="205609"/>
    <s v="2,122,065"/>
  </r>
  <r>
    <x v="487"/>
    <n v="2009"/>
    <s v="A"/>
    <s v="112 min"/>
    <s v="Action, Sci-Fi, Thriller"/>
    <x v="13"/>
    <s v="Violence ensues after an extraterrestrial race forced to live in slum-like conditions on Earth finds a kindred spirit in a government agent exposed to their biotechnology."/>
    <n v="81"/>
    <x v="302"/>
    <s v="Sharlto Copley"/>
    <s v="David James"/>
    <s v="Jason Cope"/>
    <s v="Nathalie Boltt"/>
    <n v="638202"/>
    <s v="115,646,235"/>
  </r>
  <r>
    <x v="488"/>
    <n v="2008"/>
    <s v="UA"/>
    <s v="109 min"/>
    <s v="Drama, Sport"/>
    <x v="13"/>
    <s v="A faded professional wrestler must retire, but finds his quest for a new life outside the ring a dispiriting struggle."/>
    <n v="80"/>
    <x v="68"/>
    <s v="Mickey Rourke"/>
    <s v="Marisa Tomei"/>
    <s v="Evan Rachel Wood"/>
    <s v="Mark Margolis"/>
    <n v="289415"/>
    <s v="26,236,603"/>
  </r>
  <r>
    <x v="489"/>
    <n v="2007"/>
    <s v="U"/>
    <s v="138 min"/>
    <s v="Comedy, Drama, Romance"/>
    <x v="13"/>
    <s v="A depressed wealthy businessman finds his life changing after he meets a spunky and care-free young woman."/>
    <m/>
    <x v="303"/>
    <s v="Shahid Kapoor"/>
    <s v="Kareena Kapoor"/>
    <s v="Tarun Arora"/>
    <s v="Dara Singh"/>
    <n v="47720"/>
    <n v="410.8"/>
  </r>
  <r>
    <x v="490"/>
    <n v="2014"/>
    <s v="A"/>
    <s v="165 min"/>
    <s v="Drama"/>
    <x v="13"/>
    <s v="The life of Mason, from early childhood to his arrival at college."/>
    <n v="100"/>
    <x v="159"/>
    <s v="Ellar Coltrane"/>
    <s v="Patricia Arquette"/>
    <s v="Ethan Hawke"/>
    <s v="Elijah Smith"/>
    <n v="335533"/>
    <s v="25,379,975"/>
  </r>
  <r>
    <x v="491"/>
    <n v="2007"/>
    <m/>
    <s v="113 min"/>
    <s v="Drama"/>
    <x v="13"/>
    <s v="A woman assists her friend in arranging an illegal abortion in 1980s Romania."/>
    <n v="97"/>
    <x v="304"/>
    <s v="Anamaria Marinca"/>
    <s v="Laura Vasiliu"/>
    <s v="Vlad Ivanov"/>
    <s v="Alexandru Potocean"/>
    <n v="56625"/>
    <s v="1,185,783"/>
  </r>
  <r>
    <x v="492"/>
    <n v="2009"/>
    <s v="UA"/>
    <s v="127 min"/>
    <s v="Action, Adventure, Sci-Fi"/>
    <x v="13"/>
    <s v="The brash James T. Kirk tries to live up to his father's legacy with Mr. Spock keeping him in check as a vengeful Romulan from the future creates black holes to destroy the Federation one planet at a time."/>
    <n v="82"/>
    <x v="295"/>
    <s v="Chris Pine"/>
    <s v="Zachary Quinto"/>
    <s v="Simon Pegg"/>
    <s v="Leonard Nimoy"/>
    <n v="577336"/>
    <s v="257,730,019"/>
  </r>
  <r>
    <x v="493"/>
    <n v="2008"/>
    <s v="R"/>
    <s v="107 min"/>
    <s v="Comedy, Crime, Drama"/>
    <x v="13"/>
    <s v="Guilt-stricken after a job gone wrong, hitman Ray and his partner await orders from their ruthless boss in Bruges, Belgium, the last place in the world Ray wants to be."/>
    <n v="67"/>
    <x v="85"/>
    <s v="Colin Farrell"/>
    <s v="Brendan Gleeson"/>
    <s v="CiarÃ¡n Hinds"/>
    <s v="Elizabeth Berrington"/>
    <n v="390334"/>
    <s v="7,757,130"/>
  </r>
  <r>
    <x v="494"/>
    <n v="2007"/>
    <m/>
    <s v="87 min"/>
    <s v="Drama, Fantasy, Mystery"/>
    <x v="13"/>
    <s v="An impromptu goodbye party for Professor John Oldman becomes a mysterious interrogation after the retiring scholar reveals to his colleagues he has a longer and stranger past than they can imagine."/>
    <m/>
    <x v="305"/>
    <s v="David Lee Smith"/>
    <s v="Tony Todd"/>
    <s v="John Billingsley"/>
    <s v="Ellen Crawford"/>
    <n v="174125"/>
    <m/>
  </r>
  <r>
    <x v="495"/>
    <n v="2006"/>
    <s v="UA"/>
    <s v="141 min"/>
    <s v="Action, Adventure, Drama"/>
    <x v="13"/>
    <s v="The story of the battle of Iwo Jima between the United States and Imperial Japan during World War II, as told from the perspective of the Japanese who fought it."/>
    <n v="89"/>
    <x v="112"/>
    <s v="Ken Watanabe"/>
    <s v="Kazunari Ninomiya"/>
    <s v="Tsuyoshi Ihara"/>
    <s v="RyÃ´ Kase"/>
    <n v="154011"/>
    <s v="13,756,082"/>
  </r>
  <r>
    <x v="496"/>
    <n v="2006"/>
    <s v="R"/>
    <s v="117 min"/>
    <s v="Adventure, Drama, Fantasy"/>
    <x v="13"/>
    <s v="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n v="64"/>
    <x v="306"/>
    <s v="Lee Pace"/>
    <s v="Catinca Untaru"/>
    <s v="Justine Waddell"/>
    <s v="Kim Uylenbroek"/>
    <n v="107290"/>
    <s v="2,280,348"/>
  </r>
  <r>
    <x v="497"/>
    <n v="2012"/>
    <s v="U"/>
    <s v="127 min"/>
    <s v="Adventure, Drama, Fantasy"/>
    <x v="13"/>
    <s v="A young man who survives a disaster at sea is hurtled into an epic journey of adventure and discovery. While cast away, he forms an unexpected connection with another survivor: a fearsome Bengal tiger."/>
    <n v="79"/>
    <x v="307"/>
    <s v="Suraj Sharma"/>
    <s v="Irrfan Khan"/>
    <s v="Adil Hussain"/>
    <s v="Tabu"/>
    <n v="580708"/>
    <s v="124,987,023"/>
  </r>
  <r>
    <x v="498"/>
    <n v="2009"/>
    <s v="PG"/>
    <s v="87 min"/>
    <s v="Animation, Adventure, Comedy"/>
    <x v="13"/>
    <s v="An urbane fox cannot resist returning to his farm raiding ways and then must help his community survive the farmers' retaliation."/>
    <n v="83"/>
    <x v="140"/>
    <s v="George Clooney"/>
    <s v="Meryl Streep"/>
    <s v="Bill Murray"/>
    <s v="Jason Schwartzman"/>
    <n v="199696"/>
    <s v="21,002,919"/>
  </r>
  <r>
    <x v="499"/>
    <n v="2005"/>
    <m/>
    <s v="129 min"/>
    <s v="Comedy, Drama"/>
    <x v="13"/>
    <s v="A young French-Canadian, growing up in the 1960s and 1970s, struggles to reconcile his emerging homosexuality with his father's conservative values and his own Catholic beliefs."/>
    <n v="81"/>
    <x v="226"/>
    <s v="Michel CÃ´tÃ©"/>
    <s v="Marc-AndrÃ© Grondin"/>
    <s v="Danielle Proulx"/>
    <s v="Ã‰mile VallÃ©e"/>
    <n v="31476"/>
    <m/>
  </r>
  <r>
    <x v="500"/>
    <n v="2004"/>
    <s v="PG-13"/>
    <s v="97 min"/>
    <s v="Drama, Music"/>
    <x v="13"/>
    <s v="The new teacher at a severely administered boys' boarding school works to positively affect the students' lives through music."/>
    <n v="56"/>
    <x v="308"/>
    <s v="GÃ©rard Jugnot"/>
    <s v="FranÃ§ois BerlÃ©and"/>
    <s v="Jean-Baptiste Maunier"/>
    <s v="Kad Merad"/>
    <n v="57430"/>
    <s v="3,635,164"/>
  </r>
  <r>
    <x v="501"/>
    <n v="2008"/>
    <s v="UA"/>
    <s v="126 min"/>
    <s v="Action, Adventure, Sci-Fi"/>
    <x v="13"/>
    <s v="After being held captive in an Afghan cave, billionaire engineer Tony Stark creates a unique weaponized suit of armor to fight evil."/>
    <n v="79"/>
    <x v="309"/>
    <s v="Robert Downey Jr."/>
    <s v="Gwyneth Paltrow"/>
    <s v="Terrence Howard"/>
    <s v="Jeff Bridges"/>
    <n v="939644"/>
    <s v="318,412,101"/>
  </r>
  <r>
    <x v="502"/>
    <n v="2004"/>
    <s v="UA"/>
    <s v="99 min"/>
    <s v="Comedy, Horror"/>
    <x v="13"/>
    <s v="A man's uneventful life is disrupted by the zombie apocalypse."/>
    <n v="76"/>
    <x v="310"/>
    <s v="Simon Pegg"/>
    <s v="Nick Frost"/>
    <s v="Kate Ashfield"/>
    <s v="Lucy Davis"/>
    <n v="512249"/>
    <s v="13,542,874"/>
  </r>
  <r>
    <x v="503"/>
    <n v="2004"/>
    <s v="R"/>
    <s v="121 min"/>
    <s v="Drama, Romance"/>
    <x v="13"/>
    <s v="With the intention to break free from the strict familial restrictions, a suicidal young woman sets up a marriage of convenience with a forty-year-old addict, an act that will lead to an outburst of envious love."/>
    <n v="78"/>
    <x v="311"/>
    <s v="Birol Ãœnel"/>
    <s v="Sibel Kekilli"/>
    <s v="GÃ¼ven KiraÃ§"/>
    <s v="Zarah Jane McKenzie"/>
    <n v="51325"/>
    <m/>
  </r>
  <r>
    <x v="504"/>
    <n v="2003"/>
    <s v="A"/>
    <s v="138 min"/>
    <s v="Crime, Drama, Mystery"/>
    <x v="13"/>
    <s v="The lives of three men who were childhood friends are shattered when one of them has a family tragedy."/>
    <n v="84"/>
    <x v="112"/>
    <s v="Sean Penn"/>
    <s v="Tim Robbins"/>
    <s v="Kevin Bacon"/>
    <s v="Emmy Rossum"/>
    <n v="419420"/>
    <s v="90,135,191"/>
  </r>
  <r>
    <x v="505"/>
    <n v="2004"/>
    <s v="U"/>
    <s v="142 min"/>
    <s v="Adventure, Family, Fantasy"/>
    <x v="13"/>
    <s v="Harry Potter, Ron and Hermione return to Hogwarts School of Witchcraft and Wizardry for their third year of study, where they delve into the mystery surrounding an escaped prisoner who poses a dangerous threat to the young wizard."/>
    <n v="82"/>
    <x v="312"/>
    <s v="Daniel Radcliffe"/>
    <s v="Emma Watson"/>
    <s v="Rupert Grint"/>
    <s v="Richard Griffiths"/>
    <n v="552493"/>
    <s v="249,358,727"/>
  </r>
  <r>
    <x v="506"/>
    <n v="2002"/>
    <s v="PG-13"/>
    <s v="120 min"/>
    <s v="Action, Adventure, History"/>
    <x v="13"/>
    <s v="A defense officer, Nameless, was summoned by the King of Qin regarding his success of terminating three warriors."/>
    <n v="85"/>
    <x v="173"/>
    <s v="Jet Li"/>
    <s v="Tony Chiu-Wai Leung"/>
    <s v="Maggie Cheung"/>
    <s v="Ziyi Zhang"/>
    <n v="173999"/>
    <s v="53,710,019"/>
  </r>
  <r>
    <x v="507"/>
    <n v="2002"/>
    <s v="R"/>
    <s v="112 min"/>
    <s v="Drama, Mystery, Romance"/>
    <x v="13"/>
    <s v="Two men share an odd friendship while they care for two women who are both in deep comas."/>
    <n v="86"/>
    <x v="313"/>
    <s v="Rosario Flores"/>
    <s v="Javier CÃ¡mara"/>
    <s v="DarÃ­o Grandinetti"/>
    <s v="Leonor Watling"/>
    <n v="104691"/>
    <s v="9,284,265"/>
  </r>
  <r>
    <x v="508"/>
    <n v="2001"/>
    <s v="R"/>
    <s v="98 min"/>
    <s v="Comedy, Drama, War"/>
    <x v="13"/>
    <s v="Bosnia and Herzegovina during 1993 at the time of the heaviest fighting between the two warring sides. Two soldiers from opposing sides in the conflict, Nino and Ciki, become trapped in no man's land, whilst a third soldier becomes a living booby trap."/>
    <n v="84"/>
    <x v="314"/>
    <s v="Branko Djuric"/>
    <s v="Rene Bitorajac"/>
    <s v="Filip Sovagovic"/>
    <s v="Georges Siatidis"/>
    <n v="44618"/>
    <s v="1,059,830"/>
  </r>
  <r>
    <x v="509"/>
    <n v="2001"/>
    <s v="U"/>
    <s v="115 min"/>
    <s v="Animation, Action, Crime"/>
    <x v="13"/>
    <s v="A terrorist explosion releases a deadly virus on the masses, and it's up the bounty-hunting Bebop crew to catch the cold-blooded culprit."/>
    <n v="61"/>
    <x v="315"/>
    <s v="Tensai Okamura"/>
    <s v="Hiroyuki Okiura"/>
    <s v="Yoshiyuki Takei"/>
    <s v="Beau Billingslea"/>
    <n v="42897"/>
    <s v="1,000,045"/>
  </r>
  <r>
    <x v="510"/>
    <n v="2002"/>
    <s v="UA"/>
    <s v="119 min"/>
    <s v="Action, Mystery, Thriller"/>
    <x v="13"/>
    <s v="A man is picked up by a fishing boat, bullet-riddled and suffering from amnesia, before racing to elude assassins and attempting to regain his memory."/>
    <n v="68"/>
    <x v="297"/>
    <s v="Franka Potente"/>
    <s v="Matt Damon"/>
    <s v="Chris Cooper"/>
    <s v="Clive Owen"/>
    <n v="508771"/>
    <s v="121,661,683"/>
  </r>
  <r>
    <x v="511"/>
    <n v="2000"/>
    <s v="R"/>
    <s v="114 min"/>
    <s v="Crime, Drama, Thriller"/>
    <x v="13"/>
    <s v="Two con artists try to swindle a stamp collector by selling him a sheet of counterfeit rare stamps (the &quot;nine queens&quot;)."/>
    <n v="80"/>
    <x v="316"/>
    <s v="Ricardo DarÃ­n"/>
    <s v="GastÃ³n Pauls"/>
    <s v="Graciela Tenenbaum"/>
    <s v="MarÃ­a Mercedes Villagra"/>
    <n v="49721"/>
    <s v="1,221,261"/>
  </r>
  <r>
    <x v="512"/>
    <n v="2006"/>
    <s v="A"/>
    <s v="109 min"/>
    <s v="Adventure, Drama, Sci-Fi"/>
    <x v="13"/>
    <s v="In 2027, in a chaotic world in which women have become somehow infertile, a former activist agrees to help transport a miraculously pregnant woman to a sanctuary at sea."/>
    <n v="84"/>
    <x v="312"/>
    <s v="Julianne Moore"/>
    <s v="Clive Owen"/>
    <s v="Chiwetel Ejiofor"/>
    <s v="Michael Caine"/>
    <n v="465113"/>
    <s v="35,552,383"/>
  </r>
  <r>
    <x v="513"/>
    <n v="2000"/>
    <s v="A"/>
    <s v="122 min"/>
    <s v="Adventure, Comedy, Drama"/>
    <x v="13"/>
    <s v="A high-school boy is given the chance to write a story for Rolling Stone Magazine about an up-and-coming rock band as he accompanies them on their concert tour."/>
    <n v="90"/>
    <x v="317"/>
    <s v="Billy Crudup"/>
    <s v="Patrick Fugit"/>
    <s v="Kate Hudson"/>
    <s v="Frances McDormand"/>
    <n v="252586"/>
    <s v="32,534,850"/>
  </r>
  <r>
    <x v="514"/>
    <n v="2001"/>
    <s v="R"/>
    <s v="147 min"/>
    <s v="Drama, Mystery, Thriller"/>
    <x v="13"/>
    <s v="After a car wreck on the winding Mulholland Drive renders a woman amnesiac, she and a perky Hollywood-hopeful search for clues and answers across Los Angeles in a twisting venture beyond dreams and reality."/>
    <n v="85"/>
    <x v="180"/>
    <s v="Naomi Watts"/>
    <s v="Laura Harring"/>
    <s v="Justin Theroux"/>
    <s v="Jeanne Bates"/>
    <n v="322031"/>
    <s v="7,220,243"/>
  </r>
  <r>
    <x v="515"/>
    <n v="1999"/>
    <s v="U"/>
    <s v="92 min"/>
    <s v="Animation, Adventure, Comedy"/>
    <x v="13"/>
    <s v="When Woody is stolen by a toy collector, Buzz and his friends set out on a rescue mission to save Woody before he becomes a museum toy property with his roundup gang Jessie, Prospector, and Bullseye."/>
    <n v="88"/>
    <x v="71"/>
    <s v="Ash Brannon"/>
    <s v="Lee Unkrich"/>
    <s v="Tom Hanks"/>
    <s v="Tim Allen"/>
    <n v="527512"/>
    <s v="245,852,179"/>
  </r>
  <r>
    <x v="516"/>
    <n v="1997"/>
    <s v="R"/>
    <s v="155 min"/>
    <s v="Drama"/>
    <x v="13"/>
    <s v="Back when sex was safe, pleasure was a business and business was booming, an idealistic porn producer aspires to elevate his craft to an art when he discovers a hot young talent."/>
    <n v="85"/>
    <x v="100"/>
    <s v="Mark Wahlberg"/>
    <s v="Julianne Moore"/>
    <s v="Burt Reynolds"/>
    <s v="Luis GuzmÃ¡n"/>
    <n v="239473"/>
    <s v="26,400,640"/>
  </r>
  <r>
    <x v="517"/>
    <n v="1995"/>
    <s v="U"/>
    <s v="111 min"/>
    <s v="Animation, Drama, Family"/>
    <x v="13"/>
    <s v="A love story between a girl who loves reading books, and a boy who has previously checked out all of the library books she chooses."/>
    <n v="75"/>
    <x v="318"/>
    <s v="Yoko Honna"/>
    <s v="Issey Takahashi"/>
    <s v="Takashi Tachibana"/>
    <s v="Shigeru Muroi"/>
    <n v="51943"/>
    <m/>
  </r>
  <r>
    <x v="518"/>
    <n v="1994"/>
    <s v="A"/>
    <s v="102 min"/>
    <s v="Crime, Drama"/>
    <x v="13"/>
    <s v="A family descended from Maori warriors is bedeviled by a violent father and the societal problems of being treated as outcasts."/>
    <n v="77"/>
    <x v="319"/>
    <s v="Rena Owen"/>
    <s v="Temuera Morrison"/>
    <s v="Mamaengaroa Kerr-Bell"/>
    <s v="Julian Arahanga"/>
    <n v="31590"/>
    <s v="2,201,126"/>
  </r>
  <r>
    <x v="519"/>
    <n v="1993"/>
    <s v="R"/>
    <s v="119 min"/>
    <s v="Crime, Drama, Romance"/>
    <x v="13"/>
    <s v="In Detroit, a lonely pop culture geek marries a call girl, steals cocaine from her pimp, and tries to sell it in Hollywood. Meanwhile, the owners of the cocaine, the Mob, track them down in an attempt to reclaim it."/>
    <n v="59"/>
    <x v="320"/>
    <s v="Christian Slater"/>
    <s v="Patricia Arquette"/>
    <s v="Dennis Hopper"/>
    <s v="Val Kilmer"/>
    <n v="206918"/>
    <s v="12,281,500"/>
  </r>
  <r>
    <x v="520"/>
    <n v="1993"/>
    <s v="U"/>
    <s v="94 min"/>
    <s v="Drama, Music, Mystery"/>
    <x v="13"/>
    <s v="A woman struggles to find a way to live her life after the death of her husband and child."/>
    <n v="85"/>
    <x v="170"/>
    <s v="Juliette Binoche"/>
    <s v="Zbigniew Zamachowski"/>
    <s v="Julie Delpy"/>
    <s v="BenoÃ®t RÃ©gent"/>
    <n v="89836"/>
    <s v="1,324,974"/>
  </r>
  <r>
    <x v="521"/>
    <n v="1993"/>
    <s v="A"/>
    <s v="94 min"/>
    <s v="Animation, Action, Adventure"/>
    <x v="13"/>
    <s v="A vagabond swordsman is aided by a beautiful ninja girl and a crafty spy in confronting a demonic clan of killers - with a ghost from his past as their leader - who are bent on overthrowing the Tokugawa Shogunate."/>
    <m/>
    <x v="321"/>
    <s v="KÃ´ichi Yamadera"/>
    <s v="Emi Shinohara"/>
    <s v="Takeshi Aono"/>
    <s v="Osamu Saka"/>
    <n v="34529"/>
    <m/>
  </r>
  <r>
    <x v="522"/>
    <n v="1993"/>
    <s v="A"/>
    <s v="144 min"/>
    <s v="Crime, Drama, Thriller"/>
    <x v="13"/>
    <s v="A Puerto Rican former convict, just released from prison, pledges to stay away from drugs and violence despite the pressure around him and lead on to a better life outside of N.Y.C."/>
    <n v="65"/>
    <x v="74"/>
    <s v="Al Pacino"/>
    <s v="Sean Penn"/>
    <s v="Penelope Ann Miller"/>
    <s v="John Leguizamo"/>
    <n v="201000"/>
    <s v="36,948,322"/>
  </r>
  <r>
    <x v="523"/>
    <n v="1990"/>
    <s v="U"/>
    <s v="105 min"/>
    <s v="Drama, Fantasy, Romance"/>
    <x v="13"/>
    <s v="An artificial man, who was incompletely constructed and has scissors for hands, leads a solitary life. Then one day, a suburban lady meets him and introduces him to her world."/>
    <n v="74"/>
    <x v="240"/>
    <s v="Johnny Depp"/>
    <s v="Winona Ryder"/>
    <s v="Dianne Wiest"/>
    <s v="Anthony Michael Hall"/>
    <n v="447368"/>
    <s v="56,362,352"/>
  </r>
  <r>
    <x v="524"/>
    <n v="1989"/>
    <s v="U"/>
    <s v="103 min"/>
    <s v="Biography, Drama"/>
    <x v="13"/>
    <s v="Christy Brown, born with cerebral palsy, learns to paint and write with his only controllable limb - his left foot."/>
    <n v="97"/>
    <x v="171"/>
    <s v="Daniel Day-Lewis"/>
    <s v="Brenda Fricker"/>
    <s v="Alison Whelan"/>
    <s v="Kirsten Sheridan"/>
    <n v="68076"/>
    <s v="14,743,391"/>
  </r>
  <r>
    <x v="525"/>
    <n v="1989"/>
    <s v="PG-13"/>
    <s v="104 min"/>
    <s v="Comedy, Drama"/>
    <x v="13"/>
    <s v="An ophthalmologist's mistress threatens to reveal their affair to his wife while a married documentary filmmaker is infatuated with another woman."/>
    <n v="77"/>
    <x v="263"/>
    <s v="Martin Landau"/>
    <s v="Woody Allen"/>
    <s v="Bill Bernstein"/>
    <s v="Claire Bloom"/>
    <n v="54670"/>
    <s v="18,254,702"/>
  </r>
  <r>
    <x v="526"/>
    <n v="1987"/>
    <s v="A"/>
    <s v="119 min"/>
    <s v="Crime, Drama, Thriller"/>
    <x v="13"/>
    <s v="During the era of Prohibition in the United States, Federal Agent Eliot Ness sets out to stop ruthless Chicago gangster Al Capone and, because of rampant corruption, assembles a small, hand-picked team to help him."/>
    <n v="79"/>
    <x v="74"/>
    <s v="Kevin Costner"/>
    <s v="Sean Connery"/>
    <s v="Robert De Niro"/>
    <s v="Charles Martin Smith"/>
    <n v="281842"/>
    <s v="76,270,454"/>
  </r>
  <r>
    <x v="527"/>
    <n v="1986"/>
    <s v="PG-13"/>
    <s v="107 min"/>
    <s v="Comedy, Drama"/>
    <x v="13"/>
    <s v="Between two Thanksgivings two years apart, Hannah's husband falls in love with her sister Lee, while her hypochondriac ex-husband rekindles his relationship with her sister Holly."/>
    <n v="90"/>
    <x v="263"/>
    <s v="Mia Farrow"/>
    <s v="Dianne Wiest"/>
    <s v="Michael Caine"/>
    <s v="Barbara Hershey"/>
    <n v="67176"/>
    <s v="40,084,041"/>
  </r>
  <r>
    <x v="528"/>
    <n v="1985"/>
    <s v="U"/>
    <s v="132 min"/>
    <s v="Drama, Sci-Fi"/>
    <x v="13"/>
    <s v="A bureaucrat in a dystopic society becomes an enemy of the state as he pursues the woman of his dreams."/>
    <n v="84"/>
    <x v="119"/>
    <s v="Jonathan Pryce"/>
    <s v="Kim Greist"/>
    <s v="Robert De Niro"/>
    <s v="Katherine Helmond"/>
    <n v="187567"/>
    <s v="9,929,135"/>
  </r>
  <r>
    <x v="529"/>
    <n v="1984"/>
    <s v="R"/>
    <s v="82 min"/>
    <s v="Comedy, Music"/>
    <x v="13"/>
    <s v="Spinal Tap, one of England's loudest bands, is chronicled by film director Marty DiBergi on what proves to be a fateful tour."/>
    <n v="92"/>
    <x v="174"/>
    <s v="Rob Reiner"/>
    <s v="Michael McKean"/>
    <s v="Christopher Guest"/>
    <s v="Kimberly Stringer"/>
    <n v="128812"/>
    <n v="188.751"/>
  </r>
  <r>
    <x v="530"/>
    <n v="1983"/>
    <s v="U"/>
    <s v="93 min"/>
    <s v="Comedy, Family"/>
    <x v="13"/>
    <s v="In the 1940s, a young boy named Ralphie attempts to convince his parents, his teacher and Santa that a Red Ryder BB gun really is the perfect Christmas gift."/>
    <n v="77"/>
    <x v="322"/>
    <s v="Peter Billingsley"/>
    <s v="Melinda Dillon"/>
    <s v="Darren McGavin"/>
    <s v="Scott Schwartz"/>
    <n v="132947"/>
    <s v="20,605,209"/>
  </r>
  <r>
    <x v="531"/>
    <n v="1980"/>
    <s v="U"/>
    <s v="133 min"/>
    <s v="Action, Adventure, Comedy"/>
    <x v="13"/>
    <s v="Jake Blues, just released from prison, puts together his old band to save the Catholic home where he and his brother Elwood were raised."/>
    <n v="60"/>
    <x v="323"/>
    <s v="John Belushi"/>
    <s v="Dan Aykroyd"/>
    <s v="Cab Calloway"/>
    <s v="John Candy"/>
    <n v="183182"/>
    <s v="57,229,890"/>
  </r>
  <r>
    <x v="532"/>
    <n v="1979"/>
    <s v="R"/>
    <s v="96 min"/>
    <s v="Comedy, Drama, Romance"/>
    <x v="13"/>
    <s v="The life of a divorced television writer dating a teenage girl is further complicated when he falls in love with his best friend's mistress."/>
    <n v="83"/>
    <x v="263"/>
    <s v="Woody Allen"/>
    <s v="Diane Keaton"/>
    <s v="Mariel Hemingway"/>
    <s v="Michael Murphy"/>
    <n v="131436"/>
    <s v="45,700,000"/>
  </r>
  <r>
    <x v="533"/>
    <n v="1979"/>
    <s v="A"/>
    <s v="123 min"/>
    <s v="Drama, Music, Musical"/>
    <x v="13"/>
    <s v="Director/choreographer Bob Fosse tells his own life story as he details the sordid career of Joe Gideon, a womanizing, drug-using dancer."/>
    <n v="72"/>
    <x v="324"/>
    <s v="Roy Scheider"/>
    <s v="Jessica Lange"/>
    <s v="Ann Reinking"/>
    <s v="Leland Palmer"/>
    <n v="28223"/>
    <s v="37,823,676"/>
  </r>
  <r>
    <x v="534"/>
    <n v="1978"/>
    <s v="A"/>
    <s v="127 min"/>
    <s v="Action, Adventure, Horror"/>
    <x v="13"/>
    <s v="Following an ever-growing epidemic of zombies that have risen from the dead, two Philadelphia S.W.A.T. team members, a traffic reporter, and his television executive girlfriend seek refuge in a secluded shopping mall."/>
    <n v="71"/>
    <x v="325"/>
    <s v="David Emge"/>
    <s v="Ken Foree"/>
    <s v="Scott H. Reiniger"/>
    <s v="Gaylen Ross"/>
    <n v="111512"/>
    <s v="5,100,000"/>
  </r>
  <r>
    <x v="535"/>
    <n v="1976"/>
    <s v="U"/>
    <s v="138 min"/>
    <s v="Biography, Drama, History"/>
    <x v="13"/>
    <s v="&quot;The Washington Post&quot; reporters Bob Woodward and Carl Bernstein uncover the details of the Watergate scandal that leads to President Richard Nixon's resignation."/>
    <n v="84"/>
    <x v="326"/>
    <s v="Dustin Hoffman"/>
    <s v="Robert Redford"/>
    <s v="Jack Warden"/>
    <s v="Martin Balsam"/>
    <n v="103031"/>
    <s v="70,600,000"/>
  </r>
  <r>
    <x v="536"/>
    <n v="1973"/>
    <s v="R"/>
    <s v="114 min"/>
    <s v="Adventure, Drama, Fantasy"/>
    <x v="13"/>
    <s v="In a corrupt, greed-fueled world, a powerful alchemist leads a messianic character and seven materialistic figures to the Holy Mountain, where they hope to achieve enlightenment."/>
    <n v="76"/>
    <x v="327"/>
    <s v="Alejandro Jodorowsky"/>
    <s v="Horacio Salinas"/>
    <s v="Zamira Saunders"/>
    <s v="Juan Ferrara"/>
    <n v="37183"/>
    <n v="61.000999999999998"/>
  </r>
  <r>
    <x v="537"/>
    <n v="1973"/>
    <s v="R"/>
    <s v="123 min"/>
    <s v="Comedy, Drama, Family"/>
    <x v="13"/>
    <s v="A series of comedic and nostalgic vignettes set in a 1930s Italian coastal town."/>
    <m/>
    <x v="193"/>
    <s v="Magali NoÃ«l"/>
    <s v="Bruno Zanin"/>
    <s v="Pupella Maggio"/>
    <s v="Armando Brancia"/>
    <n v="39897"/>
    <m/>
  </r>
  <r>
    <x v="538"/>
    <n v="1972"/>
    <s v="PG"/>
    <s v="102 min"/>
    <s v="Comedy"/>
    <x v="13"/>
    <s v="A surreal, virtually plotless series of dreams centered around six middle-class people and their consistently interrupted attempts to have a meal together."/>
    <n v="93"/>
    <x v="188"/>
    <s v="Fernando Rey"/>
    <s v="Delphine Seyrig"/>
    <s v="Paul Frankeur"/>
    <s v="Bulle Ogier"/>
    <n v="38737"/>
    <n v="198.809"/>
  </r>
  <r>
    <x v="539"/>
    <n v="1972"/>
    <m/>
    <s v="95 min"/>
    <s v="Action, Adventure, Biography"/>
    <x v="13"/>
    <s v="In the 16th century, the ruthless and insane Don Lope de Aguirre leads a Spanish expedition in search of El Dorado."/>
    <m/>
    <x v="179"/>
    <s v="Klaus Kinski"/>
    <s v="Ruy Guerra"/>
    <s v="Helena Rojo"/>
    <s v="Del Negro"/>
    <n v="52397"/>
    <m/>
  </r>
  <r>
    <x v="540"/>
    <n v="1971"/>
    <s v="PG"/>
    <s v="91 min"/>
    <s v="Comedy, Drama, Romance"/>
    <x v="13"/>
    <s v="Young, rich, and obsessed with death, Harold finds himself changed forever when he meets lively septuagenarian Maude at a funeral."/>
    <n v="62"/>
    <x v="262"/>
    <s v="Ruth Gordon"/>
    <s v="Bud Cort"/>
    <s v="Vivian Pickles"/>
    <s v="Cyril Cusack"/>
    <n v="70826"/>
    <m/>
  </r>
  <r>
    <x v="541"/>
    <n v="1970"/>
    <s v="U"/>
    <s v="172 min"/>
    <s v="Biography, Drama, War"/>
    <x v="13"/>
    <s v="The World War II phase of the career of controversial American general George S. Patton."/>
    <n v="91"/>
    <x v="265"/>
    <s v="George C. Scott"/>
    <s v="Karl Malden"/>
    <s v="Stephen Young"/>
    <s v="Michael Strong"/>
    <n v="93741"/>
    <s v="61,700,000"/>
  </r>
  <r>
    <x v="542"/>
    <n v="1969"/>
    <s v="A"/>
    <s v="145 min"/>
    <s v="Action, Adventure, Western"/>
    <x v="13"/>
    <s v="An aging group of outlaws look for one last big score as the &quot;traditional&quot; American West is disappearing around them."/>
    <n v="97"/>
    <x v="328"/>
    <s v="William Holden"/>
    <s v="Ernest Borgnine"/>
    <s v="Robert Ryan"/>
    <s v="Edmond O'Brien"/>
    <n v="77401"/>
    <s v="12,064,472"/>
  </r>
  <r>
    <x v="543"/>
    <n v="1968"/>
    <m/>
    <s v="96 min"/>
    <s v="Horror, Thriller"/>
    <x v="13"/>
    <s v="A ragtag group of Pennsylvanians barricade themselves in an old farmhouse to remain safe from a horde of flesh-eating ghouls that are ravaging the East Coast of the United States."/>
    <n v="89"/>
    <x v="325"/>
    <s v="Duane Jones"/>
    <s v="Judith O'Dea"/>
    <s v="Karl Hardman"/>
    <s v="Marilyn Eastman"/>
    <n v="116557"/>
    <n v="89.028999999999996"/>
  </r>
  <r>
    <x v="544"/>
    <n v="1968"/>
    <s v="PG"/>
    <s v="134 min"/>
    <s v="Biography, Drama, History"/>
    <x v="13"/>
    <s v="1183 A.D.: King Henry II's three sons all want to inherit the throne, but he won't commit to a choice. They and his wife variously plot to force him."/>
    <m/>
    <x v="329"/>
    <s v="Peter O'Toole"/>
    <s v="Katharine Hepburn"/>
    <s v="Anthony Hopkins"/>
    <s v="John Castle"/>
    <n v="29003"/>
    <s v="22,276,975"/>
  </r>
  <r>
    <x v="545"/>
    <n v="1967"/>
    <s v="U"/>
    <s v="110 min"/>
    <s v="Crime, Drama, Mystery"/>
    <x v="13"/>
    <s v="A black police detective is asked to investigate a murder in a racially hostile southern town."/>
    <n v="75"/>
    <x v="267"/>
    <s v="Sidney Poitier"/>
    <s v="Rod Steiger"/>
    <s v="Warren Oates"/>
    <s v="Lee Grant"/>
    <n v="67804"/>
    <s v="24,379,978"/>
  </r>
  <r>
    <x v="546"/>
    <n v="1963"/>
    <s v="U"/>
    <s v="113 min"/>
    <s v="Comedy, Mystery, Romance"/>
    <x v="13"/>
    <s v="Romance and suspense ensue in Paris as a woman is pursued by several men who want a fortune her murdered husband had stolen. Whom can she trust?"/>
    <n v="83"/>
    <x v="79"/>
    <s v="Cary Grant"/>
    <s v="Audrey Hepburn"/>
    <s v="Walter Matthau"/>
    <s v="James Coburn"/>
    <n v="68689"/>
    <s v="13,474,588"/>
  </r>
  <r>
    <x v="547"/>
    <n v="1962"/>
    <s v="PG-13"/>
    <s v="126 min"/>
    <s v="Drama, Thriller"/>
    <x v="13"/>
    <s v="A former prisoner of war is brainwashed as an unwitting assassin for an international Communist conspiracy."/>
    <n v="94"/>
    <x v="330"/>
    <s v="Frank Sinatra"/>
    <s v="Laurence Harvey"/>
    <s v="Janet Leigh"/>
    <s v="Angela Lansbury"/>
    <n v="71122"/>
    <m/>
  </r>
  <r>
    <x v="548"/>
    <n v="1960"/>
    <s v="A"/>
    <s v="197 min"/>
    <s v="Adventure, Biography, Drama"/>
    <x v="13"/>
    <s v="The slave Spartacus leads a violent revolt against the decadent Roman Republic."/>
    <n v="87"/>
    <x v="53"/>
    <s v="Kirk Douglas"/>
    <s v="Laurence Olivier"/>
    <s v="Jean Simmons"/>
    <s v="Charles Laughton"/>
    <n v="124339"/>
    <s v="30,000,000"/>
  </r>
  <r>
    <x v="549"/>
    <n v="1960"/>
    <s v="U"/>
    <s v="144 min"/>
    <s v="Drama, Mystery"/>
    <x v="13"/>
    <s v="A woman disappears during a Mediterranean boating trip. During the search, her lover and her best friend become attracted to each other."/>
    <m/>
    <x v="331"/>
    <s v="Gabriele Ferzetti"/>
    <s v="Monica Vitti"/>
    <s v="Lea Massari"/>
    <s v="Dominique Blanchar"/>
    <n v="26542"/>
    <m/>
  </r>
  <r>
    <x v="550"/>
    <n v="1959"/>
    <m/>
    <s v="90 min"/>
    <s v="Drama, Romance"/>
    <x v="13"/>
    <s v="A French actress filming an anti-war film in Hiroshima has an affair with a married Japanese architect as they share their differing perspectives on war."/>
    <m/>
    <x v="332"/>
    <s v="Emmanuelle Riva"/>
    <s v="Eiji Okada"/>
    <s v="Stella Dassas"/>
    <s v="Pierre Barbaud"/>
    <n v="28421"/>
    <n v="88.3"/>
  </r>
  <r>
    <x v="551"/>
    <n v="1956"/>
    <s v="U"/>
    <s v="220 min"/>
    <s v="Adventure, Drama"/>
    <x v="13"/>
    <s v="Moses, an Egyptian Prince, learns of his true heritage as a Hebrew and his divine mission as the deliverer of his people."/>
    <m/>
    <x v="333"/>
    <s v="Charlton Heston"/>
    <s v="Yul Brynner"/>
    <s v="Anne Baxter"/>
    <s v="Edward G. Robinson"/>
    <n v="63560"/>
    <s v="93,740,000"/>
  </r>
  <r>
    <x v="552"/>
    <n v="1956"/>
    <s v="Passed"/>
    <s v="119 min"/>
    <s v="Adventure, Drama, Western"/>
    <x v="13"/>
    <s v="An American Civil War veteran embarks on a journey to rescue his niece from the Comanches."/>
    <n v="94"/>
    <x v="190"/>
    <s v="John Wayne"/>
    <s v="Jeffrey Hunter"/>
    <s v="Vera Miles"/>
    <s v="Ward Bond"/>
    <n v="80316"/>
    <m/>
  </r>
  <r>
    <x v="553"/>
    <n v="1955"/>
    <s v="U"/>
    <s v="118 min"/>
    <s v="Drama"/>
    <x v="13"/>
    <s v="Two brothers struggle to maintain their strict, Bible-toting father's favor."/>
    <n v="72"/>
    <x v="194"/>
    <s v="James Dean"/>
    <s v="Raymond Massey"/>
    <s v="Julie Harris"/>
    <s v="Burl Ives"/>
    <n v="40313"/>
    <m/>
  </r>
  <r>
    <x v="554"/>
    <n v="1952"/>
    <s v="PG"/>
    <s v="85 min"/>
    <s v="Drama, Thriller, Western"/>
    <x v="13"/>
    <s v="A town Marshal, despite the disagreements of his newlywed bride and the townspeople around him, must face a gang of deadly killers alone at high noon when the gang leader, an outlaw he sent up years ago, arrives on the noon train."/>
    <n v="89"/>
    <x v="334"/>
    <s v="Gary Cooper"/>
    <s v="Grace Kelly"/>
    <s v="Thomas Mitchell"/>
    <s v="Lloyd Bridges"/>
    <n v="97222"/>
    <s v="9,450,000"/>
  </r>
  <r>
    <x v="555"/>
    <n v="1951"/>
    <s v="A"/>
    <s v="101 min"/>
    <s v="Crime, Film-Noir, Thriller"/>
    <x v="13"/>
    <s v="A psychopath forces a tennis star to comply with his theory that two strangers can get away with murder."/>
    <n v="88"/>
    <x v="37"/>
    <s v="Farley Granger"/>
    <s v="Robert Walker"/>
    <s v="Ruth Roman"/>
    <s v="Leo G. Carroll"/>
    <n v="123341"/>
    <s v="7,630,000"/>
  </r>
  <r>
    <x v="556"/>
    <n v="1950"/>
    <s v="Approved"/>
    <s v="104 min"/>
    <s v="Comedy, Drama, Fantasy"/>
    <x v="13"/>
    <s v="Due to his insistence that he has an invisible six foot-tall rabbit for a best friend, a whimsical middle-aged man is thought by his family to be insane - but he may be wiser than anyone knows."/>
    <m/>
    <x v="335"/>
    <s v="James Stewart"/>
    <s v="Wallace Ford"/>
    <s v="William H. Lynn"/>
    <s v="Victoria Horne"/>
    <n v="52573"/>
    <m/>
  </r>
  <r>
    <x v="557"/>
    <n v="1947"/>
    <m/>
    <s v="96 min"/>
    <s v="Comedy, Drama, Family"/>
    <x v="13"/>
    <s v="When a nice old man who claims to be Santa Claus is institutionalized as insane, a young lawyer decides to defend him by arguing in court that he is the real thing."/>
    <n v="88"/>
    <x v="336"/>
    <s v="Edmund Gwenn"/>
    <s v="Maureen O'Hara"/>
    <s v="John Payne"/>
    <s v="Gene Lockhart"/>
    <n v="41625"/>
    <s v="2,650,000"/>
  </r>
  <r>
    <x v="558"/>
    <n v="1946"/>
    <s v="U"/>
    <s v="102 min"/>
    <s v="Drama, Film-Noir, Romance"/>
    <x v="13"/>
    <s v="A woman is asked to spy on a group of Nazi friends in South America. How far will she have to go to ingratiate herself with them?"/>
    <n v="100"/>
    <x v="37"/>
    <s v="Cary Grant"/>
    <s v="Ingrid Bergman"/>
    <s v="Claude Rains"/>
    <s v="Louis Calhern"/>
    <n v="92306"/>
    <s v="10,464,000"/>
  </r>
  <r>
    <x v="559"/>
    <n v="1946"/>
    <s v="Passed"/>
    <s v="114 min"/>
    <s v="Crime, Film-Noir, Mystery"/>
    <x v="13"/>
    <s v="Private detective Philip Marlowe is hired by a wealthy family. Before the complex case is over, he's seen murder, blackmail, and what might be love."/>
    <m/>
    <x v="273"/>
    <s v="Humphrey Bogart"/>
    <s v="Lauren Bacall"/>
    <s v="John Ridgely"/>
    <s v="Martha Vickers"/>
    <n v="78796"/>
    <s v="6,540,000"/>
  </r>
  <r>
    <x v="560"/>
    <n v="1945"/>
    <s v="Passed"/>
    <s v="101 min"/>
    <s v="Drama, Film-Noir"/>
    <x v="13"/>
    <s v="The desperate life of a chronic alcoholic is followed through a four-day drinking bout."/>
    <m/>
    <x v="55"/>
    <s v="Ray Milland"/>
    <s v="Jane Wyman"/>
    <s v="Phillip Terry"/>
    <s v="Howard Da Silva"/>
    <n v="33549"/>
    <s v="9,460,000"/>
  </r>
  <r>
    <x v="561"/>
    <n v="1940"/>
    <m/>
    <s v="112 min"/>
    <s v="Comedy, Romance"/>
    <x v="13"/>
    <s v="When a rich woman's ex-husband and a tabloid-type reporter turn up just before her planned remarriage, she begins to learn the truth about herself."/>
    <n v="96"/>
    <x v="337"/>
    <s v="Cary Grant"/>
    <s v="Katharine Hepburn"/>
    <s v="James Stewart"/>
    <s v="Ruth Hussey"/>
    <n v="63550"/>
    <m/>
  </r>
  <r>
    <x v="562"/>
    <n v="1940"/>
    <s v="Passed"/>
    <s v="92 min"/>
    <s v="Comedy, Drama, Romance"/>
    <x v="13"/>
    <s v="A newspaper editor uses every trick in the book to keep his ace reporter ex-wife from remarrying."/>
    <m/>
    <x v="273"/>
    <s v="Cary Grant"/>
    <s v="Rosalind Russell"/>
    <s v="Ralph Bellamy"/>
    <s v="Gene Lockhart"/>
    <n v="53667"/>
    <n v="296"/>
  </r>
  <r>
    <x v="563"/>
    <n v="1938"/>
    <s v="PG"/>
    <s v="102 min"/>
    <s v="Action, Adventure, Romance"/>
    <x v="13"/>
    <s v="When Prince John and the Norman Lords begin oppressing the Saxon masses in King Richard's absence, a Saxon lord fights back as the outlaw leader of a rebel guerrilla army."/>
    <n v="97"/>
    <x v="38"/>
    <s v="William Keighley"/>
    <s v="Errol Flynn"/>
    <s v="Olivia de Havilland"/>
    <s v="Basil Rathbone"/>
    <n v="47175"/>
    <s v="3,981,000"/>
  </r>
  <r>
    <x v="564"/>
    <n v="1935"/>
    <s v="Passed"/>
    <s v="96 min"/>
    <s v="Comedy, Music, Musical"/>
    <x v="13"/>
    <s v="A sly business manager and two wacky friends of two opera singers help them achieve success while humiliating their stuffy and snobbish enemies."/>
    <m/>
    <x v="338"/>
    <s v="Edmund Goulding"/>
    <s v="Groucho Marx"/>
    <s v="Chico Marx"/>
    <s v="Harpo Marx"/>
    <n v="30580"/>
    <s v="2,537,520"/>
  </r>
  <r>
    <x v="565"/>
    <n v="1933"/>
    <s v="Passed"/>
    <s v="100 min"/>
    <s v="Adventure, Horror, Sci-Fi"/>
    <x v="13"/>
    <s v="A film crew goes to a tropical island for an exotic location shoot and discovers a colossal ape who takes a shine to their female blonde star. He is then captured and brought back to New York City for public exhibition."/>
    <n v="90"/>
    <x v="339"/>
    <s v="Ernest B. Schoedsack"/>
    <s v="Fay Wray"/>
    <s v="Robert Armstrong"/>
    <s v="Bruce Cabot"/>
    <n v="78991"/>
    <s v="10,000,000"/>
  </r>
  <r>
    <x v="566"/>
    <n v="1932"/>
    <m/>
    <s v="64 min"/>
    <s v="Drama, Horror"/>
    <x v="13"/>
    <s v="A circus' beautiful trapeze artist agrees to marry the leader of side-show performers, but his deformed friends discover she is only marrying him for his inheritance."/>
    <n v="80"/>
    <x v="340"/>
    <s v="Wallace Ford"/>
    <s v="Leila Hyams"/>
    <s v="Olga Baclanova"/>
    <s v="Roscoe Ates"/>
    <n v="42117"/>
    <m/>
  </r>
  <r>
    <x v="567"/>
    <n v="1922"/>
    <m/>
    <s v="94 min"/>
    <s v="Fantasy, Horror"/>
    <x v="13"/>
    <s v="Vampire Count Orlok expresses interest in a new residence and real estate agent Hutter's wife."/>
    <m/>
    <x v="202"/>
    <s v="Max Schreck"/>
    <s v="Alexander Granach"/>
    <s v="Gustav von Wangenheim"/>
    <s v="Greta SchrÃ¶der"/>
    <n v="88794"/>
    <m/>
  </r>
  <r>
    <x v="568"/>
    <n v="2019"/>
    <s v="A"/>
    <s v="113 min"/>
    <s v="Action, Comedy, Crime"/>
    <x v="14"/>
    <s v="An American expat tries to sell off his highly profitable marijuana empire in London, triggering plots, schemes, bribery and blackmail in an attempt to steal his domain out from under him."/>
    <n v="51"/>
    <x v="67"/>
    <s v="Matthew McConaughey"/>
    <s v="Charlie Hunnam"/>
    <s v="Michelle Dockery"/>
    <s v="Jeremy Strong"/>
    <n v="237392"/>
    <m/>
  </r>
  <r>
    <x v="569"/>
    <n v="2018"/>
    <s v="UA"/>
    <s v="138 min"/>
    <s v="Action, Drama, Thriller"/>
    <x v="14"/>
    <s v="A Kashmiri woman agrees to marry a Pakistani army officer in order to spy on Pakistan during the Indo-Pakistan War of 1971."/>
    <m/>
    <x v="86"/>
    <s v="Alia Bhatt"/>
    <s v="Vicky Kaushal"/>
    <s v="Rajit Kapoor"/>
    <s v="Shishir Sharma"/>
    <n v="25344"/>
    <m/>
  </r>
  <r>
    <x v="570"/>
    <n v="2019"/>
    <s v="R"/>
    <s v="120 min"/>
    <s v="Drama, Music"/>
    <x v="14"/>
    <s v="A heavy-metal drummer's life is thrown into freefall when he begins to lose his hearing."/>
    <n v="81"/>
    <x v="341"/>
    <s v="Riz Ahmed"/>
    <s v="Olivia Cooke"/>
    <s v="Paul Raci"/>
    <s v="Lauren Ridloff"/>
    <n v="27187"/>
    <m/>
  </r>
  <r>
    <x v="571"/>
    <n v="2016"/>
    <s v="UA"/>
    <s v="124 min"/>
    <s v="Drama"/>
    <x v="14"/>
    <s v="While both participating in a production of &quot;Death of a Salesman,&quot; a teacher's wife is assaulted in her new home, which leaves him determined to find the perpetrator over his wife's traumatized objections."/>
    <n v="85"/>
    <x v="61"/>
    <s v="Shahab Hosseini"/>
    <s v="Taraneh Alidoosti"/>
    <s v="Babak Karimi"/>
    <s v="Mina Sadati"/>
    <n v="51240"/>
    <s v="2,402,067"/>
  </r>
  <r>
    <x v="572"/>
    <n v="2017"/>
    <s v="UA"/>
    <s v="106 min"/>
    <s v="Action, Drama, History"/>
    <x v="14"/>
    <s v="Allied soldiers from Belgium, the British Empire, and France are surrounded by the German Army and evacuated during a fierce battle in World War II."/>
    <n v="94"/>
    <x v="2"/>
    <s v="Fionn Whitehead"/>
    <s v="Barry Keoghan"/>
    <s v="Mark Rylance"/>
    <s v="Tom Hardy"/>
    <n v="555092"/>
    <s v="188,373,161"/>
  </r>
  <r>
    <x v="573"/>
    <n v="2016"/>
    <m/>
    <s v="96 min"/>
    <s v="Comedy, Drama"/>
    <x v="14"/>
    <s v="Seven long-time friends get together for a dinner. When they decide to share with each other the content of every text message, email and phone call they receive, many secrets start to unveil and the equilibrium trembles."/>
    <m/>
    <x v="342"/>
    <s v="Giuseppe Battiston"/>
    <s v="Anna Foglietta"/>
    <s v="Marco Giallini"/>
    <s v="Edoardo Leo"/>
    <n v="57168"/>
    <m/>
  </r>
  <r>
    <x v="574"/>
    <n v="2016"/>
    <s v="UA"/>
    <s v="127 min"/>
    <s v="Biography, Drama, History"/>
    <x v="14"/>
    <s v="The story of a team of female African-American mathematicians who served a vital role in NASA during the early years of the U.S. space program."/>
    <n v="74"/>
    <x v="343"/>
    <s v="Taraji P. Henson"/>
    <s v="Octavia Spencer"/>
    <s v="Janelle MonÃ¡e"/>
    <s v="Kevin Costner"/>
    <n v="200876"/>
    <s v="169,607,287"/>
  </r>
  <r>
    <x v="575"/>
    <n v="2017"/>
    <s v="U"/>
    <s v="103 min"/>
    <s v="Adventure, Comedy, Family"/>
    <x v="14"/>
    <s v="Paddington (Ben Whishaw), now happily settled with the Brown family and a popular member of the local community, picks up a series of odd jobs to buy the perfect present for his Aunt Lucy's (Imelda Staunton's) 100th birthday, only for the gift to be stolen."/>
    <n v="88"/>
    <x v="344"/>
    <s v="Ben Whishaw"/>
    <s v="Hugh Grant"/>
    <s v="Hugh Bonneville"/>
    <s v="Sally Hawkins"/>
    <n v="61594"/>
    <s v="40,442,052"/>
  </r>
  <r>
    <x v="576"/>
    <n v="2016"/>
    <s v="A"/>
    <s v="148 min"/>
    <s v="Action, Crime, Drama"/>
    <x v="14"/>
    <s v="A story that revolves around drug abuse in the affluent north Indian State of Punjab and how the youth there have succumbed to it en-masse resulting in a socio-economic decline."/>
    <m/>
    <x v="345"/>
    <s v="Shahid Kapoor"/>
    <s v="Alia Bhatt"/>
    <s v="Kareena Kapoor"/>
    <s v="Diljit Dosanjh"/>
    <n v="27175"/>
    <m/>
  </r>
  <r>
    <x v="577"/>
    <n v="2016"/>
    <s v="PG"/>
    <s v="101 min"/>
    <s v="Animation, Action, Adventure"/>
    <x v="14"/>
    <s v="A young boy named Kubo must locate a magical suit of armour worn by his late father in order to defeat a vengeful spirit from the past."/>
    <n v="84"/>
    <x v="346"/>
    <s v="Charlize Theron"/>
    <s v="Art Parkinson"/>
    <s v="Matthew McConaughey"/>
    <s v="Ralph Fiennes"/>
    <n v="118035"/>
    <s v="48,023,088"/>
  </r>
  <r>
    <x v="578"/>
    <n v="2016"/>
    <s v="U"/>
    <s v="184 min"/>
    <s v="Biography, Drama, Sport"/>
    <x v="14"/>
    <s v="The untold story of Mahendra Singh Dhoni's journey from ticket collector to trophy collector - the world-cup-winning captain of the Indian Cricket Team."/>
    <m/>
    <x v="149"/>
    <s v="Sushant Singh Rajput"/>
    <s v="Kiara Advani"/>
    <s v="Anupam Kher"/>
    <s v="Disha Patani"/>
    <n v="40416"/>
    <s v="1,782,795"/>
  </r>
  <r>
    <x v="579"/>
    <n v="2016"/>
    <s v="UA"/>
    <s v="137 min"/>
    <s v="Drama"/>
    <x v="14"/>
    <s v="A depressed uncle is asked to take care of his teenage nephew after the boy's father dies."/>
    <n v="96"/>
    <x v="347"/>
    <s v="Casey Affleck"/>
    <s v="Michelle Williams"/>
    <s v="Kyle Chandler"/>
    <s v="Lucas Hedges"/>
    <n v="246963"/>
    <s v="47,695,120"/>
  </r>
  <r>
    <x v="580"/>
    <n v="2015"/>
    <s v="R"/>
    <s v="100 min"/>
    <s v="Drama, History, War"/>
    <x v="14"/>
    <s v="In post-World War II Denmark, a group of young German POWs are forced to clear a beach of thousands of land mines under the watch of a Danish Sergeant who slowly learns to appreciate their plight."/>
    <n v="75"/>
    <x v="348"/>
    <s v="Roland MÃ¸ller"/>
    <s v="Louis Hofmann"/>
    <s v="Joel Basman"/>
    <s v="Mikkel Boe FÃ¸lsgaard"/>
    <n v="35539"/>
    <n v="435.26600000000002"/>
  </r>
  <r>
    <x v="581"/>
    <n v="2016"/>
    <s v="UA"/>
    <s v="133 min"/>
    <s v="Action, Adventure, Sci-Fi"/>
    <x v="14"/>
    <s v="The daughter of an Imperial scientist joins the Rebel Alliance in a risky move to steal the plans for the Death Star."/>
    <n v="65"/>
    <x v="349"/>
    <s v="Felicity Jones"/>
    <s v="Diego Luna"/>
    <s v="Alan Tudyk"/>
    <s v="Donnie Yen"/>
    <n v="556608"/>
    <s v="532,177,324"/>
  </r>
  <r>
    <x v="582"/>
    <n v="2016"/>
    <s v="UA"/>
    <s v="147 min"/>
    <s v="Action, Adventure, Sci-Fi"/>
    <x v="14"/>
    <s v="Political involvement in the Avengers' affairs causes a rift between Captain America and Iron Man."/>
    <n v="75"/>
    <x v="46"/>
    <s v="Joe Russo"/>
    <s v="Chris Evans"/>
    <s v="Robert Downey Jr."/>
    <s v="Scarlett Johansson"/>
    <n v="663649"/>
    <s v="408,084,349"/>
  </r>
  <r>
    <x v="583"/>
    <n v="2015"/>
    <s v="A"/>
    <s v="168 min"/>
    <s v="Crime, Drama, Mystery"/>
    <x v="14"/>
    <s v="In the dead of a Wyoming winter, a bounty hunter and his prisoner find shelter in a cabin currently inhabited by a collection of nefarious characters."/>
    <n v="68"/>
    <x v="5"/>
    <s v="Samuel L. Jackson"/>
    <s v="Kurt Russell"/>
    <s v="Jennifer Jason Leigh"/>
    <s v="Walton Goggins"/>
    <n v="517059"/>
    <s v="54,117,416"/>
  </r>
  <r>
    <x v="584"/>
    <n v="2019"/>
    <s v="U"/>
    <s v="135 min"/>
    <s v="Drama, Romance"/>
    <x v="14"/>
    <s v="Jo March reflects back and forth on her life, telling the beloved story of the March sisters - four young women, each determined to live life on her own terms."/>
    <n v="91"/>
    <x v="350"/>
    <s v="Saoirse Ronan"/>
    <s v="Emma Watson"/>
    <s v="Florence Pugh"/>
    <s v="Eliza Scanlen"/>
    <n v="143250"/>
    <s v="108,101,214"/>
  </r>
  <r>
    <x v="585"/>
    <n v="2017"/>
    <s v="UA"/>
    <s v="94 min"/>
    <s v="Animation, Biography, Crime"/>
    <x v="14"/>
    <s v="In a story depicted in oil painted animation, a young man comes to the last hometown of painter Vincent van Gogh (Robert Gulaczyk) to deliver the troubled artist's final letter and ends up investigating his final days there."/>
    <n v="62"/>
    <x v="351"/>
    <s v="Hugh Welchman"/>
    <s v="Douglas Booth"/>
    <s v="Jerome Flynn"/>
    <s v="Robert Gulaczyk"/>
    <n v="50778"/>
    <s v="6,735,118"/>
  </r>
  <r>
    <x v="586"/>
    <n v="2014"/>
    <s v="R"/>
    <s v="119 min"/>
    <s v="Biography, Comedy, Drama"/>
    <x v="14"/>
    <s v="U.K. gay activists work to help miners during their lengthy strike of the National Union of Mineworkers in the summer of 1984."/>
    <n v="79"/>
    <x v="352"/>
    <s v="Bill Nighy"/>
    <s v="Imelda Staunton"/>
    <s v="Dominic West"/>
    <s v="Paddy Considine"/>
    <n v="51841"/>
    <m/>
  </r>
  <r>
    <x v="587"/>
    <n v="2013"/>
    <s v="PG-13"/>
    <s v="130 min"/>
    <s v="Drama, Mystery"/>
    <x v="14"/>
    <s v="An Iranian man deserts his French wife and her two children to return to his homeland. Meanwhile, his wife starts up a new relationship, a reality her husband confronts upon his wife's request for a divorce."/>
    <n v="85"/>
    <x v="61"/>
    <s v="BÃ©rÃ©nice Bejo"/>
    <s v="Tahar Rahim"/>
    <s v="Ali Mosaffa"/>
    <s v="Pauline Burlet"/>
    <n v="45002"/>
    <s v="1,330,596"/>
  </r>
  <r>
    <x v="588"/>
    <n v="2013"/>
    <m/>
    <s v="141 min"/>
    <s v="Drama"/>
    <x v="14"/>
    <s v="Jep Gambardella has seduced his way through the lavish nightlife of Rome for decades, but after his 65th birthday and a shock from the past, Jep looks past the nightclubs and parties to find a timeless landscape of absurd, exquisite beauty."/>
    <n v="86"/>
    <x v="353"/>
    <s v="Toni Servillo"/>
    <s v="Carlo Verdone"/>
    <s v="Sabrina Ferilli"/>
    <s v="Carlo Buccirosso"/>
    <n v="81125"/>
    <s v="2,852,400"/>
  </r>
  <r>
    <x v="589"/>
    <n v="2013"/>
    <s v="U"/>
    <s v="104 min"/>
    <s v="Drama, Romance"/>
    <x v="14"/>
    <s v="A mistaken delivery in Mumbai's famously efficient lunchbox delivery system connects a young housewife to an older man in the dusk of his life as they build a fantasy world together through notes in the lunchbox."/>
    <n v="76"/>
    <x v="354"/>
    <s v="Irrfan Khan"/>
    <s v="Nimrat Kaur"/>
    <s v="Nawazuddin Siddiqui"/>
    <s v="Lillete Dubey"/>
    <n v="50523"/>
    <s v="4,231,500"/>
  </r>
  <r>
    <x v="590"/>
    <n v="2012"/>
    <s v="UA"/>
    <s v="126 min"/>
    <s v="Comedy, Romance"/>
    <x v="14"/>
    <s v="A man is brought in by an infertility doctor to supply him with his sperm, where he becomes the biggest sperm donor for his clinic."/>
    <m/>
    <x v="355"/>
    <s v="Ayushmann Khurrana"/>
    <s v="Yami Gautam"/>
    <s v="Annu Kapoor"/>
    <s v="Dolly Ahluwalia"/>
    <n v="39710"/>
    <n v="169.209"/>
  </r>
  <r>
    <x v="591"/>
    <n v="2014"/>
    <s v="U"/>
    <s v="102 min"/>
    <s v="Animation, Action, Adventure"/>
    <x v="14"/>
    <s v="A special bond develops between plus-sized inflatable robot Baymax and prodigy Hiro Hamada, who together team up with a group of friends to form a band of high-tech heroes."/>
    <n v="74"/>
    <x v="356"/>
    <s v="Chris Williams"/>
    <s v="Ryan Potter"/>
    <s v="Scott Adsit"/>
    <s v="Jamie Chung"/>
    <n v="410983"/>
    <s v="222,527,828"/>
  </r>
  <r>
    <x v="592"/>
    <n v="2013"/>
    <s v="R"/>
    <s v="123 min"/>
    <s v="Comedy, Drama, Fantasy"/>
    <x v="14"/>
    <s v="At the age of 21, Tim discovers he can travel in time and change what happens and has happened in his own life. His decision to make his world a better place by getting a girlfriend turns out not to be as easy as you might think."/>
    <n v="55"/>
    <x v="357"/>
    <s v="Domhnall Gleeson"/>
    <s v="Rachel McAdams"/>
    <s v="Bill Nighy"/>
    <s v="Lydia Wilson"/>
    <n v="303032"/>
    <s v="15,322,921"/>
  </r>
  <r>
    <x v="593"/>
    <n v="2012"/>
    <s v="U"/>
    <s v="134 min"/>
    <s v="Comedy, Drama, Family"/>
    <x v="14"/>
    <s v="A quiet, sweet tempered housewife endures small slights from her well-educated husband and daughter every day because of her inability to speak and understand English."/>
    <m/>
    <x v="358"/>
    <s v="Sridevi"/>
    <s v="Adil Hussain"/>
    <s v="Mehdi Nebbou"/>
    <s v="Priya Anand"/>
    <n v="33618"/>
    <s v="1,670,773"/>
  </r>
  <r>
    <x v="594"/>
    <n v="2013"/>
    <s v="PG-13"/>
    <s v="126 min"/>
    <s v="Animation, Biography, Drama"/>
    <x v="14"/>
    <s v="A look at the life of Jiro Horikoshi, the man who designed Japanese fighter planes during World War II."/>
    <n v="83"/>
    <x v="18"/>
    <s v="Hideaki Anno"/>
    <s v="Hidetoshi Nishijima"/>
    <s v="Miori Takimoto"/>
    <s v="Masahiko Nishimura"/>
    <n v="73690"/>
    <s v="5,209,580"/>
  </r>
  <r>
    <x v="595"/>
    <n v="2019"/>
    <s v="U"/>
    <s v="100 min"/>
    <s v="Animation, Adventure, Comedy"/>
    <x v="14"/>
    <s v="When a new toy called &quot;Forky&quot; joins Woody and the gang, a road trip alongside old and new friends reveals how big the world can be for a toy."/>
    <n v="84"/>
    <x v="359"/>
    <s v="Tom Hanks"/>
    <s v="Tim Allen"/>
    <s v="Annie Potts"/>
    <s v="Tony Hale"/>
    <n v="203177"/>
    <s v="434,038,008"/>
  </r>
  <r>
    <x v="596"/>
    <n v="2013"/>
    <s v="R"/>
    <s v="131 min"/>
    <s v="Crime, Drama, Mystery"/>
    <x v="14"/>
    <s v="A lonely art expert working for a mysterious and reclusive heiress finds not only her art worth examining."/>
    <n v="49"/>
    <x v="35"/>
    <s v="Geoffrey Rush"/>
    <s v="Jim Sturgess"/>
    <s v="Sylvia Hoeks"/>
    <s v="Donald Sutherland"/>
    <n v="108399"/>
    <n v="85.433000000000007"/>
  </r>
  <r>
    <x v="597"/>
    <n v="2012"/>
    <s v="A"/>
    <s v="94 min"/>
    <s v="Comedy, Drama, Romance"/>
    <x v="14"/>
    <s v="A pair of young lovers flee their New England town, which causes a local search party to fan out to find them."/>
    <n v="84"/>
    <x v="140"/>
    <s v="Jared Gilman"/>
    <s v="Kara Hayward"/>
    <s v="Bruce Willis"/>
    <s v="Bill Murray"/>
    <n v="318789"/>
    <s v="45,512,466"/>
  </r>
  <r>
    <x v="598"/>
    <n v="2014"/>
    <s v="U"/>
    <s v="102 min"/>
    <s v="Animation, Action, Adventure"/>
    <x v="14"/>
    <s v="When Hiccup and Toothless discover an ice cave that is home to hundreds of new wild dragons and the mysterious Dragon Rider, the two friends find themselves at the center of a battle to protect the peace."/>
    <n v="76"/>
    <x v="154"/>
    <s v="Jay Baruchel"/>
    <s v="Cate Blanchett"/>
    <s v="Gerard Butler"/>
    <s v="Craig Ferguson"/>
    <n v="305611"/>
    <s v="177,002,924"/>
  </r>
  <r>
    <x v="599"/>
    <n v="2015"/>
    <s v="A"/>
    <s v="130 min"/>
    <s v="Biography, Comedy, Drama"/>
    <x v="14"/>
    <s v="In 2006-2007 a group of investors bet against the US mortgage market. In their research they discover how flawed and corrupt the market is."/>
    <n v="81"/>
    <x v="360"/>
    <s v="Christian Bale"/>
    <s v="Steve Carell"/>
    <s v="Ryan Gosling"/>
    <s v="Brad Pitt"/>
    <n v="362942"/>
    <s v="70,259,870"/>
  </r>
  <r>
    <x v="600"/>
    <n v="2010"/>
    <m/>
    <s v="106 min"/>
    <s v="Drama, Thriller"/>
    <x v="14"/>
    <s v="A psychological thriller of a grieving mother turned cold-blooded avenger with a twisty master plan to pay back those who were responsible for her daughter's death."/>
    <m/>
    <x v="361"/>
    <s v="Takako Matsu"/>
    <s v="Yoshino Kimura"/>
    <s v="Masaki Okada"/>
    <s v="Yukito Nishii"/>
    <n v="35713"/>
    <m/>
  </r>
  <r>
    <x v="601"/>
    <n v="2010"/>
    <m/>
    <s v="144 min"/>
    <s v="Action, Crime, Drama"/>
    <x v="14"/>
    <s v="A secret agent exacts revenge on a serial killer through a series of captures and releases."/>
    <n v="67"/>
    <x v="362"/>
    <s v="Lee Byung-Hun"/>
    <s v="Choi Min-sik"/>
    <s v="Jeon Gook-Hwan"/>
    <s v="Ho-jin Chun"/>
    <n v="111252"/>
    <n v="128.392"/>
  </r>
  <r>
    <x v="602"/>
    <n v="2011"/>
    <s v="R"/>
    <s v="158 min"/>
    <s v="Crime, Drama, Mystery"/>
    <x v="14"/>
    <s v="Journalist Mikael Blomkvist is aided in his search for a woman who has been missing for forty years by Lisbeth Salander, a young computer hacker."/>
    <n v="71"/>
    <x v="7"/>
    <s v="Daniel Craig"/>
    <s v="Rooney Mara"/>
    <s v="Christopher Plummer"/>
    <s v="Stellan SkarsgÃ¥rd"/>
    <n v="423010"/>
    <s v="102,515,793"/>
  </r>
  <r>
    <x v="603"/>
    <n v="2013"/>
    <s v="UA"/>
    <s v="134 min"/>
    <s v="Adventure, Biography, Crime"/>
    <x v="14"/>
    <s v="The true story of Captain Richard Phillips and the 2009 hijacking by Somali pirates of the U.S.-flagged MV Maersk Alabama, the first American cargo ship to be hijacked in two hundred years."/>
    <n v="82"/>
    <x v="229"/>
    <s v="Tom Hanks"/>
    <s v="Barkhad Abdi"/>
    <s v="Barkhad Abdirahman"/>
    <s v="Catherine Keener"/>
    <n v="421244"/>
    <s v="107,100,855"/>
  </r>
  <r>
    <x v="604"/>
    <n v="2010"/>
    <s v="R"/>
    <s v="119 min"/>
    <s v="Action, Crime, Drama"/>
    <x v="14"/>
    <s v="A quiet pawnshop keeper with a violent past takes on a drug-and-organ trafficking ring in hope of saving the child who is his only friend."/>
    <m/>
    <x v="363"/>
    <s v="Won Bin"/>
    <s v="Sae-ron Kim"/>
    <s v="Tae-hoon Kim"/>
    <s v="Hee-won Kim"/>
    <n v="62848"/>
    <n v="6.46"/>
  </r>
  <r>
    <x v="605"/>
    <n v="2015"/>
    <s v="R"/>
    <s v="147 min"/>
    <s v="Biography, Drama, History"/>
    <x v="14"/>
    <s v="The rap group NWA emerges from the mean streets of Compton in Los Angeles, California, in the mid-1980s and revolutionizes Hip Hop culture with their music and tales about life in the hood."/>
    <n v="72"/>
    <x v="364"/>
    <s v="O'Shea Jackson Jr."/>
    <s v="Corey Hawkins"/>
    <s v="Jason Mitchell"/>
    <s v="Neil Brown Jr."/>
    <n v="179264"/>
    <s v="161,197,785"/>
  </r>
  <r>
    <x v="606"/>
    <n v="2009"/>
    <s v="R"/>
    <s v="129 min"/>
    <s v="Crime, Drama, Mystery"/>
    <x v="14"/>
    <s v="A mother desperately searches for the killer who framed her son for a girl's horrific murder."/>
    <n v="79"/>
    <x v="15"/>
    <s v="Hye-ja Kim"/>
    <s v="Won Bin"/>
    <s v="Jin Goo"/>
    <s v="Je-mun Yun"/>
    <n v="52758"/>
    <n v="547.29200000000003"/>
  </r>
  <r>
    <x v="607"/>
    <n v="2008"/>
    <m/>
    <s v="125 min"/>
    <s v="Action, Crime, Thriller"/>
    <x v="14"/>
    <s v="A disgraced ex-policeman who runs a small ring of prostitutes finds himself in a race against time when one of his women goes missing."/>
    <n v="64"/>
    <x v="365"/>
    <s v="Kim Yoon-seok"/>
    <s v="Jung-woo Ha"/>
    <s v="Yeong-hie Seo"/>
    <s v="Yoo-Jeong Kim"/>
    <n v="58468"/>
    <m/>
  </r>
  <r>
    <x v="608"/>
    <n v="2013"/>
    <s v="UA"/>
    <s v="161 min"/>
    <s v="Adventure, Fantasy"/>
    <x v="14"/>
    <s v="The dwarves, along with Bilbo Baggins and Gandalf the Grey, continue their quest to reclaim Erebor, their homeland, from Smaug. Bilbo Baggins is in possession of a mysterious and magical ring."/>
    <n v="66"/>
    <x v="4"/>
    <s v="Ian McKellen"/>
    <s v="Martin Freeman"/>
    <s v="Richard Armitage"/>
    <s v="Ken Stott"/>
    <n v="601408"/>
    <s v="258,366,855"/>
  </r>
  <r>
    <x v="609"/>
    <n v="2009"/>
    <s v="UA"/>
    <s v="144 min"/>
    <s v="Drama, History, Mystery"/>
    <x v="14"/>
    <s v="Strange events happen in a small village in the north of Germany during the years before World War I, which seem to be ritual punishment. Who is responsible?"/>
    <n v="82"/>
    <x v="298"/>
    <s v="Christian Friedel"/>
    <s v="Ernst Jacobi"/>
    <s v="Leonie Benesch"/>
    <s v="Ulrich Tukur"/>
    <n v="68715"/>
    <s v="2,222,647"/>
  </r>
  <r>
    <x v="610"/>
    <n v="2009"/>
    <s v="R"/>
    <s v="152 min"/>
    <s v="Crime, Drama, Mystery"/>
    <x v="14"/>
    <s v="A journalist is aided by a young female hacker in his search for the killer of a woman who has been dead for forty years."/>
    <n v="76"/>
    <x v="366"/>
    <s v="Michael Nyqvist"/>
    <s v="Noomi Rapace"/>
    <s v="Ewa FrÃ¶ling"/>
    <s v="Lena Endre"/>
    <n v="208994"/>
    <s v="10,095,170"/>
  </r>
  <r>
    <x v="611"/>
    <n v="2020"/>
    <s v="R"/>
    <s v="129 min"/>
    <s v="Drama, History, Thriller"/>
    <x v="14"/>
    <s v="The story of 7 people on trial stemming from various charges surrounding the uprising at the 1968 Democratic National Convention in Chicago, Illinois."/>
    <n v="77"/>
    <x v="367"/>
    <s v="Eddie Redmayne"/>
    <s v="Alex Sharp"/>
    <s v="Sacha Baron Cohen"/>
    <s v="Jeremy Strong"/>
    <n v="89896"/>
    <m/>
  </r>
  <r>
    <x v="612"/>
    <n v="2020"/>
    <m/>
    <s v="117 min"/>
    <s v="Comedy, Drama"/>
    <x v="14"/>
    <s v="Four friends, all high school teachers, test a theory that they will improve their lives by maintaining a constant level of alcohol in their blood."/>
    <n v="81"/>
    <x v="60"/>
    <s v="Mads Mikkelsen"/>
    <s v="Thomas Bo Larsen"/>
    <s v="Magnus Millang"/>
    <s v="Lars Ranthe"/>
    <n v="33931"/>
    <m/>
  </r>
  <r>
    <x v="613"/>
    <n v="2010"/>
    <s v="UA"/>
    <s v="116 min"/>
    <s v="Biography, Drama, Sport"/>
    <x v="14"/>
    <s v="Based on the story of Micky Ward, a fledgling boxer who tries to escape the shadow of his more famous but troubled older boxing brother and get his own shot at greatness."/>
    <n v="79"/>
    <x v="368"/>
    <s v="Mark Wahlberg"/>
    <s v="Christian Bale"/>
    <s v="Amy Adams"/>
    <s v="Melissa Leo"/>
    <n v="340584"/>
    <s v="93,617,009"/>
  </r>
  <r>
    <x v="614"/>
    <n v="2008"/>
    <s v="A"/>
    <s v="90 min"/>
    <s v="Action, Thriller"/>
    <x v="14"/>
    <s v="A retired CIA agent travels across Europe and relies on his old skills to save his estranged daughter, who has been kidnapped while on a trip to Paris."/>
    <n v="51"/>
    <x v="369"/>
    <s v="Liam Neeson"/>
    <s v="Maggie Grace"/>
    <s v="Famke Janssen"/>
    <s v="Leland Orser"/>
    <n v="564791"/>
    <s v="145,000,989"/>
  </r>
  <r>
    <x v="615"/>
    <n v="2008"/>
    <s v="PG-13"/>
    <s v="94 min"/>
    <s v="Drama, History, War"/>
    <x v="14"/>
    <s v="Through the innocent eyes of Bruno, the eight-year-old son of the commandant at a German concentration camp, a forbidden friendship with a Jewish boy on the other side of the camp fence has startling and unexpected consequences."/>
    <n v="55"/>
    <x v="370"/>
    <s v="Asa Butterfield"/>
    <s v="David Thewlis"/>
    <s v="Rupert Friend"/>
    <s v="Zac Mattoon O'Brien"/>
    <n v="190748"/>
    <s v="9,030,581"/>
  </r>
  <r>
    <x v="616"/>
    <n v="2007"/>
    <s v="R"/>
    <s v="86 min"/>
    <s v="Drama, Music, Romance"/>
    <x v="14"/>
    <s v="A modern-day musical about a busker and an immigrant and their eventful week in Dublin, as they write, rehearse and record songs that tell their love story."/>
    <n v="88"/>
    <x v="293"/>
    <s v="Glen Hansard"/>
    <s v="MarkÃ©ta IrglovÃ¡"/>
    <s v="Hugh Walsh"/>
    <s v="Gerard Hendrick"/>
    <n v="110656"/>
    <s v="9,439,923"/>
  </r>
  <r>
    <x v="617"/>
    <n v="2012"/>
    <s v="UA"/>
    <s v="169 min"/>
    <s v="Adventure, Fantasy"/>
    <x v="14"/>
    <s v="A reluctant Hobbit, Bilbo Baggins, sets out to the Lonely Mountain with a spirited group of dwarves to reclaim their mountain home, and the gold within it from the dragon Smaug."/>
    <n v="58"/>
    <x v="4"/>
    <s v="Martin Freeman"/>
    <s v="Ian McKellen"/>
    <s v="Richard Armitage"/>
    <s v="Andy Serkis"/>
    <n v="757377"/>
    <s v="303,003,568"/>
  </r>
  <r>
    <x v="618"/>
    <n v="2007"/>
    <m/>
    <s v="122 min"/>
    <s v="Drama"/>
    <x v="14"/>
    <s v="A Turkish man travels to Istanbul to find the daughter of his father's former girlfriend."/>
    <n v="85"/>
    <x v="311"/>
    <s v="Baki Davrak"/>
    <s v="NurgÃ¼l YesilÃ§ay"/>
    <s v="Tuncel Kurtiz"/>
    <s v="Nursel KÃ¶se"/>
    <n v="30827"/>
    <n v="741.28300000000002"/>
  </r>
  <r>
    <x v="619"/>
    <n v="2007"/>
    <s v="R"/>
    <s v="123 min"/>
    <s v="Drama, Mystery, Romance"/>
    <x v="14"/>
    <s v="Thirteen-year-old fledgling writer Briony Tallis irrevocably changes the course of several lives when she accuses her older sister's lover of a crime he did not commit."/>
    <n v="85"/>
    <x v="371"/>
    <s v="Keira Knightley"/>
    <s v="James McAvoy"/>
    <s v="Brenda Blethyn"/>
    <s v="Saoirse Ronan"/>
    <n v="251370"/>
    <s v="50,927,067"/>
  </r>
  <r>
    <x v="620"/>
    <n v="2011"/>
    <s v="A"/>
    <s v="100 min"/>
    <s v="Crime, Drama"/>
    <x v="14"/>
    <s v="A mysterious Hollywood stuntman and mechanic moonlights as a getaway driver and finds himself in trouble when he helps out his neighbor."/>
    <n v="78"/>
    <x v="372"/>
    <s v="Ryan Gosling"/>
    <s v="Carey Mulligan"/>
    <s v="Bryan Cranston"/>
    <s v="Albert Brooks"/>
    <n v="571571"/>
    <s v="35,061,555"/>
  </r>
  <r>
    <x v="621"/>
    <n v="2007"/>
    <s v="A"/>
    <s v="157 min"/>
    <s v="Biography, Crime, Drama"/>
    <x v="14"/>
    <s v="An outcast New York City cop is charged with bringing down Harlem drug lord Frank Lucas, whose real life inspired this partly biographical film."/>
    <n v="76"/>
    <x v="29"/>
    <s v="Denzel Washington"/>
    <s v="Russell Crowe"/>
    <s v="Chiwetel Ejiofor"/>
    <s v="Josh Brolin"/>
    <n v="392449"/>
    <s v="130,164,645"/>
  </r>
  <r>
    <x v="622"/>
    <n v="2009"/>
    <s v="UA"/>
    <s v="162 min"/>
    <s v="Action, Adventure, Fantasy"/>
    <x v="14"/>
    <s v="A paraplegic Marine dispatched to the moon Pandora on a unique mission becomes torn between following his orders and protecting the world he feels is his home."/>
    <n v="83"/>
    <x v="34"/>
    <s v="Sam Worthington"/>
    <s v="Zoe Saldana"/>
    <s v="Sigourney Weaver"/>
    <s v="Michelle Rodriguez"/>
    <n v="1118998"/>
    <s v="760,507,625"/>
  </r>
  <r>
    <x v="623"/>
    <n v="2009"/>
    <s v="R"/>
    <s v="141 min"/>
    <s v="Drama, Fantasy, Romance"/>
    <x v="14"/>
    <s v="A boy stands on a station platform as a train is about to leave. Should he go with his mother or stay with his father? Infinite possibilities arise from this decision. As long as he doesn't choose, anything is possible."/>
    <n v="63"/>
    <x v="373"/>
    <s v="Jared Leto"/>
    <s v="Sarah Polley"/>
    <s v="Diane Kruger"/>
    <s v="Linh Dan Pham"/>
    <n v="216421"/>
    <n v="3.6"/>
  </r>
  <r>
    <x v="624"/>
    <n v="2006"/>
    <s v="A"/>
    <s v="139 min"/>
    <s v="Action, Adventure, Drama"/>
    <x v="14"/>
    <s v="As the Mayan kingdom faces its decline, a young man is taken on a perilous journey to a world ruled by fear and oppression."/>
    <n v="68"/>
    <x v="72"/>
    <s v="Gerardo Taracena"/>
    <s v="Raoul Max Trujillo"/>
    <s v="Dalia HernÃ¡ndez"/>
    <s v="Rudy Youngblood"/>
    <n v="291018"/>
    <s v="50,866,635"/>
  </r>
  <r>
    <x v="625"/>
    <n v="2006"/>
    <s v="UA"/>
    <s v="101 min"/>
    <s v="Comedy, Drama"/>
    <x v="14"/>
    <s v="A family determined to get their young daughter into the finals of a beauty pageant take a cross-country trip in their VW bus."/>
    <n v="80"/>
    <x v="374"/>
    <s v="Valerie Faris"/>
    <s v="Steve Carell"/>
    <s v="Toni Collette"/>
    <s v="Greg Kinnear"/>
    <n v="439856"/>
    <s v="59,891,098"/>
  </r>
  <r>
    <x v="626"/>
    <n v="2007"/>
    <s v="UA"/>
    <s v="121 min"/>
    <s v="Action, Comedy, Mystery"/>
    <x v="14"/>
    <s v="A skilled London police officer is transferred to a small town with a dark secret."/>
    <n v="81"/>
    <x v="310"/>
    <s v="Simon Pegg"/>
    <s v="Nick Frost"/>
    <s v="Martin Freeman"/>
    <s v="Bill Nighy"/>
    <n v="463466"/>
    <s v="23,637,265"/>
  </r>
  <r>
    <x v="627"/>
    <n v="2008"/>
    <s v="UA"/>
    <s v="166 min"/>
    <s v="Drama, Fantasy, Romance"/>
    <x v="14"/>
    <s v="Tells the story of Benjamin Button, a man who starts aging backwards with consequences."/>
    <n v="70"/>
    <x v="7"/>
    <s v="Brad Pitt"/>
    <s v="Cate Blanchett"/>
    <s v="Tilda Swinton"/>
    <s v="Julia Ormond"/>
    <n v="589160"/>
    <s v="127,509,326"/>
  </r>
  <r>
    <x v="628"/>
    <n v="2004"/>
    <s v="U"/>
    <s v="192 min"/>
    <s v="Drama, Family, Musical"/>
    <x v="14"/>
    <s v="Veer-Zaara is a saga of love, separation, courage and sacrifice. A love story that is an inspiration and will remain a legend forever."/>
    <n v="67"/>
    <x v="375"/>
    <s v="Shah Rukh Khan"/>
    <s v="Preity Zinta"/>
    <s v="Rani Mukerji"/>
    <s v="Kirron Kher"/>
    <n v="49050"/>
    <s v="2,921,738"/>
  </r>
  <r>
    <x v="629"/>
    <n v="2005"/>
    <s v="R"/>
    <s v="94 min"/>
    <s v="Comedy, Crime, Drama"/>
    <x v="14"/>
    <s v="A neo-nazi sentenced to community service at a church clashes with the blindly devotional priest."/>
    <n v="51"/>
    <x v="376"/>
    <s v="Ulrich Thomsen"/>
    <s v="Mads Mikkelsen"/>
    <s v="Nicolas Bro"/>
    <s v="Paprika Steen"/>
    <n v="45717"/>
    <n v="1.3049999999999999"/>
  </r>
  <r>
    <x v="630"/>
    <n v="2005"/>
    <s v="PG"/>
    <s v="129 min"/>
    <s v="Drama, Romance"/>
    <x v="14"/>
    <s v="Sparks fly when spirited Elizabeth Bennet meets single, rich, and proud Mr. Darcy. But Mr. Darcy reluctantly finds himself falling in love with a woman beneath his class. Can each overcome their own pride and prejudice?"/>
    <n v="82"/>
    <x v="371"/>
    <s v="Keira Knightley"/>
    <s v="Matthew Macfadyen"/>
    <s v="Brenda Blethyn"/>
    <s v="Donald Sutherland"/>
    <n v="258924"/>
    <s v="38,405,088"/>
  </r>
  <r>
    <x v="631"/>
    <n v="2005"/>
    <s v="U"/>
    <s v="127 min"/>
    <s v="Biography, Drama, Sport"/>
    <x v="14"/>
    <s v="The story of New Zealander Burt Munro, who spent years rebuilding a 1920 Indian motorcycle, which helped him set the land speed world record at Utah's Bonneville Salt Flats in 1967."/>
    <n v="68"/>
    <x v="377"/>
    <s v="Anthony Hopkins"/>
    <s v="Diane Ladd"/>
    <s v="Iain Rea"/>
    <s v="Tessa Mitchell"/>
    <n v="51980"/>
    <s v="5,128,124"/>
  </r>
  <r>
    <x v="632"/>
    <n v="2003"/>
    <s v="UA"/>
    <s v="90 min"/>
    <s v="Animation, Adventure, Comedy"/>
    <x v="14"/>
    <s v="On Christmas Eve, three homeless people living on the streets of Tokyo discover a newborn baby among the trash and set out to find its parents."/>
    <n v="73"/>
    <x v="245"/>
    <s v="ShÃ´go Furuya"/>
    <s v="TÃ´ru Emori"/>
    <s v="Yoshiaki Umegaki"/>
    <s v="Aya Okamoto"/>
    <n v="31658"/>
    <n v="128.98500000000001"/>
  </r>
  <r>
    <x v="633"/>
    <n v="2005"/>
    <s v="PG-13"/>
    <s v="119 min"/>
    <s v="Action, Adventure, Sci-Fi"/>
    <x v="14"/>
    <s v="The crew of the ship Serenity try to evade an assassin sent to recapture one of their members who is telepathic."/>
    <n v="74"/>
    <x v="224"/>
    <s v="Nathan Fillion"/>
    <s v="Gina Torres"/>
    <s v="Chiwetel Ejiofor"/>
    <s v="Alan Tudyk"/>
    <n v="283310"/>
    <s v="25,514,517"/>
  </r>
  <r>
    <x v="634"/>
    <n v="2005"/>
    <s v="PG-13"/>
    <s v="136 min"/>
    <s v="Biography, Drama, Music"/>
    <x v="14"/>
    <s v="A chronicle of country music legend Johnny Cash's life, from his early days on an Arkansas cotton farm to his rise to fame with Sun Records in Memphis, where he recorded alongside Elvis Presley, Jerry Lee Lewis, and Carl Perkins."/>
    <n v="72"/>
    <x v="135"/>
    <s v="Joaquin Phoenix"/>
    <s v="Reese Witherspoon"/>
    <s v="Ginnifer Goodwin"/>
    <s v="Robert Patrick"/>
    <n v="234207"/>
    <s v="119,519,402"/>
  </r>
  <r>
    <x v="635"/>
    <n v="2003"/>
    <m/>
    <s v="113 min"/>
    <s v="Drama"/>
    <x v="14"/>
    <s v="A teenage boy expelled from school for fighting arrives at a boarding school where the systematic bullying of younger students is encouraged as a means to maintain discipline, and decides to fight back."/>
    <n v="61"/>
    <x v="378"/>
    <s v="Andreas Wilson"/>
    <s v="Henrik LundstrÃ¶m"/>
    <s v="Gustaf SkarsgÃ¥rd"/>
    <s v="Linda Zilliacus"/>
    <n v="35682"/>
    <n v="15.28"/>
  </r>
  <r>
    <x v="636"/>
    <n v="2004"/>
    <s v="A"/>
    <s v="123 min"/>
    <s v="Drama, Romance"/>
    <x v="14"/>
    <s v="A poor yet passionate young man falls in love with a rich young woman, giving her a sense of freedom, but they are soon separated because of their social differences."/>
    <n v="53"/>
    <x v="379"/>
    <s v="Gena Rowlands"/>
    <s v="James Garner"/>
    <s v="Rachel McAdams"/>
    <s v="Ryan Gosling"/>
    <n v="520284"/>
    <s v="81,001,787"/>
  </r>
  <r>
    <x v="637"/>
    <n v="2004"/>
    <s v="U"/>
    <s v="126 min"/>
    <s v="Adventure, Biography, Drama"/>
    <x v="14"/>
    <s v="The dramatization of a motorcycle road trip Che Guevara went on in his youth that showed him his life's calling."/>
    <n v="75"/>
    <x v="246"/>
    <s v="Gael GarcÃ­a Bernal"/>
    <s v="Rodrigo De la Serna"/>
    <s v="MÃ­a Maestro"/>
    <s v="Mercedes MorÃ¡n"/>
    <n v="96703"/>
    <s v="16,756,372"/>
  </r>
  <r>
    <x v="638"/>
    <n v="2002"/>
    <s v="R"/>
    <s v="109 min"/>
    <s v="Crime, Drama"/>
    <x v="14"/>
    <s v="Sixteen-year-old Lilja and her only friend, the young boy Volodja, live in Russia, fantasizing about a better life. One day, Lilja falls in love with Andrej, who is going to Sweden, and invites Lilja to come along and start a new life."/>
    <n v="82"/>
    <x v="380"/>
    <s v="Oksana Akinshina"/>
    <s v="Artyom Bogucharskiy"/>
    <s v="Pavel Ponomaryov"/>
    <s v="Lyubov Agapova"/>
    <n v="42673"/>
    <n v="181.655"/>
  </r>
  <r>
    <x v="639"/>
    <n v="2003"/>
    <s v="PG-13"/>
    <s v="80 min"/>
    <s v="Animation, Comedy, Drama"/>
    <x v="14"/>
    <s v="When her grandson is kidnapped during the Tour de France, Madame Souza and her beloved pooch Bruno team up with the Belleville Sisters--an aged song-and-dance team from the days of Fred Astaire--to rescue him."/>
    <n v="91"/>
    <x v="381"/>
    <s v="MichÃ¨le Caucheteux"/>
    <s v="Jean-Claude Donda"/>
    <s v="Michel Robin"/>
    <s v="Monica Viegas"/>
    <n v="50622"/>
    <s v="7,002,255"/>
  </r>
  <r>
    <x v="640"/>
    <n v="2000"/>
    <m/>
    <s v="110 min"/>
    <s v="Action, Drama, Thriller"/>
    <x v="14"/>
    <s v="After a shooting incident at the North/South Korean border/DMZ leaves 2 North Korean soldiers dead, a neutral Swiss/Swedish team investigates, what actually happened."/>
    <n v="58"/>
    <x v="52"/>
    <s v="Lee Yeong-ae"/>
    <s v="Lee Byung-Hun"/>
    <s v="Kang-ho Song"/>
    <s v="Kim Tae-Woo"/>
    <n v="26518"/>
    <m/>
  </r>
  <r>
    <x v="641"/>
    <n v="2002"/>
    <s v="PG-13"/>
    <s v="131 min"/>
    <s v="Action, Adventure, Drama"/>
    <x v="14"/>
    <s v="A young man, falsely imprisoned by his jealous &quot;friend&quot;, escapes and uses a hidden treasure to exact his revenge."/>
    <n v="61"/>
    <x v="382"/>
    <s v="Jim Caviezel"/>
    <s v="Guy Pearce"/>
    <s v="Christopher Adamson"/>
    <s v="JB Blanc"/>
    <n v="129022"/>
    <s v="54,234,062"/>
  </r>
  <r>
    <x v="642"/>
    <n v="2001"/>
    <s v="R"/>
    <s v="99 min"/>
    <s v="Animation, Drama, Fantasy"/>
    <x v="14"/>
    <s v="A man shuffles through a dream meeting various people and discussing the meanings and purposes of the universe."/>
    <n v="83"/>
    <x v="159"/>
    <s v="Ethan Hawke"/>
    <s v="Trevor Jack Brooks"/>
    <s v="Lorelei Linklater"/>
    <s v="Wiley Wiggins"/>
    <n v="60684"/>
    <s v="2,892,011"/>
  </r>
  <r>
    <x v="643"/>
    <n v="2000"/>
    <s v="U"/>
    <s v="113 min"/>
    <s v="Biography, Drama, Sport"/>
    <x v="14"/>
    <s v="The true story of a newly appointed African-American coach and his high school team on their first season as a racially integrated unit."/>
    <n v="48"/>
    <x v="383"/>
    <s v="Denzel Washington"/>
    <s v="Will Patton"/>
    <s v="Wood Harris"/>
    <s v="Ryan Hurst"/>
    <n v="198089"/>
    <s v="115,654,751"/>
  </r>
  <r>
    <x v="644"/>
    <n v="2000"/>
    <s v="UA"/>
    <s v="120 min"/>
    <s v="Action, Adventure, Fantasy"/>
    <x v="14"/>
    <s v="A young Chinese warrior steals a sword from a famed swordsman and then escapes into a world of romantic adventure with a mysterious man in the frontier of the nation."/>
    <n v="94"/>
    <x v="307"/>
    <s v="Yun-Fat Chow"/>
    <s v="Michelle Yeoh"/>
    <s v="Ziyi Zhang"/>
    <s v="Chen Chang"/>
    <n v="253228"/>
    <s v="128,078,872"/>
  </r>
  <r>
    <x v="645"/>
    <n v="1999"/>
    <s v="R"/>
    <s v="101 min"/>
    <s v="Drama"/>
    <x v="14"/>
    <s v="Young Esteban wants to become a writer and also to discover the identity of his second mother, a trans woman, carefully concealed by his mother Manuela."/>
    <n v="87"/>
    <x v="313"/>
    <s v="Cecilia Roth"/>
    <s v="Marisa Paredes"/>
    <s v="Candela PeÃ±a"/>
    <s v="Antonia San Juan"/>
    <n v="89058"/>
    <s v="8,264,530"/>
  </r>
  <r>
    <x v="646"/>
    <n v="2000"/>
    <s v="UA"/>
    <s v="143 min"/>
    <s v="Adventure, Drama, Romance"/>
    <x v="14"/>
    <s v="A FedEx executive undergoes a physical and emotional transformation after crash landing on a deserted island."/>
    <n v="73"/>
    <x v="8"/>
    <s v="Tom Hanks"/>
    <s v="Helen Hunt"/>
    <s v="Paul Sanchez"/>
    <s v="Lari White"/>
    <n v="524235"/>
    <s v="233,632,142"/>
  </r>
  <r>
    <x v="647"/>
    <n v="1999"/>
    <s v="R"/>
    <s v="108 min"/>
    <s v="Action, Crime, Thriller"/>
    <x v="14"/>
    <s v="Two Irish Catholic brothers become vigilantes and wipe out Boston's criminal underworld in the name of God."/>
    <n v="44"/>
    <x v="384"/>
    <s v="Willem Dafoe"/>
    <s v="Sean Patrick Flanery"/>
    <s v="Norman Reedus"/>
    <s v="David Della Rocco"/>
    <n v="227143"/>
    <n v="25.812000000000001"/>
  </r>
  <r>
    <x v="648"/>
    <n v="1999"/>
    <s v="UA"/>
    <s v="157 min"/>
    <s v="Biography, Drama, Thriller"/>
    <x v="14"/>
    <s v="A research chemist comes under personal and professional attack when he decides to appear in a 60 Minutes exposÃ© on Big Tobacco."/>
    <n v="84"/>
    <x v="110"/>
    <s v="Russell Crowe"/>
    <s v="Al Pacino"/>
    <s v="Christopher Plummer"/>
    <s v="Diane Venora"/>
    <n v="159886"/>
    <s v="28,965,197"/>
  </r>
  <r>
    <x v="649"/>
    <n v="1999"/>
    <s v="PG"/>
    <s v="108 min"/>
    <s v="Biography, Drama, Family"/>
    <x v="14"/>
    <s v="The true story of Homer Hickam, a coal miner's son who was inspired by the first Sputnik launch to take up rocketry against his father's wishes."/>
    <n v="71"/>
    <x v="385"/>
    <s v="Jake Gyllenhaal"/>
    <s v="Chris Cooper"/>
    <s v="Laura Dern"/>
    <s v="Chris Owen"/>
    <n v="82855"/>
    <s v="32,481,825"/>
  </r>
  <r>
    <x v="650"/>
    <n v="2001"/>
    <s v="U"/>
    <s v="90 min"/>
    <s v="Animation, Adventure, Comedy"/>
    <x v="14"/>
    <s v="A mean lord exiles fairytale creatures to the swamp of a grumpy ogre, who must go on a quest and rescue a princess for the lord in order to get his land back."/>
    <n v="84"/>
    <x v="386"/>
    <s v="Vicky Jenson"/>
    <s v="Mike Myers"/>
    <s v="Eddie Murphy"/>
    <s v="Cameron Diaz"/>
    <n v="613941"/>
    <s v="267,665,011"/>
  </r>
  <r>
    <x v="651"/>
    <n v="1997"/>
    <s v="UA"/>
    <s v="194 min"/>
    <s v="Drama, Romance"/>
    <x v="14"/>
    <s v="A seventeen-year-old aristocrat falls in love with a kind but poor artist aboard the luxurious, ill-fated R.M.S. Titanic."/>
    <n v="75"/>
    <x v="34"/>
    <s v="Leonardo DiCaprio"/>
    <s v="Kate Winslet"/>
    <s v="Billy Zane"/>
    <s v="Kathy Bates"/>
    <n v="1046089"/>
    <s v="659,325,379"/>
  </r>
  <r>
    <x v="652"/>
    <n v="1997"/>
    <m/>
    <s v="103 min"/>
    <s v="Crime, Drama, Romance"/>
    <x v="14"/>
    <s v="Nishi leaves the police in the face of harrowing personal and professional difficulties. Spiraling into depression, he makes questionable decisions."/>
    <m/>
    <x v="387"/>
    <s v="Takeshi Kitano"/>
    <s v="Kayoko Kishimoto"/>
    <s v="Ren Osugi"/>
    <s v="Susumu Terajima"/>
    <n v="27712"/>
    <n v="233.98599999999999"/>
  </r>
  <r>
    <x v="653"/>
    <n v="1997"/>
    <s v="UA"/>
    <s v="106 min"/>
    <s v="Drama, Sci-Fi, Thriller"/>
    <x v="14"/>
    <s v="A genetically inferior man assumes the identity of a superior one in order to pursue his lifelong dream of space travel."/>
    <n v="64"/>
    <x v="388"/>
    <s v="Ethan Hawke"/>
    <s v="Uma Thurman"/>
    <s v="Jude Law"/>
    <s v="Gore Vidal"/>
    <n v="280845"/>
    <s v="12,339,633"/>
  </r>
  <r>
    <x v="654"/>
    <n v="1997"/>
    <s v="UA"/>
    <s v="129 min"/>
    <s v="Action, Drama, Mystery"/>
    <x v="14"/>
    <s v="After a wealthy banker is given an opportunity to participate in a mysterious game, his life is turned upside down when he becomes unable to distinguish between the game and reality."/>
    <n v="61"/>
    <x v="7"/>
    <s v="Michael Douglas"/>
    <s v="Deborah Kara Unger"/>
    <s v="Sean Penn"/>
    <s v="James Rebhorn"/>
    <n v="345096"/>
    <s v="48,323,648"/>
  </r>
  <r>
    <x v="655"/>
    <n v="1996"/>
    <s v="R"/>
    <s v="159 min"/>
    <s v="Drama"/>
    <x v="14"/>
    <s v="Oilman Jan is paralyzed in an accident. His wife, who prayed for his return, feels guilty"/>
    <m/>
    <x v="76"/>
    <m/>
    <m/>
    <m/>
    <m/>
    <m/>
    <m/>
  </r>
  <r>
    <x v="656"/>
    <n v="1994"/>
    <s v="U"/>
    <s v="127 min"/>
    <s v="Biography, Comedy, Drama"/>
    <x v="14"/>
    <s v="Ambitious but troubled movie director Edward D. Wood Jr. tries his best to fulfill his dreams, despite his lack of talent."/>
    <n v="70"/>
    <x v="240"/>
    <s v="Johnny Depp"/>
    <s v="Martin Landau"/>
    <s v="Sarah Jessica Parker"/>
    <s v="Patricia Arquette"/>
    <n v="164937"/>
    <s v="5,887,457"/>
  </r>
  <r>
    <x v="657"/>
    <n v="1993"/>
    <s v="U"/>
    <s v="118 min"/>
    <s v="Drama"/>
    <x v="14"/>
    <s v="A young man in a small Midwestern town struggles to care for his mentally-disabled younger brother and morbidly obese mother while attempting to pursue his own happiness."/>
    <n v="73"/>
    <x v="152"/>
    <s v="Johnny Depp"/>
    <s v="Leonardo DiCaprio"/>
    <s v="Juliette Lewis"/>
    <s v="Mary Steenburgen"/>
    <n v="215034"/>
    <s v="9,170,214"/>
  </r>
  <r>
    <x v="658"/>
    <n v="1993"/>
    <s v="R"/>
    <s v="130 min"/>
    <s v="Action, Biography, Drama"/>
    <x v="14"/>
    <s v="A successful lawman's plans to retire anonymously in Tombstone, Arizona are disrupted by the kind of outlaws he was famous for eliminating."/>
    <n v="50"/>
    <x v="389"/>
    <s v="Kevin Jarre"/>
    <s v="Kurt Russell"/>
    <s v="Val Kilmer"/>
    <s v="Sam Elliott"/>
    <n v="126871"/>
    <s v="56,505,065"/>
  </r>
  <r>
    <x v="659"/>
    <n v="1993"/>
    <s v="U"/>
    <s v="101 min"/>
    <s v="Comedy, Drama, Family"/>
    <x v="14"/>
    <s v="In the summer of 1962, a new kid in town is taken under the wing of a young baseball prodigy and his rowdy team, resulting in many adventures."/>
    <n v="55"/>
    <x v="390"/>
    <s v="Tom Guiry"/>
    <s v="Mike Vitar"/>
    <s v="Art LaFleur"/>
    <s v="Patrick Renna"/>
    <n v="78963"/>
    <s v="32,416,586"/>
  </r>
  <r>
    <x v="660"/>
    <n v="1993"/>
    <s v="U"/>
    <s v="134 min"/>
    <s v="Drama, Romance"/>
    <x v="14"/>
    <s v="A butler who sacrificed body and soul to service in the years leading up to World War II realizes too late how misguided his loyalty was to his lordly employer."/>
    <n v="84"/>
    <x v="391"/>
    <s v="Anthony Hopkins"/>
    <s v="Emma Thompson"/>
    <s v="John Haycraft"/>
    <s v="Christopher Reeve"/>
    <n v="66065"/>
    <s v="22,954,968"/>
  </r>
  <r>
    <x v="661"/>
    <n v="1993"/>
    <m/>
    <s v="132 min"/>
    <s v="Comedy, Drama"/>
    <x v="14"/>
    <s v="Parallel tales of two sexually obsessed men, one hurting and annoying women physically and mentally, one wandering around the city talking to strangers and experiencing dimensions of life."/>
    <n v="84"/>
    <x v="249"/>
    <s v="David Thewlis"/>
    <s v="Lesley Sharp"/>
    <s v="Katrin Cartlidge"/>
    <s v="Greg Cruttwell"/>
    <n v="34635"/>
    <s v="1,769,305"/>
  </r>
  <r>
    <x v="662"/>
    <n v="1993"/>
    <s v="U"/>
    <s v="130 min"/>
    <s v="Action, Crime, Drama"/>
    <x v="14"/>
    <s v="Dr. Richard Kimble, unjustly accused of murdering his wife, must find the real killer while being the target of a nationwide manhunt led by a seasoned U.S. Marshal."/>
    <n v="87"/>
    <x v="392"/>
    <s v="Harrison Ford"/>
    <s v="Tommy Lee Jones"/>
    <s v="Sela Ward"/>
    <s v="Julianne Moore"/>
    <n v="267684"/>
    <s v="183,875,760"/>
  </r>
  <r>
    <x v="663"/>
    <n v="1993"/>
    <s v="R"/>
    <s v="121 min"/>
    <s v="Crime, Drama, Romance"/>
    <x v="14"/>
    <s v="A father becomes worried when a local gangster befriends his son in the Bronx in the 1960s."/>
    <n v="80"/>
    <x v="393"/>
    <s v="Robert De Niro"/>
    <s v="Chazz Palminteri"/>
    <s v="Lillo Brancato"/>
    <s v="Francis Capra"/>
    <n v="128171"/>
    <s v="17,266,971"/>
  </r>
  <r>
    <x v="664"/>
    <n v="1993"/>
    <s v="PG"/>
    <s v="76 min"/>
    <s v="Animation, Action, Crime"/>
    <x v="14"/>
    <s v="Batman is wrongly implicated in a series of murders of mob bosses actually done by a new vigilante assassin."/>
    <m/>
    <x v="394"/>
    <s v="Boyd Kirkland"/>
    <s v="Frank Paur"/>
    <s v="Dan Riba"/>
    <s v="Eric Radomski"/>
    <n v="43690"/>
    <s v="5,617,391"/>
  </r>
  <r>
    <x v="665"/>
    <n v="1992"/>
    <s v="R"/>
    <s v="128 min"/>
    <s v="Action, Crime, Thriller"/>
    <x v="14"/>
    <s v="A tough-as-nails cop teams up with an undercover agent to shut down a sinister mobster and his crew."/>
    <m/>
    <x v="395"/>
    <s v="Yun-Fat Chow"/>
    <s v="Tony Chiu-Wai Leung"/>
    <s v="Teresa Mo"/>
    <s v="Philip Chan"/>
    <n v="46700"/>
    <m/>
  </r>
  <r>
    <x v="666"/>
    <n v="1991"/>
    <s v="R"/>
    <s v="129 min"/>
    <s v="Comedy, Drama"/>
    <x v="14"/>
    <s v="An anthology of 5 different cab drivers in 5 American and European cities and their remarkable fares on the same eventful night."/>
    <n v="68"/>
    <x v="396"/>
    <s v="Winona Ryder"/>
    <s v="Gena Rowlands"/>
    <s v="Lisanne Falk"/>
    <s v="Alan Randolph Scott"/>
    <n v="55362"/>
    <s v="2,015,810"/>
  </r>
  <r>
    <x v="667"/>
    <n v="1991"/>
    <s v="R"/>
    <s v="98 min"/>
    <s v="Drama, Fantasy, Music"/>
    <x v="14"/>
    <s v="Two parallel stories about two identical women"/>
    <m/>
    <x v="76"/>
    <m/>
    <m/>
    <m/>
    <m/>
    <m/>
    <m/>
  </r>
  <r>
    <x v="668"/>
    <n v="1991"/>
    <s v="A"/>
    <s v="112 min"/>
    <s v="Crime, Drama"/>
    <x v="14"/>
    <s v="Follows the lives of three young males living in the Crenshaw ghetto of Los Angeles, dissecting questions of race, relationships, violence, and future prospects."/>
    <n v="76"/>
    <x v="397"/>
    <s v="Cuba Gooding Jr."/>
    <s v="Laurence Fishburne"/>
    <s v="Hudhail Al-Amir"/>
    <s v="Lloyd Avery II"/>
    <n v="126082"/>
    <s v="57,504,069"/>
  </r>
  <r>
    <x v="669"/>
    <n v="1990"/>
    <s v="R"/>
    <s v="107 min"/>
    <s v="Drama, Thriller"/>
    <x v="14"/>
    <s v="After a famous author is rescued from a car crash by a fan of his novels, he comes to realize that the care he is receiving is only the beginning of a nightmare of captivity and abuse."/>
    <n v="75"/>
    <x v="174"/>
    <s v="James Caan"/>
    <s v="Kathy Bates"/>
    <s v="Richard Farnsworth"/>
    <s v="Frances Sternhagen"/>
    <n v="184740"/>
    <s v="61,276,872"/>
  </r>
  <r>
    <x v="670"/>
    <n v="1990"/>
    <s v="U"/>
    <s v="121 min"/>
    <s v="Biography, Drama"/>
    <x v="14"/>
    <s v="The victims of an encephalitis epidemic many years ago have been catatonic ever since, but now a new drug offers the prospect of reviving them."/>
    <n v="74"/>
    <x v="398"/>
    <s v="Robert De Niro"/>
    <s v="Robin Williams"/>
    <s v="Julie Kavner"/>
    <s v="Ruth Nelson"/>
    <n v="125276"/>
    <s v="52,096,475"/>
  </r>
  <r>
    <x v="671"/>
    <n v="1989"/>
    <s v="U"/>
    <s v="103 min"/>
    <s v="Animation, Adventure, Drama"/>
    <x v="14"/>
    <s v="A young witch, on her mandatory year of independent life, finds fitting into a new community difficult while she supports herself by running an air courier service."/>
    <n v="83"/>
    <x v="18"/>
    <s v="Kirsten Dunst"/>
    <s v="Minami Takayama"/>
    <s v="Rei Sakuma"/>
    <s v="Kappei Yamaguchi"/>
    <n v="124193"/>
    <m/>
  </r>
  <r>
    <x v="672"/>
    <n v="1989"/>
    <s v="R"/>
    <s v="122 min"/>
    <s v="Biography, Drama, History"/>
    <x v="14"/>
    <s v="Robert Gould Shaw leads the U.S. Civil War's first all-black volunteer company, fighting prejudices from both his own Union Army, and the Confederates."/>
    <n v="78"/>
    <x v="228"/>
    <s v="Matthew Broderick"/>
    <s v="Denzel Washington"/>
    <s v="Cary Elwes"/>
    <s v="Morgan Freeman"/>
    <n v="122779"/>
    <s v="26,830,000"/>
  </r>
  <r>
    <x v="673"/>
    <n v="1989"/>
    <s v="R"/>
    <s v="111 min"/>
    <s v="Action, Crime, Drama"/>
    <x v="14"/>
    <s v="A disillusioned assassin accepts one last hit in hopes of using his earnings to restore vision to a singer he accidentally blinded."/>
    <n v="82"/>
    <x v="395"/>
    <s v="Yun-Fat Chow"/>
    <s v="Danny Lee"/>
    <s v="Sally Yeh"/>
    <s v="Kong Chu"/>
    <n v="45624"/>
    <m/>
  </r>
  <r>
    <x v="674"/>
    <n v="1989"/>
    <s v="U"/>
    <s v="108 min"/>
    <s v="Adventure, Comedy, Sci-Fi"/>
    <x v="14"/>
    <s v="After visiting 2015, Marty McFly must repeat his visit to 1955 to prevent disastrous changes to 1985...without interfering with his first trip."/>
    <n v="57"/>
    <x v="8"/>
    <s v="Michael J. Fox"/>
    <s v="Christopher Lloyd"/>
    <s v="Lea Thompson"/>
    <s v="Thomas F. Wilson"/>
    <n v="481918"/>
    <s v="118,500,000"/>
  </r>
  <r>
    <x v="675"/>
    <n v="1988"/>
    <s v="A"/>
    <s v="128 min"/>
    <s v="Crime, Drama, History"/>
    <x v="14"/>
    <s v="Two F.B.I. Agents with wildly different styles arrive in Mississippi to investigate the disappearance of some civil rights activists."/>
    <n v="65"/>
    <x v="178"/>
    <s v="Gene Hackman"/>
    <s v="Willem Dafoe"/>
    <s v="Frances McDormand"/>
    <s v="Brad Dourif"/>
    <n v="88214"/>
    <s v="34,603,943"/>
  </r>
  <r>
    <x v="676"/>
    <n v="1987"/>
    <s v="A"/>
    <s v="107 min"/>
    <s v="Action, Adventure, Sci-Fi"/>
    <x v="14"/>
    <s v="A team of commandos on a mission in a Central American jungle find themselves hunted by an extraterrestrial warrior."/>
    <n v="45"/>
    <x v="114"/>
    <s v="Arnold Schwarzenegger"/>
    <s v="Carl Weathers"/>
    <s v="Kevin Peter Hall"/>
    <s v="Elpidia Carrillo"/>
    <n v="371387"/>
    <s v="59,735,548"/>
  </r>
  <r>
    <x v="677"/>
    <n v="1987"/>
    <s v="A"/>
    <s v="84 min"/>
    <s v="Action, Comedy, Fantasy"/>
    <x v="14"/>
    <s v="The lone survivor of an onslaught of flesh-possessing spirits holes up in a cabin with a group of strangers while the demons continue their attack."/>
    <n v="72"/>
    <x v="399"/>
    <s v="Bruce Campbell"/>
    <s v="Sarah Berry"/>
    <s v="Dan Hicks"/>
    <s v="Kassie Wesley DePaiva"/>
    <n v="148359"/>
    <s v="5,923,044"/>
  </r>
  <r>
    <x v="678"/>
    <n v="1986"/>
    <s v="U"/>
    <s v="103 min"/>
    <s v="Comedy"/>
    <x v="14"/>
    <s v="A high school wise guy is determined to have a day off from school, despite what the Principal thinks of that."/>
    <n v="61"/>
    <x v="400"/>
    <s v="Matthew Broderick"/>
    <s v="Alan Ruck"/>
    <s v="Mia Sara"/>
    <s v="Jeffrey Jones"/>
    <n v="321382"/>
    <s v="70,136,369"/>
  </r>
  <r>
    <x v="679"/>
    <n v="1986"/>
    <s v="R"/>
    <s v="107 min"/>
    <s v="Comedy, Crime, Drama"/>
    <x v="14"/>
    <s v="Two men are framed and sent to jail, where they meet a murderer who helps them escape and leave the state."/>
    <n v="75"/>
    <x v="396"/>
    <s v="Tom Waits"/>
    <s v="John Lurie"/>
    <s v="Roberto Benigni"/>
    <s v="Nicoletta Braschi"/>
    <n v="47834"/>
    <s v="1,436,000"/>
  </r>
  <r>
    <x v="680"/>
    <n v="1985"/>
    <s v="U"/>
    <s v="114 min"/>
    <s v="Adventure, Comedy, Family"/>
    <x v="14"/>
    <s v="A group of young misfits called The Goonies discover an ancient map and set out on an adventure to find a legendary pirate's long-lost treasure."/>
    <n v="62"/>
    <x v="401"/>
    <s v="Sean Astin"/>
    <s v="Josh Brolin"/>
    <s v="Jeff Cohen"/>
    <s v="Corey Feldman"/>
    <n v="244430"/>
    <s v="61,503,218"/>
  </r>
  <r>
    <x v="681"/>
    <n v="1985"/>
    <s v="U"/>
    <s v="154 min"/>
    <s v="Drama"/>
    <x v="14"/>
    <s v="A black Southern woman struggles to find her identity after suffering abuse from her father and others over four decades."/>
    <n v="78"/>
    <x v="6"/>
    <s v="Danny Glover"/>
    <s v="Whoopi Goldberg"/>
    <s v="Oprah Winfrey"/>
    <s v="Margaret Avery"/>
    <n v="78321"/>
    <s v="98,467,863"/>
  </r>
  <r>
    <x v="682"/>
    <n v="1985"/>
    <s v="UA"/>
    <s v="97 min"/>
    <s v="Comedy, Drama"/>
    <x v="14"/>
    <s v="Five high school students meet in Saturday detention and discover how they have a lot more in common than they thought."/>
    <n v="66"/>
    <x v="400"/>
    <s v="Emilio Estevez"/>
    <s v="Judd Nelson"/>
    <s v="Molly Ringwald"/>
    <s v="Ally Sheedy"/>
    <n v="357026"/>
    <s v="45,875,171"/>
  </r>
  <r>
    <x v="683"/>
    <n v="1984"/>
    <s v="UA"/>
    <s v="141 min"/>
    <s v="Biography, Drama, History"/>
    <x v="14"/>
    <s v="A journalist is trapped in Cambodia during tyrant Pol Pot's bloody 'Year Zero' cleansing campaign, which claimed the lives of two million 'undesirable' civilians."/>
    <n v="76"/>
    <x v="402"/>
    <s v="Sam Waterston"/>
    <s v="Haing S. Ngor"/>
    <s v="John Malkovich"/>
    <s v="Julian Sands"/>
    <n v="51585"/>
    <s v="34,700,291"/>
  </r>
  <r>
    <x v="684"/>
    <n v="1984"/>
    <s v="UA"/>
    <s v="105 min"/>
    <s v="Action, Comedy, Fantasy"/>
    <x v="14"/>
    <s v="Three former parapsychology professors set up shop as a unique ghost removal service."/>
    <n v="71"/>
    <x v="403"/>
    <s v="Bill Murray"/>
    <s v="Dan Aykroyd"/>
    <s v="Sigourney Weaver"/>
    <s v="Harold Ramis"/>
    <n v="355413"/>
    <s v="238,632,124"/>
  </r>
  <r>
    <x v="685"/>
    <n v="1983"/>
    <s v="PG"/>
    <s v="193 min"/>
    <s v="Adventure, Biography, Drama"/>
    <x v="14"/>
    <s v="The story of the original Mercury 7 astronauts and their macho, seat-of-the-pants approach to the space program."/>
    <n v="91"/>
    <x v="404"/>
    <s v="Sam Shepard"/>
    <s v="Scott Glenn"/>
    <s v="Ed Harris"/>
    <s v="Dennis Quaid"/>
    <n v="56235"/>
    <s v="21,500,000"/>
  </r>
  <r>
    <x v="686"/>
    <n v="1982"/>
    <s v="U"/>
    <s v="109 min"/>
    <s v="Comedy, Crime, Drama"/>
    <x v="14"/>
    <s v="Rupert Pupkin is a passionate yet unsuccessful comic who craves nothing more than to be in the spotlight and to achieve this, he stalks and kidnaps his idol to take the spotlight for himself."/>
    <n v="73"/>
    <x v="11"/>
    <s v="Robert De Niro"/>
    <s v="Jerry Lewis"/>
    <s v="Diahnne Abbott"/>
    <s v="Sandra Bernhard"/>
    <n v="88511"/>
    <s v="2,500,000"/>
  </r>
  <r>
    <x v="687"/>
    <n v="1982"/>
    <s v="U"/>
    <s v="115 min"/>
    <s v="Family, Sci-Fi"/>
    <x v="14"/>
    <s v="A troubled child summons the courage to help a friendly alien escape Earth and return to his home world."/>
    <n v="91"/>
    <x v="6"/>
    <s v="Henry Thomas"/>
    <s v="Drew Barrymore"/>
    <s v="Peter Coyote"/>
    <s v="Dee Wallace"/>
    <n v="372490"/>
    <s v="435,110,554"/>
  </r>
  <r>
    <x v="688"/>
    <n v="1979"/>
    <s v="A"/>
    <s v="105 min"/>
    <s v="Drama"/>
    <x v="14"/>
    <s v="Ted Kramer's wife leaves him, allowing for a lost bond to be rediscovered between Ted and his son, Billy. But a heated custody battle ensues over the divorced couple's son, deepening the wounds left by the separation."/>
    <n v="77"/>
    <x v="405"/>
    <s v="Dustin Hoffman"/>
    <s v="Meryl Streep"/>
    <s v="Jane Alexander"/>
    <s v="Justin Henry"/>
    <n v="133351"/>
    <s v="106,260,000"/>
  </r>
  <r>
    <x v="689"/>
    <n v="1978"/>
    <s v="PG"/>
    <s v="94 min"/>
    <s v="Drama, Romance"/>
    <x v="14"/>
    <s v="A hot-tempered farm laborer convinces the woman he loves to marry their rich but dying boss so that they can have a claim to his fortune."/>
    <n v="93"/>
    <x v="406"/>
    <s v="Richard Gere"/>
    <s v="Brooke Adams"/>
    <s v="Sam Shepard"/>
    <s v="Linda Manz"/>
    <n v="52852"/>
    <m/>
  </r>
  <r>
    <x v="690"/>
    <n v="1976"/>
    <s v="A"/>
    <s v="135 min"/>
    <s v="Western"/>
    <x v="14"/>
    <s v="Missouri farmer Josey Wales joins a Confederate guerrilla unit and winds up on the run from the Union soldiers who murdered his family."/>
    <n v="69"/>
    <x v="112"/>
    <s v="Clint Eastwood"/>
    <s v="Sondra Locke"/>
    <s v="Chief Dan George"/>
    <s v="Bill McKinney"/>
    <n v="65659"/>
    <s v="31,800,000"/>
  </r>
  <r>
    <x v="691"/>
    <n v="1975"/>
    <s v="PG"/>
    <s v="129 min"/>
    <s v="Adventure, History, War"/>
    <x v="14"/>
    <s v="Two British former soldiers decide to set themselves up as Kings in Kafiristan, a land where no white man has set foot since Alexander the Great."/>
    <n v="91"/>
    <x v="126"/>
    <s v="Sean Connery"/>
    <s v="Michael Caine"/>
    <s v="Christopher Plummer"/>
    <s v="Saeed Jaffrey"/>
    <n v="44917"/>
    <m/>
  </r>
  <r>
    <x v="692"/>
    <n v="1974"/>
    <s v="U"/>
    <s v="113 min"/>
    <s v="Drama, Mystery, Thriller"/>
    <x v="14"/>
    <s v="A paranoid, secretive surveillance expert has a crisis of conscience when he suspects that the couple he is spying on will be murdered."/>
    <n v="85"/>
    <x v="1"/>
    <s v="Gene Hackman"/>
    <s v="John Cazale"/>
    <s v="Allen Garfield"/>
    <s v="Frederic Forrest"/>
    <n v="98611"/>
    <s v="4,420,000"/>
  </r>
  <r>
    <x v="693"/>
    <n v="1973"/>
    <s v="U"/>
    <s v="72 min"/>
    <s v="Animation, Sci-Fi"/>
    <x v="14"/>
    <s v="On a faraway planet where blue giants rule, oppressed humanoids rebel against their machine-like leaders."/>
    <n v="73"/>
    <x v="407"/>
    <s v="Barry Bostwick"/>
    <s v="Jennifer Drake"/>
    <s v="Eric Baugin"/>
    <s v="Jean Topart"/>
    <n v="25229"/>
    <n v="193.81700000000001"/>
  </r>
  <r>
    <x v="694"/>
    <n v="1973"/>
    <s v="A"/>
    <s v="143 min"/>
    <s v="Crime, Drama, Thriller"/>
    <x v="14"/>
    <s v="A professional assassin codenamed &quot;Jackal&quot; plots to kill Charles de Gaulle, the President of France."/>
    <n v="80"/>
    <x v="334"/>
    <s v="Edward Fox"/>
    <s v="Terence Alexander"/>
    <s v="Michel Auclair"/>
    <s v="Alan Badel"/>
    <n v="37445"/>
    <s v="16,056,255"/>
  </r>
  <r>
    <x v="695"/>
    <n v="1973"/>
    <s v="PG"/>
    <s v="94 min"/>
    <s v="Action, Crime, Drama"/>
    <x v="14"/>
    <s v="An impressionable teenage girl from a dead-end town and her older greaser boyfriend embark on a killing spree in the South Dakota badlands."/>
    <n v="93"/>
    <x v="406"/>
    <s v="Martin Sheen"/>
    <s v="Sissy Spacek"/>
    <s v="Warren Oates"/>
    <s v="Ramon Bieri"/>
    <n v="66009"/>
    <m/>
  </r>
  <r>
    <x v="696"/>
    <n v="1972"/>
    <s v="A"/>
    <s v="124 min"/>
    <s v="Drama, Music, Musical"/>
    <x v="14"/>
    <s v="A female girlie club entertainer in Weimar Republic era Berlin romances two men while the Nazi Party rises to power around them."/>
    <n v="80"/>
    <x v="324"/>
    <s v="Liza Minnelli"/>
    <s v="Michael York"/>
    <s v="Helmut Griem"/>
    <s v="Joel Grey"/>
    <n v="48334"/>
    <s v="42,765,000"/>
  </r>
  <r>
    <x v="697"/>
    <n v="1971"/>
    <s v="U"/>
    <s v="100 min"/>
    <s v="Family, Fantasy, Musical"/>
    <x v="14"/>
    <s v="A poor but hopeful boy seeks one of the five coveted golden tickets that will send him on a tour of Willy Wonka's mysterious chocolate factory."/>
    <n v="67"/>
    <x v="408"/>
    <s v="Gene Wilder"/>
    <s v="Jack Albertson"/>
    <s v="Peter Ostrum"/>
    <s v="Roy Kinnear"/>
    <n v="178731"/>
    <s v="4,000,000"/>
  </r>
  <r>
    <x v="698"/>
    <n v="1969"/>
    <s v="A"/>
    <s v="113 min"/>
    <s v="Drama"/>
    <x v="14"/>
    <s v="A naive hustler travels from Texas to New York City to seek personal fortune, finding a new friend in the process."/>
    <n v="79"/>
    <x v="409"/>
    <s v="Dustin Hoffman"/>
    <s v="Jon Voight"/>
    <s v="Sylvia Miles"/>
    <s v="John McGiver"/>
    <n v="101124"/>
    <s v="44,785,053"/>
  </r>
  <r>
    <x v="699"/>
    <n v="1967"/>
    <m/>
    <s v="108 min"/>
    <s v="Thriller"/>
    <x v="14"/>
    <s v="A recently blinded woman is terrorized by a trio of thugs while they search for a heroin-stuffed doll they believe is in her apartment."/>
    <n v="81"/>
    <x v="410"/>
    <s v="Audrey Hepburn"/>
    <s v="Alan Arkin"/>
    <s v="Richard Crenna"/>
    <s v="Efrem Zimbalist Jr."/>
    <n v="27733"/>
    <s v="17,550,741"/>
  </r>
  <r>
    <x v="700"/>
    <n v="1967"/>
    <m/>
    <s v="108 min"/>
    <s v="Comedy, Drama"/>
    <x v="14"/>
    <s v="A couple's attitudes are challenged when their daughter introduces them to her African-American fiancÃ©."/>
    <n v="63"/>
    <x v="122"/>
    <s v="Spencer Tracy"/>
    <s v="Sidney Poitier"/>
    <s v="Katharine Hepburn"/>
    <s v="Katharine Houghton"/>
    <n v="39642"/>
    <s v="56,700,000"/>
  </r>
  <r>
    <x v="701"/>
    <n v="1967"/>
    <s v="A"/>
    <s v="111 min"/>
    <s v="Action, Biography, Crime"/>
    <x v="14"/>
    <s v="Bored waitress Bonnie Parker falls in love with an ex-con named Clyde Barrow and together they start a violent crime spree through the country, stealing cars and robbing banks."/>
    <n v="86"/>
    <x v="411"/>
    <s v="Warren Beatty"/>
    <s v="Faye Dunaway"/>
    <s v="Michael J. Pollard"/>
    <s v="Gene Hackman"/>
    <n v="102415"/>
    <m/>
  </r>
  <r>
    <x v="702"/>
    <n v="1964"/>
    <s v="U"/>
    <s v="170 min"/>
    <s v="Drama, Family, Musical"/>
    <x v="14"/>
    <s v="Snobbish phonetics Professor Henry Higgins agrees to a wager that he can make flower girl Eliza Doolittle presentable in high society."/>
    <n v="95"/>
    <x v="337"/>
    <s v="Audrey Hepburn"/>
    <s v="Rex Harrison"/>
    <s v="Stanley Holloway"/>
    <s v="Wilfrid Hyde-White"/>
    <n v="86525"/>
    <s v="72,000,000"/>
  </r>
  <r>
    <x v="703"/>
    <n v="1964"/>
    <s v="U"/>
    <s v="139 min"/>
    <s v="Comedy, Family, Fantasy"/>
    <x v="14"/>
    <s v="In turn of the century London, a magical nanny employs music and adventure to help two neglected children become closer to their father."/>
    <n v="88"/>
    <x v="412"/>
    <s v="Julie Andrews"/>
    <s v="Dick Van Dyke"/>
    <s v="David Tomlinson"/>
    <s v="Glynis Johns"/>
    <n v="158029"/>
    <s v="102,272,727"/>
  </r>
  <r>
    <x v="704"/>
    <n v="1962"/>
    <s v="G"/>
    <s v="178 min"/>
    <s v="Action, Drama, History"/>
    <x v="14"/>
    <s v="The events of D-Day, told on a grand scale from both the Allied and German points of view."/>
    <n v="75"/>
    <x v="413"/>
    <s v="Andrew Marton"/>
    <s v="Gerd Oswald"/>
    <s v="Bernhard Wicki"/>
    <s v="Darryl F. Zanuck"/>
    <n v="52141"/>
    <s v="39,100,000"/>
  </r>
  <r>
    <x v="705"/>
    <n v="1962"/>
    <m/>
    <s v="105 min"/>
    <s v="Drama, Romance"/>
    <x v="14"/>
    <s v="Decades of a love triangle concerning two friends and an impulsive woman."/>
    <n v="97"/>
    <x v="191"/>
    <s v="Jeanne Moreau"/>
    <s v="Oskar Werner"/>
    <s v="Henri Serre"/>
    <s v="Vanna Urbino"/>
    <n v="37605"/>
    <m/>
  </r>
  <r>
    <x v="706"/>
    <n v="1961"/>
    <s v="A"/>
    <s v="100 min"/>
    <s v="Horror"/>
    <x v="14"/>
    <s v="A young governess for two children becomes convinced that the house and grounds are haunted."/>
    <n v="88"/>
    <x v="414"/>
    <s v="Deborah Kerr"/>
    <s v="Peter Wyngarde"/>
    <s v="Megs Jenkins"/>
    <s v="Michael Redgrave"/>
    <n v="27007"/>
    <s v="2,616,000"/>
  </r>
  <r>
    <x v="707"/>
    <n v="1960"/>
    <s v="U"/>
    <s v="90 min"/>
    <s v="Crime, Drama"/>
    <x v="14"/>
    <s v="A small-time thief steals a car and impulsively murders a motorcycle policeman. Wanted by the authorities, he reunites with a hip American journalism student and attempts to persuade her to run away with him to Italy."/>
    <m/>
    <x v="271"/>
    <s v="Jean-Paul Belmondo"/>
    <s v="Jean Seberg"/>
    <s v="Daniel Boulanger"/>
    <s v="Henri-Jacques Huet"/>
    <n v="73251"/>
    <n v="336.70499999999998"/>
  </r>
  <r>
    <x v="708"/>
    <n v="1948"/>
    <s v="Passed"/>
    <s v="133 min"/>
    <s v="Action, Adventure, Drama"/>
    <x v="14"/>
    <s v="Dunson leads a cattle drive, the culmination of over 14 years of work, to its destination in Missouri. But his tyrannical behavior along the way causes a mutiny, led by his adopted son."/>
    <m/>
    <x v="273"/>
    <s v="Arthur Rosson"/>
    <s v="John Wayne"/>
    <s v="Montgomery Clift"/>
    <s v="Joanne Dru"/>
    <n v="28167"/>
    <m/>
  </r>
  <r>
    <x v="709"/>
    <n v="1948"/>
    <m/>
    <s v="100 min"/>
    <s v="Action, Crime, Drama"/>
    <x v="14"/>
    <s v="A man visits his war buddy's family hotel and finds a gangster running things. As a hurricane approaches, the two end up confronting each other."/>
    <m/>
    <x v="126"/>
    <s v="Humphrey Bogart"/>
    <s v="Edward G. Robinson"/>
    <s v="Lauren Bacall"/>
    <s v="Lionel Barrymore"/>
    <n v="36995"/>
    <m/>
  </r>
  <r>
    <x v="710"/>
    <n v="1944"/>
    <s v="PG"/>
    <s v="100 min"/>
    <s v="Adventure, Comedy, Film-Noir"/>
    <x v="14"/>
    <s v="During World War II, American expatriate Harry Morgan helps transport a French Resistance leader and his beautiful wife to Martinique while romancing a sensuous lounge singer."/>
    <m/>
    <x v="273"/>
    <s v="Humphrey Bogart"/>
    <s v="Lauren Bacall"/>
    <s v="Walter Brennan"/>
    <s v="Dolores Moran"/>
    <n v="31053"/>
    <m/>
  </r>
  <r>
    <x v="711"/>
    <n v="1943"/>
    <s v="PG"/>
    <s v="108 min"/>
    <s v="Film-Noir, Thriller"/>
    <x v="14"/>
    <s v="A young girl, overjoyed when her favorite uncle comes to visit the family, slowly begins to suspect that he is in fact the &quot;Merry Widow&quot; killer sought by the authorities."/>
    <n v="94"/>
    <x v="37"/>
    <s v="Teresa Wright"/>
    <s v="Joseph Cotten"/>
    <s v="Macdonald Carey"/>
    <s v="Henry Travers"/>
    <n v="59556"/>
    <m/>
  </r>
  <r>
    <x v="712"/>
    <n v="1939"/>
    <s v="Passed"/>
    <s v="96 min"/>
    <s v="Adventure, Drama, Western"/>
    <x v="14"/>
    <s v="A group of people traveling on a stagecoach find their journey complicated by the threat of Geronimo and learn something about each other in the process."/>
    <n v="93"/>
    <x v="190"/>
    <s v="John Wayne"/>
    <s v="Claire Trevor"/>
    <s v="Andy Devine"/>
    <s v="John Carradine"/>
    <n v="43621"/>
    <m/>
  </r>
  <r>
    <x v="713"/>
    <n v="1938"/>
    <m/>
    <s v="96 min"/>
    <s v="Mystery, Thriller"/>
    <x v="14"/>
    <s v="While travelling in continental Europe, a rich young playgirl realizes that an elderly lady seems to have disappeared from the train."/>
    <n v="98"/>
    <x v="37"/>
    <s v="Margaret Lockwood"/>
    <s v="Michael Redgrave"/>
    <s v="Paul Lukas"/>
    <s v="May Whitty"/>
    <n v="47400"/>
    <m/>
  </r>
  <r>
    <x v="714"/>
    <n v="1938"/>
    <s v="Passed"/>
    <s v="102 min"/>
    <s v="Comedy, Family, Romance"/>
    <x v="14"/>
    <s v="While trying to secure a $1 million donation for his museum, a befuddled paleontologist is pursued by a flighty and often irritating heiress and her pet leopard, Baby."/>
    <n v="91"/>
    <x v="273"/>
    <s v="Katharine Hepburn"/>
    <s v="Cary Grant"/>
    <s v="Charles Ruggles"/>
    <s v="Walter Catlett"/>
    <n v="55163"/>
    <m/>
  </r>
  <r>
    <x v="715"/>
    <n v="1935"/>
    <m/>
    <s v="75 min"/>
    <s v="Drama, Horror, Sci-Fi"/>
    <x v="14"/>
    <s v="Mary Shelley reveals the main characters of her novel survived: Dr. Frankenstein, goaded by an even madder scientist, builds his monster a mate."/>
    <n v="95"/>
    <x v="415"/>
    <s v="Boris Karloff"/>
    <s v="Elsa Lanchester"/>
    <s v="Colin Clive"/>
    <s v="Valerie Hobson"/>
    <n v="43542"/>
    <s v="4,360,000"/>
  </r>
  <r>
    <x v="716"/>
    <n v="1933"/>
    <m/>
    <s v="69 min"/>
    <s v="Comedy, Musical, War"/>
    <x v="14"/>
    <s v="Rufus T. Firefly is named president/dictator of bankrupt Freedonia and declares war on neighboring Sylvania over the love of wealthy Mrs. Teasdale."/>
    <n v="93"/>
    <x v="416"/>
    <s v="Groucho Marx"/>
    <s v="Harpo Marx"/>
    <s v="Chico Marx"/>
    <s v="Zeppo Marx"/>
    <n v="55581"/>
    <m/>
  </r>
  <r>
    <x v="717"/>
    <n v="1932"/>
    <s v="PG"/>
    <s v="93 min"/>
    <s v="Action, Crime, Drama"/>
    <x v="14"/>
    <s v="An ambitious and nearly insane violent gangster climbs the ladder of success in the mob, but his weaknesses prove to be his downfall."/>
    <n v="87"/>
    <x v="273"/>
    <s v="Richard Rosson"/>
    <s v="Paul Muni"/>
    <s v="Ann Dvorak"/>
    <s v="Karen Morley"/>
    <n v="25312"/>
    <m/>
  </r>
  <r>
    <x v="718"/>
    <n v="1931"/>
    <s v="Passed"/>
    <s v="70 min"/>
    <s v="Drama, Horror, Sci-Fi"/>
    <x v="14"/>
    <s v="Dr. Frankenstein dares to tamper with life and death by creating a human monster out of lifeless body parts."/>
    <n v="91"/>
    <x v="415"/>
    <s v="Colin Clive"/>
    <s v="Mae Clarke"/>
    <s v="Boris Karloff"/>
    <s v="John Boles"/>
    <n v="65341"/>
    <m/>
  </r>
  <r>
    <x v="719"/>
    <n v="2018"/>
    <s v="R"/>
    <s v="135 min"/>
    <s v="Drama"/>
    <x v="15"/>
    <s v="A year in the life of a middle-class family's maid in Mexico City in the early 1970s."/>
    <n v="96"/>
    <x v="312"/>
    <s v="Yalitza Aparicio"/>
    <s v="Marina de Tavira"/>
    <s v="Diego Cortina Autrey"/>
    <s v="Carlos Peralta"/>
    <n v="140375"/>
    <m/>
  </r>
  <r>
    <x v="720"/>
    <n v="2017"/>
    <m/>
    <s v="104 min"/>
    <s v="Drama, Romance"/>
    <x v="15"/>
    <s v="Spring. Yorkshire. Young farmer Johnny Saxby numbs his daily frustrations with binge drinking and casual sex, until the arrival of a Romanian migrant worker for lambing season ignites an intense relationship that sets Johnny on a new path."/>
    <n v="85"/>
    <x v="417"/>
    <s v="Josh O'Connor"/>
    <s v="Alec Secareanu"/>
    <s v="Gemma Jones"/>
    <s v="Ian Hart"/>
    <n v="25198"/>
    <n v="335.60899999999998"/>
  </r>
  <r>
    <x v="721"/>
    <n v="2018"/>
    <s v="R"/>
    <s v="119 min"/>
    <s v="Action, Adventure, Comedy"/>
    <x v="15"/>
    <s v="Foul-mouthed mutant mercenary Wade Wilson (a.k.a. Deadpool), brings together a team of fellow mutant rogues to protect a young boy with supernatural abilities from the brutal, time-traveling cyborg Cable."/>
    <n v="66"/>
    <x v="418"/>
    <s v="Ryan Reynolds"/>
    <s v="Josh Brolin"/>
    <s v="Morena Baccarin"/>
    <s v="Julian Dennison"/>
    <n v="478586"/>
    <s v="324,591,735"/>
  </r>
  <r>
    <x v="722"/>
    <n v="2017"/>
    <s v="R"/>
    <s v="107 min"/>
    <s v="Crime, Drama, Mystery"/>
    <x v="15"/>
    <s v="A veteran hunter helps an FBI agent investigate the murder of a young woman on a Wyoming Native American reservation."/>
    <n v="73"/>
    <x v="419"/>
    <s v="Kelsey Asbille"/>
    <s v="Jeremy Renner"/>
    <s v="Julia Jones"/>
    <s v="Teo Briones"/>
    <n v="205444"/>
    <s v="33,800,859"/>
  </r>
  <r>
    <x v="723"/>
    <n v="2017"/>
    <s v="R"/>
    <s v="104 min"/>
    <s v="Horror, Mystery, Thriller"/>
    <x v="15"/>
    <s v="A young African-American visits his white girlfriend's parents for the weekend, where his simmering uneasiness about their reception of him eventually reaches a boiling point."/>
    <n v="85"/>
    <x v="420"/>
    <s v="Daniel Kaluuya"/>
    <s v="Allison Williams"/>
    <s v="Bradley Whitford"/>
    <s v="Catherine Keener"/>
    <n v="492851"/>
    <s v="176,040,665"/>
  </r>
  <r>
    <x v="724"/>
    <n v="2018"/>
    <s v="UA"/>
    <s v="147 min"/>
    <s v="Action, Adventure, Thriller"/>
    <x v="15"/>
    <s v="Ethan Hunt and his IMF team, along with some familiar allies, race against time after a mission gone wrong."/>
    <n v="86"/>
    <x v="421"/>
    <s v="Tom Cruise"/>
    <s v="Henry Cavill"/>
    <s v="Ving Rhames"/>
    <s v="Simon Pegg"/>
    <n v="291257"/>
    <s v="220,159,104"/>
  </r>
  <r>
    <x v="725"/>
    <n v="2015"/>
    <s v="PG-13"/>
    <s v="116 min"/>
    <s v="Comedy, Drama, Romance"/>
    <x v="15"/>
    <s v="Ove, an ill-tempered, isolated retiree who spends his days enforcing block association rules and visiting his wife's grave, has finally given up on life just as an unlikely friendship develops with his boisterous new neighbors."/>
    <n v="70"/>
    <x v="422"/>
    <s v="Rolf LassgÃ¥rd"/>
    <s v="Bahar Pars"/>
    <s v="Filip Berg"/>
    <s v="Ida Engvoll"/>
    <n v="47444"/>
    <s v="3,358,518"/>
  </r>
  <r>
    <x v="726"/>
    <n v="2014"/>
    <s v="R"/>
    <s v="86 min"/>
    <s v="Comedy, Horror"/>
    <x v="15"/>
    <s v="Viago, Deacon and Vladislav are vampires who are finding that modern life has them struggling with the mundane - like paying rent, keeping up with the chore wheel, trying to get into nightclubs and overcoming flatmate conflicts."/>
    <n v="76"/>
    <x v="423"/>
    <s v="Taika Waititi"/>
    <s v="Jemaine Clement"/>
    <s v="Taika Waititi"/>
    <s v="Cori Gonzalez-Macuer"/>
    <n v="157498"/>
    <s v="3,333,000"/>
  </r>
  <r>
    <x v="727"/>
    <n v="2014"/>
    <s v="U"/>
    <s v="103 min"/>
    <s v="Animation, Drama, Family"/>
    <x v="15"/>
    <s v="Due to 12 y.o. Anna's asthma, she's sent to stay with relatives of her guardian in the Japanese countryside. She likes to be alone, sketching. She befriends Marnie. Who is the mysterious, blonde Marnie."/>
    <n v="72"/>
    <x v="424"/>
    <s v="Hiromasa Yonebayashi"/>
    <s v="Sara Takatsuki"/>
    <s v="Kasumi Arimura"/>
    <s v="Nanako Matsushima"/>
    <n v="32798"/>
    <n v="765.12699999999995"/>
  </r>
  <r>
    <x v="728"/>
    <n v="2014"/>
    <s v="U"/>
    <s v="123 min"/>
    <s v="Biography, Drama, Romance"/>
    <x v="15"/>
    <s v="A look at the relationship between the famous physicist Stephen Hawking and his wife."/>
    <n v="72"/>
    <x v="425"/>
    <s v="Eddie Redmayne"/>
    <s v="Felicity Jones"/>
    <s v="Tom Prior"/>
    <s v="Sophie Perry"/>
    <n v="404182"/>
    <s v="35,893,537"/>
  </r>
  <r>
    <x v="729"/>
    <n v="2014"/>
    <s v="A"/>
    <s v="129 min"/>
    <s v="Action, Adventure, Comedy"/>
    <x v="15"/>
    <s v="A spy organisation recruits a promising street kid into the agency's training program, while a global threat emerges from a twisted tech genius."/>
    <n v="60"/>
    <x v="426"/>
    <s v="Colin Firth"/>
    <s v="Taron Egerton"/>
    <s v="Samuel L. Jackson"/>
    <s v="Michael Caine"/>
    <n v="590440"/>
    <s v="128,261,724"/>
  </r>
  <r>
    <x v="730"/>
    <n v="2014"/>
    <s v="UA"/>
    <s v="126 min"/>
    <s v="Drama, Romance"/>
    <x v="15"/>
    <s v="Two teenage cancer patients begin a life-affirming journey to visit a reclusive author in Amsterdam."/>
    <n v="69"/>
    <x v="427"/>
    <s v="Shailene Woodley"/>
    <s v="Ansel Elgort"/>
    <s v="Nat Wolff"/>
    <s v="Laura Dern"/>
    <n v="344312"/>
    <s v="124,872,350"/>
  </r>
  <r>
    <x v="731"/>
    <n v="2015"/>
    <s v="PG-13"/>
    <s v="105 min"/>
    <s v="Comedy, Drama"/>
    <x v="15"/>
    <s v="High schooler Greg, who spends most of his time making parodies of classic movies with his co-worker Earl, finds his outlook forever altered after befriending a classmate who has just been diagnosed with cancer."/>
    <n v="74"/>
    <x v="428"/>
    <s v="Thomas Mann"/>
    <s v="RJ Cyler"/>
    <s v="Olivia Cooke"/>
    <s v="Nick Offerman"/>
    <n v="123210"/>
    <s v="6,743,776"/>
  </r>
  <r>
    <x v="732"/>
    <n v="2014"/>
    <s v="A"/>
    <s v="119 min"/>
    <s v="Comedy, Drama"/>
    <x v="15"/>
    <s v="A washed-up superhero actor attempts to revive his fading career by writing, directing, and starring in a Broadway production."/>
    <n v="87"/>
    <x v="161"/>
    <s v="Michael Keaton"/>
    <s v="Zach Galifianakis"/>
    <s v="Edward Norton"/>
    <s v="Andrea Riseborough"/>
    <n v="580291"/>
    <s v="42,340,598"/>
  </r>
  <r>
    <x v="733"/>
    <n v="2013"/>
    <s v="A"/>
    <s v="180 min"/>
    <s v="Drama, Romance"/>
    <x v="15"/>
    <s v="AdÃ¨le's life is changed when she meets Emma, a young woman with blue hair, who will allow her to discover desire and to assert herself as a woman and as an adult. In front of others, AdÃ¨le grows, seeks herself, loses herself, and ultimately finds herself through love and loss."/>
    <n v="89"/>
    <x v="429"/>
    <s v="LÃ©a Seydoux"/>
    <s v="AdÃ¨le Exarchopoulos"/>
    <s v="Salim Kechiouche"/>
    <s v="AurÃ©lien Recoing"/>
    <n v="138741"/>
    <s v="2,199,675"/>
  </r>
  <r>
    <x v="734"/>
    <n v="2013"/>
    <s v="U"/>
    <s v="130 min"/>
    <s v="Drama, Sport"/>
    <x v="15"/>
    <s v="Three friends growing up in India at the turn of the millennium set out to open a training academy to produce the country's next cricket stars."/>
    <n v="40"/>
    <x v="430"/>
    <s v="Amit Sadh"/>
    <s v="Sushant Singh Rajput"/>
    <s v="Rajkummar Rao"/>
    <s v="Amrita Puri"/>
    <n v="32628"/>
    <s v="1,122,527"/>
  </r>
  <r>
    <x v="735"/>
    <n v="2012"/>
    <m/>
    <s v="111 min"/>
    <s v="Drama, Music, Romance"/>
    <x v="15"/>
    <s v="Elise and Didier fall in love at first sight, in spite of their differences. He talks, she listens. He's a romantic atheist, she's a religious realist. When their daughter becomes seriously ill, their love is put on trial."/>
    <n v="70"/>
    <x v="431"/>
    <s v="Veerle Baetens"/>
    <s v="Johan Heldenbergh"/>
    <s v="Nell Cattrysse"/>
    <s v="Geert Van Rampelberg"/>
    <n v="39379"/>
    <n v="175.05799999999999"/>
  </r>
  <r>
    <x v="736"/>
    <n v="2014"/>
    <s v="UA"/>
    <s v="136 min"/>
    <s v="Action, Adventure, Sci-Fi"/>
    <x v="15"/>
    <s v="As Steve Rogers struggles to embrace his role in the modern world, he teams up with a fellow Avenger and S.H.I.E.L.D agent, Black Widow, to battle a new threat from history: an assassin known as the Winter Soldier."/>
    <n v="70"/>
    <x v="46"/>
    <s v="Joe Russo"/>
    <s v="Chris Evans"/>
    <s v="Samuel L. Jackson"/>
    <s v="Scarlett Johansson"/>
    <n v="736182"/>
    <s v="259,766,572"/>
  </r>
  <r>
    <x v="737"/>
    <n v="2011"/>
    <s v="UA"/>
    <s v="159 min"/>
    <s v="Drama, Music, Musical"/>
    <x v="15"/>
    <s v="Janardhan Jakhar chases his dreams of becoming a big Rock star, during which he falls in love with Heer."/>
    <m/>
    <x v="303"/>
    <s v="Ranbir Kapoor"/>
    <s v="Nargis Fakhri"/>
    <s v="Shammi Kapoor"/>
    <s v="Kumud Mishra"/>
    <n v="39501"/>
    <n v="985.91200000000003"/>
  </r>
  <r>
    <x v="738"/>
    <n v="2013"/>
    <s v="UA"/>
    <s v="115 min"/>
    <s v="Adventure, Comedy, Drama"/>
    <x v="15"/>
    <s v="An aging, booze-addled father makes the trip from Montana to Nebraska with his estranged son in order to claim a million-dollar Mega Sweepstakes Marketing prize."/>
    <n v="87"/>
    <x v="432"/>
    <s v="Bruce Dern"/>
    <s v="Will Forte"/>
    <s v="June Squibb"/>
    <s v="Bob Odenkirk"/>
    <n v="112298"/>
    <s v="17,654,912"/>
  </r>
  <r>
    <x v="739"/>
    <n v="2012"/>
    <s v="U"/>
    <s v="101 min"/>
    <s v="Animation, Adventure, Comedy"/>
    <x v="15"/>
    <s v="A video game villain wants to be a hero and sets out to fulfill his dream, but his quest brings havoc to the whole arcade where he lives."/>
    <n v="72"/>
    <x v="433"/>
    <s v="John C. Reilly"/>
    <s v="Jack McBrayer"/>
    <s v="Jane Lynch"/>
    <s v="Sarah Silverman"/>
    <n v="380195"/>
    <s v="189,422,889"/>
  </r>
  <r>
    <x v="740"/>
    <n v="2015"/>
    <s v="PG"/>
    <s v="108 min"/>
    <s v="Animation, Adventure, Drama"/>
    <x v="15"/>
    <s v="A little girl lives in a very grown-up world with her mother, who tries to prepare her for it. Her neighbor, the Aviator, introduces the girl to an extraordinary world where anything is possible, the world of the Little Prince."/>
    <n v="70"/>
    <x v="434"/>
    <s v="Jeff Bridges"/>
    <s v="Mackenzie Foy"/>
    <s v="Rachel McAdams"/>
    <s v="Marion Cotillard"/>
    <n v="56720"/>
    <s v="1,339,152"/>
  </r>
  <r>
    <x v="741"/>
    <n v="2011"/>
    <m/>
    <s v="98 min"/>
    <s v="Drama"/>
    <x v="15"/>
    <s v="A substitute teacher who drifts from classroom to classroom finds a connection to the students and teachers during his latest assignment."/>
    <n v="52"/>
    <x v="30"/>
    <s v="Adrien Brody"/>
    <s v="Christina Hendricks"/>
    <s v="Marcia Gay Harden"/>
    <s v="Lucy Liu"/>
    <n v="77071"/>
    <n v="71.177000000000007"/>
  </r>
  <r>
    <x v="742"/>
    <n v="2011"/>
    <s v="PG-13"/>
    <s v="96 min"/>
    <s v="Comedy, Fantasy, Romance"/>
    <x v="15"/>
    <s v="While on a trip to Paris with his fiancÃ©e's family, a nostalgic screenwriter finds himself mysteriously going back to the 1920s every day at midnight."/>
    <n v="81"/>
    <x v="263"/>
    <s v="Owen Wilson"/>
    <s v="Rachel McAdams"/>
    <s v="Kathy Bates"/>
    <s v="Kurt Fuller"/>
    <n v="388089"/>
    <s v="56,816,662"/>
  </r>
  <r>
    <x v="743"/>
    <n v="2014"/>
    <s v="U"/>
    <s v="100 min"/>
    <s v="Animation, Action, Adventure"/>
    <x v="15"/>
    <s v="An ordinary LEGO construction worker, thought to be the prophesied as &quot;special&quot;, is recruited to join a quest to stop an evil tyrant from gluing the LEGO universe into eternal stasis."/>
    <n v="83"/>
    <x v="435"/>
    <s v="Phil Lord"/>
    <s v="Chris Pratt"/>
    <s v="Will Ferrell"/>
    <s v="Elizabeth Banks"/>
    <n v="323982"/>
    <s v="257,760,692"/>
  </r>
  <r>
    <x v="744"/>
    <n v="2013"/>
    <s v="UA"/>
    <s v="91 min"/>
    <s v="Drama, Sci-Fi, Thriller"/>
    <x v="15"/>
    <s v="Two astronauts work together to survive after an accident leaves them stranded in space."/>
    <n v="96"/>
    <x v="312"/>
    <s v="Sandra Bullock"/>
    <s v="George Clooney"/>
    <s v="Ed Harris"/>
    <s v="Orto Ignatiussen"/>
    <n v="769145"/>
    <s v="274,092,705"/>
  </r>
  <r>
    <x v="745"/>
    <n v="2013"/>
    <s v="UA"/>
    <s v="132 min"/>
    <s v="Action, Adventure, Sci-Fi"/>
    <x v="15"/>
    <s v="After the crew of the Enterprise find an unstoppable force of terror from within their own organization, Captain Kirk leads a manhunt to a war-zone world to capture a one-man weapon of mass destruction."/>
    <n v="72"/>
    <x v="295"/>
    <s v="Chris Pine"/>
    <s v="Zachary Quinto"/>
    <s v="Zoe Saldana"/>
    <s v="Benedict Cumberbatch"/>
    <n v="463188"/>
    <s v="228,778,661"/>
  </r>
  <r>
    <x v="746"/>
    <n v="2015"/>
    <m/>
    <s v="137 min"/>
    <s v="Drama, War"/>
    <x v="15"/>
    <s v="A drama based on the experiences of Agu, a child soldier fighting in the civil war of an unnamed African country."/>
    <n v="79"/>
    <x v="436"/>
    <s v="Abraham Attah"/>
    <s v="Emmanuel Affadzi"/>
    <s v="Ricky Adelayitor"/>
    <s v="Andrew Adote"/>
    <n v="73964"/>
    <n v="83.861000000000004"/>
  </r>
  <r>
    <x v="747"/>
    <n v="2010"/>
    <s v="UA"/>
    <s v="120 min"/>
    <s v="Biography, Drama"/>
    <x v="15"/>
    <s v="As Harvard student Mark Zuckerberg creates the social networking site that would become known as Facebook, he is sued by the twins who claimed he stole their idea, and by the co-founder who was later squeezed out of the business."/>
    <n v="95"/>
    <x v="7"/>
    <s v="Jesse Eisenberg"/>
    <s v="Andrew Garfield"/>
    <s v="Justin Timberlake"/>
    <s v="Rooney Mara"/>
    <n v="624982"/>
    <s v="96,962,694"/>
  </r>
  <r>
    <x v="748"/>
    <n v="2011"/>
    <s v="UA"/>
    <s v="131 min"/>
    <s v="Action, Adventure, Sci-Fi"/>
    <x v="15"/>
    <s v="In the 1960s, superpowered humans Charles Xavier and Erik Lensherr work together to find others like them, but Erik's vengeful pursuit of an ambitious mutant who ruined his life causes a schism to divide them."/>
    <n v="65"/>
    <x v="426"/>
    <s v="James McAvoy"/>
    <s v="Michael Fassbender"/>
    <s v="Jennifer Lawrence"/>
    <s v="Kevin Bacon"/>
    <n v="645512"/>
    <s v="146,408,305"/>
  </r>
  <r>
    <x v="749"/>
    <n v="2009"/>
    <s v="UA"/>
    <s v="100 min"/>
    <s v="Comedy"/>
    <x v="15"/>
    <s v="Three buddies wake up from a bachelor party in Las Vegas, with no memory of the previous night and the bachelor missing. They make their way around the city in order to find their friend before his wedding."/>
    <n v="73"/>
    <x v="25"/>
    <s v="Zach Galifianakis"/>
    <s v="Bradley Cooper"/>
    <s v="Justin Bartha"/>
    <s v="Ed Helms"/>
    <n v="717559"/>
    <s v="277,322,503"/>
  </r>
  <r>
    <x v="750"/>
    <n v="2012"/>
    <s v="UA"/>
    <s v="143 min"/>
    <s v="Action, Adventure, Thriller"/>
    <x v="15"/>
    <s v="James Bond's loyalty to M is tested when her past comes back to haunt her. When MI6 comes under attack, 007 must track down and destroy the threat, no matter how personal the cost."/>
    <n v="81"/>
    <x v="56"/>
    <s v="Daniel Craig"/>
    <s v="Javier Bardem"/>
    <s v="Naomie Harris"/>
    <s v="Judi Dench"/>
    <n v="630614"/>
    <s v="304,360,277"/>
  </r>
  <r>
    <x v="751"/>
    <n v="2012"/>
    <s v="A"/>
    <s v="122 min"/>
    <s v="Comedy, Drama, Romance"/>
    <x v="15"/>
    <s v="After a stint in a mental institution, former teacher Pat Solitano moves back in with his parents and tries to reconcile with his ex-wife. Things get more challenging when Pat meets Tiffany, a mysterious girl with problems of her own."/>
    <n v="81"/>
    <x v="368"/>
    <s v="Bradley Cooper"/>
    <s v="Jennifer Lawrence"/>
    <s v="Robert De Niro"/>
    <s v="Jacki Weaver"/>
    <n v="661871"/>
    <s v="132,092,958"/>
  </r>
  <r>
    <x v="752"/>
    <n v="2012"/>
    <s v="A"/>
    <s v="120 min"/>
    <s v="Biography, Drama, Thriller"/>
    <x v="15"/>
    <s v="Acting under the cover of a Hollywood producer scouting a location for a science fiction film, a CIA agent launches a dangerous operation to rescue six Americans in Tehran during the U.S. hostage crisis in Iran in 1979."/>
    <n v="86"/>
    <x v="437"/>
    <s v="Ben Affleck"/>
    <s v="Bryan Cranston"/>
    <s v="John Goodman"/>
    <s v="Alan Arkin"/>
    <n v="572581"/>
    <s v="136,025,503"/>
  </r>
  <r>
    <x v="753"/>
    <n v="2009"/>
    <s v="UA"/>
    <s v="95 min"/>
    <s v="Comedy, Drama, Romance"/>
    <x v="15"/>
    <s v="An offbeat romantic comedy about a woman who doesn't believe true love exists, and the young man who falls for her."/>
    <n v="76"/>
    <x v="438"/>
    <s v="Zooey Deschanel"/>
    <s v="Joseph Gordon-Levitt"/>
    <s v="Geoffrey Arend"/>
    <s v="ChloÃ« Grace Moretz"/>
    <n v="472242"/>
    <s v="32,391,374"/>
  </r>
  <r>
    <x v="754"/>
    <n v="2010"/>
    <s v="A"/>
    <s v="146 min"/>
    <s v="Adventure, Family, Fantasy"/>
    <x v="15"/>
    <s v="As Harry, Ron, and Hermione race against time and evil to destroy the Horcruxes, they uncover the existence of the three most powerful objects in the wizarding world: the Deathly Hallows."/>
    <n v="65"/>
    <x v="150"/>
    <s v="Daniel Radcliffe"/>
    <s v="Emma Watson"/>
    <s v="Rupert Grint"/>
    <s v="Bill Nighy"/>
    <n v="479120"/>
    <s v="295,983,305"/>
  </r>
  <r>
    <x v="755"/>
    <n v="2008"/>
    <s v="U"/>
    <s v="101 min"/>
    <s v="Animation, Adventure, Comedy"/>
    <x v="15"/>
    <s v="A five-year-old boy develops a relationship with Ponyo, a young goldfish princess who longs to become a human after falling in love with him."/>
    <n v="86"/>
    <x v="18"/>
    <s v="Cate Blanchett"/>
    <s v="Matt Damon"/>
    <s v="Liam Neeson"/>
    <s v="Tomoko Yamaguchi"/>
    <n v="125317"/>
    <s v="15,090,400"/>
  </r>
  <r>
    <x v="756"/>
    <n v="2008"/>
    <s v="R"/>
    <s v="122 min"/>
    <s v="Biography, Drama, History"/>
    <x v="15"/>
    <s v="A dramatic retelling of the post-Watergate television interviews between British talk-show host David Frost and former president Richard Nixon."/>
    <n v="80"/>
    <x v="106"/>
    <s v="Frank Langella"/>
    <s v="Michael Sheen"/>
    <s v="Kevin Bacon"/>
    <s v="Sam Rockwell"/>
    <n v="103330"/>
    <s v="18,593,156"/>
  </r>
  <r>
    <x v="757"/>
    <n v="2006"/>
    <s v="U"/>
    <s v="90 min"/>
    <s v="Animation, Drama, Fantasy"/>
    <x v="15"/>
    <s v="When a machine that allows therapists to enter their patients' dreams is stolen, all Hell breaks loose. Only a young female therapist, Paprika, can stop it."/>
    <n v="81"/>
    <x v="245"/>
    <s v="Megumi Hayashibara"/>
    <s v="TÃ´ru Emori"/>
    <s v="Katsunosuke Hori"/>
    <s v="TÃ´ru Furuya"/>
    <n v="71379"/>
    <n v="881.30200000000002"/>
  </r>
  <r>
    <x v="758"/>
    <n v="2008"/>
    <s v="R"/>
    <s v="141 min"/>
    <s v="Biography, Crime, Drama"/>
    <x v="15"/>
    <s v="Grief-stricken mother Christine Collins (Angelina Jolie) takes on the L.A.P.D. to her own detriment when it tries to pass off an obvious impostor as her missing child."/>
    <n v="63"/>
    <x v="112"/>
    <s v="Angelina Jolie"/>
    <s v="Colm Feore"/>
    <s v="Amy Ryan"/>
    <s v="Gattlin Griffith"/>
    <n v="239203"/>
    <s v="35,739,802"/>
  </r>
  <r>
    <x v="759"/>
    <n v="2010"/>
    <s v="PG"/>
    <s v="90 min"/>
    <s v="Comedy, Drama, Romance"/>
    <x v="15"/>
    <s v="Two eighth-graders start to have feelings for each other despite being total opposites."/>
    <n v="45"/>
    <x v="174"/>
    <s v="Madeline Carroll"/>
    <s v="Callan McAuliffe"/>
    <s v="Rebecca De Mornay"/>
    <s v="Anthony Edwards"/>
    <n v="81446"/>
    <s v="1,752,214"/>
  </r>
  <r>
    <x v="760"/>
    <n v="2006"/>
    <s v="U"/>
    <s v="98 min"/>
    <s v="Animation, Adventure, Comedy"/>
    <x v="15"/>
    <s v="A high-school girl named Makoto acquires the power to travel back in time, and decides to use it for her own personal benefits. Little does she know that she is affecting the lives of others just as much as she is her own."/>
    <m/>
    <x v="141"/>
    <s v="Riisa Naka"/>
    <s v="Takuya Ishida"/>
    <s v="Mitsutaka Itakura"/>
    <s v="Ayami Kakiuchi"/>
    <n v="60368"/>
    <m/>
  </r>
  <r>
    <x v="761"/>
    <n v="2006"/>
    <m/>
    <s v="126 min"/>
    <s v="Crime, Drama, Fantasy"/>
    <x v="15"/>
    <s v="A battle between the world's two greatest minds begins when Light Yagami finds the Death Note, a notebook with the power to kill, and decides to rid the world of criminals."/>
    <m/>
    <x v="439"/>
    <s v="Tatsuya Fujiwara"/>
    <s v="Ken'ichi Matsuyama"/>
    <s v="Asaka Seto"/>
    <s v="YÃ» Kashii"/>
    <n v="28630"/>
    <m/>
  </r>
  <r>
    <x v="762"/>
    <n v="2006"/>
    <m/>
    <s v="101 min"/>
    <s v="Crime, Drama"/>
    <x v="15"/>
    <s v="A young boy becomes friends with a gang of skinheads. Friends soon become like family, and relationships will be pushed to the very limit."/>
    <n v="86"/>
    <x v="440"/>
    <s v="Thomas Turgoose"/>
    <s v="Stephen Graham"/>
    <s v="Jo Hartley"/>
    <s v="Andrew Shim"/>
    <n v="115576"/>
    <n v="327.91899999999998"/>
  </r>
  <r>
    <x v="763"/>
    <n v="2014"/>
    <s v="UA"/>
    <s v="108 min"/>
    <s v="Drama, Sci-Fi, Thriller"/>
    <x v="15"/>
    <s v="A young programmer is selected to participate in a ground-breaking experiment in synthetic intelligence by evaluating the human qualities of a highly advanced humanoid A.I."/>
    <n v="78"/>
    <x v="441"/>
    <s v="Alicia Vikander"/>
    <s v="Domhnall Gleeson"/>
    <s v="Oscar Isaac"/>
    <s v="Sonoya Mizuno"/>
    <n v="474141"/>
    <s v="25,442,958"/>
  </r>
  <r>
    <x v="764"/>
    <n v="2006"/>
    <s v="R"/>
    <s v="120 min"/>
    <s v="Drama"/>
    <x v="15"/>
    <s v="A manager of an orphanage in India is sent to Copenhagen, Denmark, where he discovers a life-altering family secret."/>
    <n v="78"/>
    <x v="442"/>
    <s v="Mads Mikkelsen"/>
    <s v="Sidse Babett Knudsen"/>
    <s v="Rolf LassgÃ¥rd"/>
    <s v="Neeral Mulchandani"/>
    <n v="32001"/>
    <n v="412.54399999999998"/>
  </r>
  <r>
    <x v="765"/>
    <n v="2006"/>
    <s v="R"/>
    <s v="123 min"/>
    <s v="Biography, Drama, History"/>
    <x v="15"/>
    <s v="Based on the events of the brutal Ugandan dictator Idi Amin's regime as seen by his personal physician during the 1970s."/>
    <n v="74"/>
    <x v="443"/>
    <s v="James McAvoy"/>
    <s v="Forest Whitaker"/>
    <s v="Gillian Anderson"/>
    <s v="Kerry Washington"/>
    <n v="175355"/>
    <s v="17,605,861"/>
  </r>
  <r>
    <x v="766"/>
    <n v="2007"/>
    <s v="UA"/>
    <s v="157 min"/>
    <s v="Crime, Drama, Mystery"/>
    <x v="15"/>
    <s v="In the late 1960s/early 1970s, a San Francisco cartoonist becomes an amateur detective obsessed with tracking down the Zodiac Killer, an unidentified individual who terrorizes Northern California with a killing spree."/>
    <n v="78"/>
    <x v="7"/>
    <s v="Jake Gyllenhaal"/>
    <s v="Robert Downey Jr."/>
    <s v="Mark Ruffalo"/>
    <s v="Anthony Edwards"/>
    <n v="466080"/>
    <s v="33,080,084"/>
  </r>
  <r>
    <x v="767"/>
    <n v="2006"/>
    <s v="R"/>
    <s v="110 min"/>
    <s v="Action, Crime, Drama"/>
    <x v="15"/>
    <s v="A case of mistaken identity lands Slevin into the middle of a war being plotted by two of the city's most rival crime bosses. Under constant surveillance by Detective Brikowski and assassin Goodkat, he must get them before they get him."/>
    <n v="53"/>
    <x v="444"/>
    <s v="Josh Hartnett"/>
    <s v="Ben Kingsley"/>
    <s v="Morgan Freeman"/>
    <s v="Lucy Liu"/>
    <n v="299524"/>
    <s v="22,494,487"/>
  </r>
  <r>
    <x v="768"/>
    <n v="2005"/>
    <s v="PG-13"/>
    <s v="116 min"/>
    <s v="Drama, History, Music"/>
    <x v="15"/>
    <s v="In December 1914, an unofficial Christmas truce on the Western Front allows soldiers from opposing sides of the First World War to gain insight into each other's way of life."/>
    <n v="70"/>
    <x v="445"/>
    <s v="Diane Kruger"/>
    <s v="Benno FÃ¼rmann"/>
    <s v="Guillaume Canet"/>
    <s v="Natalie Dessay"/>
    <n v="28003"/>
    <s v="1,054,361"/>
  </r>
  <r>
    <x v="769"/>
    <n v="2007"/>
    <s v="R"/>
    <s v="122 min"/>
    <s v="Biography, Drama, Music"/>
    <x v="15"/>
    <s v="A profile of Ian Curtis, the enigmatic singer of Joy Division whose personal, professional, and romantic troubles led him to commit suicide at the age of 23."/>
    <n v="78"/>
    <x v="446"/>
    <s v="Sam Riley"/>
    <s v="Samantha Morton"/>
    <s v="Craig Parkinson"/>
    <s v="Alexandra Maria Lara"/>
    <n v="61609"/>
    <n v="871.577"/>
  </r>
  <r>
    <x v="770"/>
    <n v="2010"/>
    <s v="U"/>
    <s v="100 min"/>
    <s v="Animation, Adventure, Comedy"/>
    <x v="15"/>
    <s v="The magically long-haired Rapunzel has spent her entire life in a tower, but now that a runaway thief has stumbled upon her, she is about to discover the world for the first time, and who she really is."/>
    <n v="71"/>
    <x v="447"/>
    <s v="Byron Howard"/>
    <s v="Mandy Moore"/>
    <s v="Zachary Levi"/>
    <s v="Donna Murphy"/>
    <n v="405922"/>
    <s v="200,821,936"/>
  </r>
  <r>
    <x v="771"/>
    <n v="2006"/>
    <s v="R"/>
    <s v="145 min"/>
    <s v="Drama, Thriller, War"/>
    <x v="15"/>
    <s v="In the Nazi-occupied Netherlands during World War II, a Jewish singer infiltrates the regional Gestapo headquarters for the Dutch resistance."/>
    <n v="71"/>
    <x v="448"/>
    <s v="Carice van Houten"/>
    <s v="Sebastian Koch"/>
    <s v="Thom Hoffman"/>
    <s v="Halina Reijn"/>
    <n v="72643"/>
    <s v="4,398,392"/>
  </r>
  <r>
    <x v="772"/>
    <n v="2005"/>
    <s v="A"/>
    <s v="134 min"/>
    <s v="Drama, Romance"/>
    <x v="15"/>
    <s v="The story of a forbidden and secretive relationship between two cowboys, and their lives over the years."/>
    <n v="87"/>
    <x v="307"/>
    <s v="Jake Gyllenhaal"/>
    <s v="Heath Ledger"/>
    <s v="Michelle Williams"/>
    <s v="Randy Quaid"/>
    <n v="323103"/>
    <s v="83,043,761"/>
  </r>
  <r>
    <x v="773"/>
    <n v="2007"/>
    <s v="A"/>
    <s v="122 min"/>
    <s v="Action, Crime, Drama"/>
    <x v="15"/>
    <s v="A small-time rancher agrees to hold a captured outlaw who's awaiting a train to go to court in Yuma. A battle of wills ensues as the outlaw tries to psych out the rancher."/>
    <n v="76"/>
    <x v="135"/>
    <s v="Russell Crowe"/>
    <s v="Christian Bale"/>
    <s v="Ben Foster"/>
    <s v="Logan Lerman"/>
    <n v="288797"/>
    <s v="53,606,916"/>
  </r>
  <r>
    <x v="774"/>
    <n v="2004"/>
    <s v="UA"/>
    <s v="112 min"/>
    <s v="Crime, Drama, Thriller"/>
    <x v="15"/>
    <s v="Los Angeles citizens with vastly separate lives collide in interweaving stories of race, loss and redemption."/>
    <n v="66"/>
    <x v="449"/>
    <s v="Don Cheadle"/>
    <s v="Sandra Bullock"/>
    <s v="Thandie Newton"/>
    <s v="Karina Arroyave"/>
    <n v="419483"/>
    <s v="54,580,300"/>
  </r>
  <r>
    <x v="775"/>
    <n v="2004"/>
    <s v="UA"/>
    <s v="99 min"/>
    <s v="Action, Comedy, Fantasy"/>
    <x v="15"/>
    <s v="In Shanghai, China in the 1940s, a wannabe gangster aspires to join the notorious &quot;Axe Gang&quot; while residents of a housing complex exhibit extraordinary powers in defending their turf."/>
    <n v="78"/>
    <x v="450"/>
    <s v="Stephen Chow"/>
    <s v="Wah Yuen"/>
    <s v="Qiu Yuen"/>
    <s v="Siu-Lung Leung"/>
    <n v="127250"/>
    <s v="17,108,591"/>
  </r>
  <r>
    <x v="776"/>
    <n v="2004"/>
    <s v="A"/>
    <s v="108 min"/>
    <s v="Action, Mystery, Thriller"/>
    <x v="15"/>
    <s v="When Jason Bourne is framed for a CIA operation gone awry, he is forced to resume his former life as a trained assassin to survive."/>
    <n v="73"/>
    <x v="229"/>
    <s v="Matt Damon"/>
    <s v="Franka Potente"/>
    <s v="Joan Allen"/>
    <s v="Brian Cox"/>
    <n v="434841"/>
    <s v="176,241,941"/>
  </r>
  <r>
    <x v="777"/>
    <n v="2004"/>
    <s v="R"/>
    <s v="101 min"/>
    <s v="Drama, Thriller"/>
    <x v="15"/>
    <s v="An industrial worker who hasn't slept in a year begins to doubt his own sanity."/>
    <n v="61"/>
    <x v="451"/>
    <s v="Christian Bale"/>
    <s v="Jennifer Jason Leigh"/>
    <s v="Aitana SÃ¡nchez-GijÃ³n"/>
    <s v="John Sharian"/>
    <n v="358432"/>
    <s v="1,082,715"/>
  </r>
  <r>
    <x v="778"/>
    <n v="2004"/>
    <s v="A"/>
    <s v="152 min"/>
    <s v="Biography, Drama, Music"/>
    <x v="15"/>
    <s v="The story of the life and career of the legendary rhythm and blues musician Ray Charles, from his humble beginnings in the South, where he went blind at age seven, to his meteoric rise to stardom during the 1950s and 1960s."/>
    <n v="73"/>
    <x v="253"/>
    <s v="Jamie Foxx"/>
    <s v="Regina King"/>
    <s v="Kerry Washington"/>
    <s v="Clifton Powell"/>
    <n v="138356"/>
    <s v="75,331,600"/>
  </r>
  <r>
    <x v="779"/>
    <n v="2003"/>
    <s v="UA"/>
    <s v="102 min"/>
    <s v="Comedy, Drama"/>
    <x v="15"/>
    <s v="A faded movie star and a neglected young woman form an unlikely bond after crossing paths in Tokyo."/>
    <n v="89"/>
    <x v="452"/>
    <s v="Bill Murray"/>
    <s v="Scarlett Johansson"/>
    <s v="Giovanni Ribisi"/>
    <s v="Anna Faris"/>
    <n v="415074"/>
    <s v="44,585,453"/>
  </r>
  <r>
    <x v="780"/>
    <n v="2005"/>
    <s v="UA"/>
    <s v="157 min"/>
    <s v="Adventure, Family, Fantasy"/>
    <x v="15"/>
    <s v="Harry Potter finds himself competing in a hazardous tournament between rival schools of magic, but he is distracted by recurring nightmares."/>
    <n v="81"/>
    <x v="453"/>
    <s v="Daniel Radcliffe"/>
    <s v="Emma Watson"/>
    <s v="Rupert Grint"/>
    <s v="Eric Sykes"/>
    <n v="548619"/>
    <s v="290,013,036"/>
  </r>
  <r>
    <x v="781"/>
    <n v="2004"/>
    <s v="UA"/>
    <s v="146 min"/>
    <s v="Action, Crime, Drama"/>
    <x v="15"/>
    <s v="In Mexico City, a former CIA operative swears vengeance on those who committed an unspeakable act against the family he was hired to protect."/>
    <n v="47"/>
    <x v="320"/>
    <s v="Denzel Washington"/>
    <s v="Christopher Walken"/>
    <s v="Dakota Fanning"/>
    <s v="Radha Mitchell"/>
    <n v="329592"/>
    <s v="77,911,774"/>
  </r>
  <r>
    <x v="782"/>
    <n v="2009"/>
    <s v="U"/>
    <s v="100 min"/>
    <s v="Animation, Drama, Family"/>
    <x v="15"/>
    <s v="An adventurous 11-year-old girl finds another world that is a strangely idealized version of her frustrating home, but it has sinister secrets."/>
    <n v="80"/>
    <x v="251"/>
    <s v="Dakota Fanning"/>
    <s v="Teri Hatcher"/>
    <s v="John Hodgman"/>
    <s v="Jennifer Saunders"/>
    <n v="197761"/>
    <s v="75,286,229"/>
  </r>
  <r>
    <x v="783"/>
    <n v="2003"/>
    <s v="UA"/>
    <s v="154 min"/>
    <s v="Action, Drama"/>
    <x v="15"/>
    <s v="An American military advisor embraces the Samurai culture he was hired to destroy after he is captured in battle."/>
    <n v="55"/>
    <x v="228"/>
    <s v="Tom Cruise"/>
    <s v="Ken Watanabe"/>
    <s v="Billy Connolly"/>
    <s v="William Atherton"/>
    <n v="400049"/>
    <s v="111,110,575"/>
  </r>
  <r>
    <x v="784"/>
    <n v="2002"/>
    <s v="R"/>
    <s v="114 min"/>
    <s v="Drama"/>
    <x v="15"/>
    <s v="Three young Irish women struggle to maintain their spirits while they endure dehumanizing abuse as inmates of a Magdalene Sisters Asylum."/>
    <n v="83"/>
    <x v="454"/>
    <s v="Eileen Walsh"/>
    <s v="Dorothy Duffy"/>
    <s v="Nora-Jane Noone"/>
    <s v="Anne-Marie Duff"/>
    <n v="25938"/>
    <s v="4,890,878"/>
  </r>
  <r>
    <x v="785"/>
    <n v="2003"/>
    <s v="R"/>
    <s v="121 min"/>
    <s v="Comedy, Drama, Romance"/>
    <x v="15"/>
    <s v="In 1990, to protect his fragile mother from a fatal shock after a long coma, a young man must keep her from learning that her beloved nation of East Germany as she knew it has disappeared."/>
    <n v="68"/>
    <x v="455"/>
    <s v="Daniel BrÃ¼hl"/>
    <s v="Katrin SaÃŸ"/>
    <s v="Chulpan Khamatova"/>
    <s v="Florian Lukas"/>
    <n v="137981"/>
    <s v="4,064,200"/>
  </r>
  <r>
    <x v="786"/>
    <n v="2002"/>
    <s v="PG-13"/>
    <s v="105 min"/>
    <s v="Drama"/>
    <x v="15"/>
    <s v="A family of Irish immigrants adjust to life on the mean streets of Hell's Kitchen while also grieving the death of a child."/>
    <n v="76"/>
    <x v="171"/>
    <s v="Paddy Considine"/>
    <s v="Samantha Morton"/>
    <s v="Djimon Hounsou"/>
    <s v="Sarah Bolger"/>
    <n v="40403"/>
    <s v="15,539,266"/>
  </r>
  <r>
    <x v="787"/>
    <n v="2001"/>
    <s v="PG-13"/>
    <s v="132 min"/>
    <s v="Drama"/>
    <x v="15"/>
    <s v="A mentally handicapped man fights for custody of his 7-year-old daughter and in the process teaches his cold-hearted lawyer the value of love and family."/>
    <n v="28"/>
    <x v="456"/>
    <s v="Sean Penn"/>
    <s v="Michelle Pfeiffer"/>
    <s v="Dakota Fanning"/>
    <s v="Dianne Wiest"/>
    <n v="142863"/>
    <s v="40,311,852"/>
  </r>
  <r>
    <x v="788"/>
    <n v="2002"/>
    <s v="R"/>
    <s v="115 min"/>
    <s v="Comedy, Drama"/>
    <x v="15"/>
    <s v="A lovelorn screenwriter becomes desperate as he tries and fails to adapt 'The Orchid Thief' by Susan Orlean for the screen."/>
    <n v="83"/>
    <x v="216"/>
    <s v="Nicolas Cage"/>
    <s v="Meryl Streep"/>
    <s v="Chris Cooper"/>
    <s v="Tilda Swinton"/>
    <n v="178565"/>
    <s v="22,245,861"/>
  </r>
  <r>
    <x v="789"/>
    <n v="2001"/>
    <s v="A"/>
    <s v="144 min"/>
    <s v="Drama, History, War"/>
    <x v="15"/>
    <s v="160 elite U.S. soldiers drop into Somalia to capture two top lieutenants of a renegade warlord and find themselves in a desperate battle with a large force of heavily-armed Somalis."/>
    <n v="74"/>
    <x v="29"/>
    <s v="Josh Hartnett"/>
    <s v="Ewan McGregor"/>
    <s v="Tom Sizemore"/>
    <s v="Eric Bana"/>
    <n v="364254"/>
    <s v="108,638,745"/>
  </r>
  <r>
    <x v="790"/>
    <n v="2002"/>
    <s v="A"/>
    <s v="117 min"/>
    <s v="Crime, Drama, Thriller"/>
    <x v="15"/>
    <s v="A mob enforcer's son witnesses a murder, forcing him and his father to take to the road, and his father down a path of redemption and revenge."/>
    <n v="72"/>
    <x v="56"/>
    <s v="Tom Hanks"/>
    <s v="Tyler Hoechlin"/>
    <s v="Rob Maxey"/>
    <s v="Liam Aiken"/>
    <n v="246840"/>
    <s v="104,454,762"/>
  </r>
  <r>
    <x v="791"/>
    <n v="2001"/>
    <s v="R"/>
    <s v="120 min"/>
    <s v="Drama, Thriller"/>
    <x v="15"/>
    <s v="For two weeks, 20 male participants are hired to play prisoners and guards in a prison. The &quot;prisoners&quot; have to follow seemingly mild rules, and the &quot;guards&quot; are told to retain order without using physical violence."/>
    <n v="60"/>
    <x v="105"/>
    <s v="Moritz Bleibtreu"/>
    <s v="Christian Berkel"/>
    <s v="Oliver Stokowski"/>
    <s v="Wotan Wilke MÃ¶hring"/>
    <n v="90842"/>
    <n v="141.072"/>
  </r>
  <r>
    <x v="792"/>
    <n v="2000"/>
    <s v="R"/>
    <s v="110 min"/>
    <s v="Drama, Music"/>
    <x v="15"/>
    <s v="A talented young boy becomes torn between his unexpected love of dance and the disintegration of his family."/>
    <n v="74"/>
    <x v="457"/>
    <s v="Jamie Bell"/>
    <s v="Julie Walters"/>
    <s v="Jean Heywood"/>
    <s v="Jamie Draven"/>
    <n v="126770"/>
    <s v="21,995,263"/>
  </r>
  <r>
    <x v="793"/>
    <n v="2001"/>
    <s v="R"/>
    <s v="95 min"/>
    <s v="Comedy, Drama, Music"/>
    <x v="15"/>
    <s v="A gender-queer punk-rock singer from East Berlin tours the U.S. with her band as she tells her life story and follows the former lover/band-mate who stole her songs."/>
    <n v="85"/>
    <x v="458"/>
    <s v="John Cameron Mitchell"/>
    <s v="Miriam Shor"/>
    <s v="Stephen Trask"/>
    <s v="Theodore Liscinski"/>
    <n v="31957"/>
    <s v="3,029,081"/>
  </r>
  <r>
    <x v="794"/>
    <n v="2001"/>
    <s v="UA"/>
    <s v="116 min"/>
    <s v="Crime, Thriller"/>
    <x v="15"/>
    <s v="Danny Ocean and his ten accomplices plan to rob three Las Vegas casinos simultaneously."/>
    <n v="74"/>
    <x v="459"/>
    <s v="George Clooney"/>
    <s v="Brad Pitt"/>
    <s v="Julia Roberts"/>
    <s v="Matt Damon"/>
    <n v="516372"/>
    <s v="183,417,150"/>
  </r>
  <r>
    <x v="795"/>
    <n v="2000"/>
    <s v="U"/>
    <s v="103 min"/>
    <s v="Animation, Action, Fantasy"/>
    <x v="15"/>
    <s v="When a girl is abducted by a vampire, a legendary bounty hunter is hired to bring her back."/>
    <n v="62"/>
    <x v="321"/>
    <s v="Andrew Philpot"/>
    <s v="John Rafter Lee"/>
    <s v="Pamela Adlon"/>
    <s v="Wendee Lee"/>
    <n v="29210"/>
    <n v="151.08600000000001"/>
  </r>
  <r>
    <x v="796"/>
    <n v="2000"/>
    <s v="U"/>
    <s v="107 min"/>
    <s v="Adventure, Comedy, Crime"/>
    <x v="15"/>
    <s v="In the deep south during the 1930s, three escaped convicts search for hidden treasure while a relentless lawman pursues them."/>
    <n v="69"/>
    <x v="165"/>
    <s v="Ethan Coen"/>
    <s v="George Clooney"/>
    <s v="John Turturro"/>
    <s v="Tim Blake Nelson"/>
    <n v="286742"/>
    <s v="45,512,588"/>
  </r>
  <r>
    <x v="797"/>
    <n v="2002"/>
    <s v="R"/>
    <s v="116 min"/>
    <s v="Adventure, Comedy, Drama"/>
    <x v="15"/>
    <s v="Neal Oliver, a very confused young man and an artist, takes a journey of a lifetime on a highway I60 that doesn't exist on any of the maps, going to the places he never even heard of, searching for an answer and his dreamgirl."/>
    <m/>
    <x v="460"/>
    <s v="James Marsden"/>
    <s v="Gary Oldman"/>
    <s v="Kurt Russell"/>
    <s v="Matthew Edison"/>
    <n v="29999"/>
    <m/>
  </r>
  <r>
    <x v="798"/>
    <n v="1999"/>
    <s v="A"/>
    <s v="81 min"/>
    <s v="Animation, Comedy, Fantasy"/>
    <x v="15"/>
    <s v="When Stan Marsh and his friends go see an R-rated movie, they start cursing and their parents think that Canada is to blame."/>
    <n v="73"/>
    <x v="461"/>
    <s v="Trey Parker"/>
    <s v="Matt Stone"/>
    <s v="Mary Kay Bergman"/>
    <s v="Isaac Hayes"/>
    <n v="192112"/>
    <s v="52,037,603"/>
  </r>
  <r>
    <x v="799"/>
    <n v="1999"/>
    <s v="R"/>
    <s v="89 min"/>
    <s v="Comedy"/>
    <x v="15"/>
    <s v="Three company workers who hate their jobs decide to rebel against their greedy boss."/>
    <n v="68"/>
    <x v="462"/>
    <s v="Ron Livingston"/>
    <s v="Jennifer Aniston"/>
    <s v="David Herman"/>
    <s v="Ajay Naidu"/>
    <n v="241575"/>
    <s v="10,824,921"/>
  </r>
  <r>
    <x v="800"/>
    <n v="1998"/>
    <m/>
    <s v="134 min"/>
    <s v="Comedy, Drama"/>
    <x v="15"/>
    <s v="The lives of several individuals intertwine as they go about their lives in their own unique ways, engaging in acts society as a whole might find disturbing in a desperate search for human connection."/>
    <n v="81"/>
    <x v="463"/>
    <s v="Jane Adams"/>
    <s v="Jon Lovitz"/>
    <s v="Philip Seymour Hoffman"/>
    <s v="Dylan Baker"/>
    <n v="66408"/>
    <s v="2,807,390"/>
  </r>
  <r>
    <x v="801"/>
    <n v="2001"/>
    <s v="A"/>
    <s v="122 min"/>
    <s v="Crime, Drama, Thriller"/>
    <x v="15"/>
    <s v="A rookie cop spends his first day as a Los Angeles narcotics officer with a rogue detective who isn't what he appears to be."/>
    <n v="69"/>
    <x v="464"/>
    <s v="Denzel Washington"/>
    <s v="Ethan Hawke"/>
    <s v="Scott Glenn"/>
    <s v="Tom Berenger"/>
    <n v="390247"/>
    <s v="76,631,907"/>
  </r>
  <r>
    <x v="802"/>
    <n v="1998"/>
    <s v="UA"/>
    <s v="93 min"/>
    <s v="Comedy, Drama, Romance"/>
    <x v="15"/>
    <s v="The extracurricular king of Rushmore Preparatory School is put on academic probation."/>
    <n v="86"/>
    <x v="140"/>
    <s v="Jason Schwartzman"/>
    <s v="Bill Murray"/>
    <s v="Olivia Williams"/>
    <s v="Seymour Cassel"/>
    <n v="169229"/>
    <s v="17,105,219"/>
  </r>
  <r>
    <x v="803"/>
    <n v="1997"/>
    <s v="U"/>
    <s v="119 min"/>
    <s v="Drama, Mystery, Sci-Fi"/>
    <x v="15"/>
    <s v="A very handsome man finds the love of his life, but he suffers an accident and needs to have his face rebuilt by surgery after it is severely disfigured."/>
    <m/>
    <x v="236"/>
    <s v="Eduardo Noriega"/>
    <s v="PenÃ©lope Cruz"/>
    <s v="Chete Lera"/>
    <s v="Fele MartÃ­nez"/>
    <n v="64082"/>
    <n v="368.23399999999998"/>
  </r>
  <r>
    <x v="804"/>
    <n v="1999"/>
    <s v="R"/>
    <s v="113 min"/>
    <s v="Comedy, Drama, Fantasy"/>
    <x v="15"/>
    <s v="A puppeteer discovers a portal that leads literally into the head of movie star John Malkovich."/>
    <n v="90"/>
    <x v="216"/>
    <s v="John Cusack"/>
    <s v="Cameron Diaz"/>
    <s v="Catherine Keener"/>
    <s v="John Malkovich"/>
    <n v="312542"/>
    <s v="22,858,926"/>
  </r>
  <r>
    <x v="805"/>
    <n v="1997"/>
    <s v="A"/>
    <s v="139 min"/>
    <s v="Comedy, Drama, Romance"/>
    <x v="15"/>
    <s v="A single mother and waitress, a misanthropic author, and a gay artist form an unlikely friendship after the artist is assaulted in a robbery."/>
    <n v="67"/>
    <x v="465"/>
    <s v="Jack Nicholson"/>
    <s v="Helen Hunt"/>
    <s v="Greg Kinnear"/>
    <s v="Cuba Gooding Jr."/>
    <n v="275755"/>
    <s v="148,478,011"/>
  </r>
  <r>
    <x v="806"/>
    <n v="1997"/>
    <s v="UA"/>
    <s v="126 min"/>
    <s v="Action, Adventure, Sci-Fi"/>
    <x v="15"/>
    <s v="In the colorful future, a cab driver unwittingly becomes the central figure in the search for a legendary cosmic weapon to keep Evil and Mr. Zorg at bay."/>
    <n v="52"/>
    <x v="32"/>
    <s v="Bruce Willis"/>
    <s v="Milla Jovovich"/>
    <s v="Gary Oldman"/>
    <s v="Ian Holm"/>
    <n v="434125"/>
    <s v="63,540,020"/>
  </r>
  <r>
    <x v="807"/>
    <n v="1998"/>
    <s v="PG-13"/>
    <s v="80 min"/>
    <s v="Comedy"/>
    <x v="15"/>
    <s v="A few friends have a weekly fools' dinner, where each brings a fool along. Pierre finds a champion fool for next dinner. Surprise."/>
    <n v="73"/>
    <x v="466"/>
    <s v="Thierry Lhermitte"/>
    <s v="Jacques Villeret"/>
    <s v="Francis Huster"/>
    <s v="Daniel PrÃ©vost"/>
    <n v="37424"/>
    <s v="4,065,116"/>
  </r>
  <r>
    <x v="808"/>
    <n v="1997"/>
    <s v="A"/>
    <s v="127 min"/>
    <s v="Biography, Crime, Drama"/>
    <x v="15"/>
    <s v="An FBI undercover agent infiltrates the mob and finds himself identifying more with the mafia life, at the expense of his regular one."/>
    <n v="76"/>
    <x v="453"/>
    <s v="Al Pacino"/>
    <s v="Johnny Depp"/>
    <s v="Michael Madsen"/>
    <s v="Bruno Kirby"/>
    <n v="279318"/>
    <s v="41,909,762"/>
  </r>
  <r>
    <x v="809"/>
    <n v="1996"/>
    <s v="U"/>
    <s v="105 min"/>
    <s v="Biography, Drama, Music"/>
    <x v="15"/>
    <s v="Pianist David Helfgott, driven by his father and teachers, has a breakdown. Years later he returns to the piano, to popular if not critical acclaim."/>
    <n v="87"/>
    <x v="467"/>
    <s v="Geoffrey Rush"/>
    <s v="Armin Mueller-Stahl"/>
    <s v="Justin Braine"/>
    <s v="Sonia Todd"/>
    <n v="51350"/>
    <s v="35,811,509"/>
  </r>
  <r>
    <x v="810"/>
    <n v="1996"/>
    <s v="A"/>
    <s v="129 min"/>
    <s v="Crime, Drama, Mystery"/>
    <x v="15"/>
    <s v="An altar boy is accused of murdering a priest, and the truth is buried several layers deep."/>
    <n v="47"/>
    <x v="468"/>
    <s v="Richard Gere"/>
    <s v="Laura Linney"/>
    <s v="Edward Norton"/>
    <s v="John Mahoney"/>
    <n v="189716"/>
    <s v="56,116,183"/>
  </r>
  <r>
    <x v="811"/>
    <n v="1996"/>
    <s v="PG-13"/>
    <s v="242 min"/>
    <s v="Drama"/>
    <x v="15"/>
    <s v="Hamlet, Prince of Denmark, returns home to find his father murdered and his mother remarrying the murderer, his uncle. Meanwhile, war is brewing."/>
    <m/>
    <x v="469"/>
    <s v="Kenneth Branagh"/>
    <s v="Julie Christie"/>
    <s v="Derek Jacobi"/>
    <s v="Kate Winslet"/>
    <n v="35991"/>
    <s v="4,414,535"/>
  </r>
  <r>
    <x v="812"/>
    <n v="1995"/>
    <s v="U"/>
    <s v="97 min"/>
    <s v="Drama, Family, Fantasy"/>
    <x v="15"/>
    <s v="A young girl is relegated to servitude at a boarding school when her father goes missing and is presumed dead."/>
    <n v="83"/>
    <x v="312"/>
    <s v="Liesel Matthews"/>
    <s v="Eleanor Bron"/>
    <s v="Liam Cunningham"/>
    <s v="Rusty Schwimmer"/>
    <n v="32236"/>
    <s v="10,019,307"/>
  </r>
  <r>
    <x v="813"/>
    <n v="1995"/>
    <s v="UA"/>
    <s v="99 min"/>
    <s v="Comedy, Crime, Drama"/>
    <x v="15"/>
    <s v="This Hong Kong-set crime drama follows the lives of a hitman, hoping to get out of the business, and his elusive female partner."/>
    <n v="71"/>
    <x v="166"/>
    <s v="Leon Lai"/>
    <s v="Michelle Reis"/>
    <s v="Takeshi Kaneshiro"/>
    <s v="Charlie Yeung"/>
    <n v="26429"/>
    <m/>
  </r>
  <r>
    <x v="814"/>
    <n v="1994"/>
    <s v="U"/>
    <s v="108 min"/>
    <s v="Biography, Comedy, Drama"/>
    <x v="15"/>
    <s v="A simple Italian postman learns to love poetry while delivering mail to a famous poet, and then uses this to woo local beauty Beatrice."/>
    <n v="81"/>
    <x v="470"/>
    <s v="Massimo Troisi"/>
    <s v="Massimo Troisi"/>
    <s v="Philippe Noiret"/>
    <s v="Maria Grazia Cucinotta"/>
    <n v="33600"/>
    <s v="21,848,932"/>
  </r>
  <r>
    <x v="815"/>
    <n v="1994"/>
    <s v="R"/>
    <s v="92 min"/>
    <s v="Comedy"/>
    <x v="15"/>
    <s v="A day in the lives of two convenience clerks named Dante and Randal as they annoy customers, discuss movies, and play hockey on the store roof."/>
    <n v="70"/>
    <x v="471"/>
    <s v="Brian O'Halloran"/>
    <s v="Jeff Anderson"/>
    <s v="Marilyn Ghigliotti"/>
    <s v="Lisa Spoonauer"/>
    <n v="211450"/>
    <s v="3,151,130"/>
  </r>
  <r>
    <x v="816"/>
    <n v="1993"/>
    <s v="R"/>
    <s v="188 min"/>
    <s v="Comedy, Drama"/>
    <x v="15"/>
    <s v="The day-to-day lives of several suburban Los Angeles residents."/>
    <n v="79"/>
    <x v="472"/>
    <s v="Andie MacDowell"/>
    <s v="Julianne Moore"/>
    <s v="Tim Robbins"/>
    <s v="Bruce Davison"/>
    <n v="42275"/>
    <s v="6,110,979"/>
  </r>
  <r>
    <x v="817"/>
    <n v="1993"/>
    <s v="UA"/>
    <s v="125 min"/>
    <s v="Drama"/>
    <x v="15"/>
    <s v="When a man with HIV is fired by his law firm because of his condition, he hires a homophobic small time lawyer as the only willing advocate for a wrongful dismissal suit."/>
    <n v="66"/>
    <x v="20"/>
    <s v="Tom Hanks"/>
    <s v="Denzel Washington"/>
    <s v="Roberta Maxwell"/>
    <s v="Buzz Kilman"/>
    <n v="224169"/>
    <s v="77,324,422"/>
  </r>
  <r>
    <x v="818"/>
    <n v="1992"/>
    <s v="G"/>
    <s v="85 min"/>
    <s v="Comedy, Drama, Family"/>
    <x v="15"/>
    <s v="The Muppet characters tell their version of the classic tale of an old and bitter miser's redemption on Christmas Eve."/>
    <n v="64"/>
    <x v="473"/>
    <s v="Michael Caine"/>
    <s v="Kermit the Frog"/>
    <s v="Dave Goelz"/>
    <s v="Miss Piggy"/>
    <n v="50298"/>
    <s v="27,281,507"/>
  </r>
  <r>
    <x v="819"/>
    <n v="1992"/>
    <s v="U"/>
    <s v="202 min"/>
    <s v="Biography, Drama, History"/>
    <x v="15"/>
    <s v="Biographical epic of the controversial and influential Black Nationalist leader, from his early life and career as a small-time gangster, to his ministry as a member of the Nation of Islam."/>
    <n v="73"/>
    <x v="258"/>
    <s v="Denzel Washington"/>
    <s v="Angela Bassett"/>
    <s v="Delroy Lindo"/>
    <s v="Spike Lee"/>
    <n v="85819"/>
    <s v="48,169,908"/>
  </r>
  <r>
    <x v="820"/>
    <n v="1992"/>
    <s v="UA"/>
    <s v="112 min"/>
    <s v="Action, Adventure, Drama"/>
    <x v="15"/>
    <s v="Three trappers protect the daughters of a British Colonel in the midst of the French and Indian War."/>
    <n v="76"/>
    <x v="110"/>
    <s v="Daniel Day-Lewis"/>
    <s v="Madeleine Stowe"/>
    <s v="Russell Means"/>
    <s v="Eric Schweig"/>
    <n v="150409"/>
    <s v="75,505,856"/>
  </r>
  <r>
    <x v="821"/>
    <n v="1992"/>
    <s v="U"/>
    <s v="94 min"/>
    <s v="Animation, Adventure, Comedy"/>
    <x v="15"/>
    <s v="In 1930s Italy, a veteran World War I pilot is cursed to look like an anthropomorphic pig."/>
    <n v="83"/>
    <x v="18"/>
    <s v="ShÃ»ichirÃ´ Moriyama"/>
    <s v="Tokiko KatÃ´"/>
    <s v="Bunshi Katsura Vi"/>
    <s v="Tsunehiko KamijÃ´"/>
    <n v="77798"/>
    <m/>
  </r>
  <r>
    <x v="822"/>
    <n v="1992"/>
    <s v="R"/>
    <s v="100 min"/>
    <s v="Crime, Drama, Mystery"/>
    <x v="15"/>
    <s v="An examination of the machinations behind the scenes at a real estate office."/>
    <n v="82"/>
    <x v="474"/>
    <s v="Al Pacino"/>
    <s v="Jack Lemmon"/>
    <s v="Alec Baldwin"/>
    <s v="Alan Arkin"/>
    <n v="95826"/>
    <s v="10,725,228"/>
  </r>
  <r>
    <x v="823"/>
    <n v="1992"/>
    <s v="U"/>
    <s v="138 min"/>
    <s v="Drama, Thriller"/>
    <x v="15"/>
    <s v="Military lawyer Lieutenant Daniel Kaffee defends Marines accused of murder. They contend they were acting under orders."/>
    <n v="62"/>
    <x v="174"/>
    <s v="Tom Cruise"/>
    <s v="Jack Nicholson"/>
    <s v="Demi Moore"/>
    <s v="Kevin Bacon"/>
    <n v="235388"/>
    <s v="141,340,178"/>
  </r>
  <r>
    <x v="824"/>
    <n v="1991"/>
    <s v="PG-13"/>
    <s v="130 min"/>
    <s v="Drama"/>
    <x v="15"/>
    <s v="A housewife who is unhappy with her life befriends an old lady in a nursing home and is enthralled by the tales she tells of people she used to know."/>
    <n v="64"/>
    <x v="475"/>
    <s v="Kathy Bates"/>
    <s v="Jessica Tandy"/>
    <s v="Mary Stuart Masterson"/>
    <s v="Mary-Louise Parker"/>
    <n v="66941"/>
    <s v="82,418,501"/>
  </r>
  <r>
    <x v="825"/>
    <n v="1991"/>
    <s v="U"/>
    <s v="116 min"/>
    <s v="Comedy, Drama, Thriller"/>
    <x v="15"/>
    <s v="A renowned New York playwright is enticed to California to write for the movies and discovers the hellish truth of Hollywood."/>
    <n v="69"/>
    <x v="165"/>
    <s v="Ethan Coen"/>
    <s v="John Turturro"/>
    <s v="John Goodman"/>
    <s v="Judy Davis"/>
    <n v="113240"/>
    <s v="6,153,939"/>
  </r>
  <r>
    <x v="826"/>
    <n v="1990"/>
    <s v="R"/>
    <s v="115 min"/>
    <s v="Crime, Drama, Thriller"/>
    <x v="15"/>
    <s v="Tom Reagan, an advisor to a Prohibition-era crime boss, tries to keep the peace between warring mobs but gets caught in divided loyalties."/>
    <n v="66"/>
    <x v="165"/>
    <s v="Ethan Coen"/>
    <s v="Gabriel Byrne"/>
    <s v="Albert Finney"/>
    <s v="John Turturro"/>
    <n v="125822"/>
    <s v="5,080,409"/>
  </r>
  <r>
    <x v="827"/>
    <n v="1988"/>
    <s v="U"/>
    <s v="104 min"/>
    <s v="Animation, Adventure, Comedy"/>
    <x v="15"/>
    <s v="A toon-hating detective is a cartoon rabbit's only hope to prove his innocence when he is accused of murder."/>
    <n v="83"/>
    <x v="8"/>
    <s v="Bob Hoskins"/>
    <s v="Christopher Lloyd"/>
    <s v="Joanna Cassidy"/>
    <s v="Charles Fleischer"/>
    <n v="182009"/>
    <s v="156,452,370"/>
  </r>
  <r>
    <x v="828"/>
    <n v="1988"/>
    <m/>
    <s v="107 min"/>
    <s v="Mystery, Thriller"/>
    <x v="15"/>
    <s v="Rex and Saskia, a young couple in love, are on vacation. They stop at a busy service station and Saskia is abducted. After three years and no sign of Saskia, Rex begins receiving letters from the abductor."/>
    <m/>
    <x v="476"/>
    <s v="Bernard-Pierre Donnadieu"/>
    <s v="Gene Bervoets"/>
    <s v="Johanna ter Steege"/>
    <s v="Gwen Eckhaus"/>
    <n v="33982"/>
    <m/>
  </r>
  <r>
    <x v="829"/>
    <n v="1987"/>
    <s v="R"/>
    <s v="107 min"/>
    <s v="Comedy, Drama"/>
    <x v="15"/>
    <s v="In 1969, two substance-abusing, unemployed actors retreat to the countryside for a holiday that proves disastrous."/>
    <n v="84"/>
    <x v="477"/>
    <s v="Richard E. Grant"/>
    <s v="Paul McGann"/>
    <s v="Richard Griffiths"/>
    <s v="Ralph Brown"/>
    <n v="40396"/>
    <s v="1,544,889"/>
  </r>
  <r>
    <x v="830"/>
    <n v="1987"/>
    <s v="U"/>
    <s v="163 min"/>
    <s v="Biography, Drama, History"/>
    <x v="15"/>
    <s v="The story of the final Emperor of China."/>
    <n v="76"/>
    <x v="268"/>
    <s v="John Lone"/>
    <s v="Joan Chen"/>
    <s v="Peter O'Toole"/>
    <s v="Ruocheng Ying"/>
    <n v="94326"/>
    <s v="43,984,230"/>
  </r>
  <r>
    <x v="831"/>
    <n v="1987"/>
    <s v="U"/>
    <s v="153 min"/>
    <s v="Action, Drama, History"/>
    <x v="15"/>
    <s v="A young English boy struggles to survive under Japanese occupation during World War II."/>
    <n v="62"/>
    <x v="6"/>
    <s v="Christian Bale"/>
    <s v="John Malkovich"/>
    <s v="Miranda Richardson"/>
    <s v="Nigel Havers"/>
    <n v="115677"/>
    <s v="22,238,696"/>
  </r>
  <r>
    <x v="832"/>
    <n v="1986"/>
    <s v="R"/>
    <s v="130 min"/>
    <s v="Crime, Drama, Mystery"/>
    <x v="15"/>
    <s v="An intellectually nonconformist friar investigates a series of mysterious deaths in an isolated abbey."/>
    <n v="54"/>
    <x v="478"/>
    <s v="Sean Connery"/>
    <s v="Christian Slater"/>
    <s v="Helmut Qualtinger"/>
    <s v="Elya Baskin"/>
    <n v="102031"/>
    <s v="7,153,487"/>
  </r>
  <r>
    <x v="833"/>
    <n v="1986"/>
    <s v="A"/>
    <s v="120 min"/>
    <s v="Drama, Mystery, Thriller"/>
    <x v="15"/>
    <s v="The discovery of a severed human ear found in a field leads a young man on an investigation related to a beautiful, mysterious nightclub singer and a group of psychopathic criminals who have kidnapped her child."/>
    <n v="76"/>
    <x v="180"/>
    <s v="Isabella Rossellini"/>
    <s v="Kyle MacLachlan"/>
    <s v="Dennis Hopper"/>
    <s v="Laura Dern"/>
    <n v="181285"/>
    <s v="8,551,228"/>
  </r>
  <r>
    <x v="834"/>
    <n v="1985"/>
    <s v="U"/>
    <s v="82 min"/>
    <s v="Comedy, Fantasy, Romance"/>
    <x v="15"/>
    <s v="In New Jersey in 1935, a movie character walks off the screen and into the real world."/>
    <n v="75"/>
    <x v="263"/>
    <s v="Mia Farrow"/>
    <s v="Jeff Daniels"/>
    <s v="Danny Aiello"/>
    <s v="Irving Metzman"/>
    <n v="47102"/>
    <s v="10,631,333"/>
  </r>
  <r>
    <x v="835"/>
    <n v="1985"/>
    <s v="UA"/>
    <s v="97 min"/>
    <s v="Comedy, Crime, Drama"/>
    <x v="15"/>
    <s v="An ordinary word processor has the worst night of his life after he agrees to visit a girl in Soho who he met that evening at a coffee shop."/>
    <n v="90"/>
    <x v="11"/>
    <s v="Griffin Dunne"/>
    <s v="Rosanna Arquette"/>
    <s v="Verna Bloom"/>
    <s v="Tommy Chong"/>
    <n v="59635"/>
    <s v="10,600,000"/>
  </r>
  <r>
    <x v="836"/>
    <n v="1983"/>
    <s v="PG"/>
    <s v="79 min"/>
    <s v="Comedy"/>
    <x v="15"/>
    <s v="&quot;Documentary&quot; about a man who can look and act like whoever he's around, and meets various famous people."/>
    <m/>
    <x v="263"/>
    <s v="Woody Allen"/>
    <s v="Mia Farrow"/>
    <s v="Patrick Horgan"/>
    <s v="John Buckwalter"/>
    <n v="39881"/>
    <s v="11,798,616"/>
  </r>
  <r>
    <x v="837"/>
    <n v="1982"/>
    <s v="U"/>
    <s v="129 min"/>
    <s v="Drama"/>
    <x v="15"/>
    <s v="A lawyer sees the chance to salvage his career and self-respect by taking a medical malpractice case to trial rather than settling."/>
    <n v="77"/>
    <x v="3"/>
    <s v="Paul Newman"/>
    <s v="Charlotte Rampling"/>
    <s v="Jack Warden"/>
    <s v="James Mason"/>
    <n v="36096"/>
    <s v="54,000,000"/>
  </r>
  <r>
    <x v="838"/>
    <n v="1982"/>
    <s v="U"/>
    <s v="113 min"/>
    <s v="Action, Adventure, Sci-Fi"/>
    <x v="15"/>
    <s v="With the assistance of the Enterprise crew, Admiral Kirk must stop an old nemesis, Khan Noonien Singh, from using the life-generating Genesis Device as the ultimate weapon."/>
    <n v="67"/>
    <x v="479"/>
    <s v="William Shatner"/>
    <s v="Leonard Nimoy"/>
    <s v="DeForest Kelley"/>
    <s v="James Doohan"/>
    <n v="112704"/>
    <s v="78,912,963"/>
  </r>
  <r>
    <x v="839"/>
    <n v="1982"/>
    <s v="A"/>
    <s v="93 min"/>
    <s v="Action, Adventure"/>
    <x v="15"/>
    <s v="A veteran Green Beret is forced by a cruel Sheriff and his deputies to flee into the mountains and wage an escalating one-man war against his pursuers."/>
    <n v="61"/>
    <x v="480"/>
    <s v="Sylvester Stallone"/>
    <s v="Brian Dennehy"/>
    <s v="Richard Crenna"/>
    <s v="Bill McKinney"/>
    <n v="226541"/>
    <s v="47,212,904"/>
  </r>
  <r>
    <x v="840"/>
    <n v="1980"/>
    <s v="U"/>
    <s v="124 min"/>
    <s v="Drama"/>
    <x v="15"/>
    <s v="The accidental death of the older son of an affluent family deeply strains the relationships among the bitter mother, the good-natured father, and the guilt-ridden younger son."/>
    <n v="86"/>
    <x v="481"/>
    <s v="Donald Sutherland"/>
    <s v="Mary Tyler Moore"/>
    <s v="Judd Hirsch"/>
    <s v="Timothy Hutton"/>
    <n v="47099"/>
    <s v="54,800,000"/>
  </r>
  <r>
    <x v="841"/>
    <n v="1980"/>
    <s v="U"/>
    <s v="88 min"/>
    <s v="Comedy"/>
    <x v="15"/>
    <s v="A man afraid to fly must ensure that a plane lands safely after the pilots become sick."/>
    <n v="78"/>
    <x v="482"/>
    <s v="David Zucker"/>
    <s v="Jerry Zucker"/>
    <s v="Robert Hays"/>
    <s v="Julie Hagerty"/>
    <n v="214882"/>
    <s v="83,400,000"/>
  </r>
  <r>
    <x v="842"/>
    <n v="1979"/>
    <s v="U"/>
    <s v="100 min"/>
    <s v="Animation, Adventure, Family"/>
    <x v="15"/>
    <s v="A dashing thief, his gang of desperadoes and an intrepid policeman struggle to free a princess from an evil count's clutches, and learn the hidden secret to a fabulous treasure that she holds part of a key to."/>
    <n v="71"/>
    <x v="18"/>
    <s v="Yasuo Yamada"/>
    <s v="Eiko Masuyama"/>
    <s v="Kiyoshi Kobayashi"/>
    <s v="Makio Inoue"/>
    <n v="27014"/>
    <m/>
  </r>
  <r>
    <x v="843"/>
    <n v="1978"/>
    <s v="A"/>
    <s v="91 min"/>
    <s v="Horror, Thriller"/>
    <x v="15"/>
    <s v="Fifteen years after murdering his sister on Halloween night 1963, Michael Myers escapes from a mental hospital and returns to the small town of Haddonfield, Illinois to kill again."/>
    <n v="87"/>
    <x v="177"/>
    <s v="Donald Pleasence"/>
    <s v="Jamie Lee Curtis"/>
    <s v="Tony Moran"/>
    <s v="Nancy Kyes"/>
    <n v="233106"/>
    <s v="47,000,000"/>
  </r>
  <r>
    <x v="844"/>
    <n v="1976"/>
    <s v="R"/>
    <s v="126 min"/>
    <s v="Drama, Thriller"/>
    <x v="15"/>
    <s v="A bureaucrat rents a Paris apartment where he finds himself drawn into a rabbit hole of dangerous paranoia."/>
    <n v="71"/>
    <x v="28"/>
    <s v="Roman Polanski"/>
    <s v="Isabelle Adjani"/>
    <s v="Melvyn Douglas"/>
    <s v="Jo Van Fleet"/>
    <n v="39889"/>
    <s v="1,924,733"/>
  </r>
  <r>
    <x v="845"/>
    <n v="1975"/>
    <s v="PG"/>
    <s v="85 min"/>
    <s v="Comedy, War"/>
    <x v="15"/>
    <s v="In czarist Russia, a neurotic soldier and his distant cousin formulate a plot to assassinate Napoleon."/>
    <n v="89"/>
    <x v="263"/>
    <s v="Woody Allen"/>
    <s v="Diane Keaton"/>
    <s v="Georges Adet"/>
    <s v="Frank Adu"/>
    <n v="36037"/>
    <m/>
  </r>
  <r>
    <x v="846"/>
    <n v="1974"/>
    <s v="U"/>
    <s v="104 min"/>
    <s v="Action, Crime, Thriller"/>
    <x v="15"/>
    <s v="In New York, armed men hijack a subway car and demand a ransom for the passengers. Even if it's paid, how could they get away?"/>
    <n v="68"/>
    <x v="483"/>
    <s v="Walter Matthau"/>
    <s v="Robert Shaw"/>
    <s v="Martin Balsam"/>
    <s v="Hector Elizondo"/>
    <n v="26729"/>
    <m/>
  </r>
  <r>
    <x v="847"/>
    <n v="1974"/>
    <s v="A"/>
    <s v="93 min"/>
    <s v="Comedy, Western"/>
    <x v="15"/>
    <s v="In order to ruin a western town, a corrupt politician appoints a black Sheriff, who promptly becomes his most formidable adversary."/>
    <n v="73"/>
    <x v="264"/>
    <s v="Cleavon Little"/>
    <s v="Gene Wilder"/>
    <s v="Slim Pickens"/>
    <s v="Harvey Korman"/>
    <n v="125993"/>
    <s v="119,500,000"/>
  </r>
  <r>
    <x v="848"/>
    <n v="1973"/>
    <s v="A"/>
    <s v="130 min"/>
    <s v="Biography, Crime, Drama"/>
    <x v="15"/>
    <s v="An honest New York cop named Frank Serpico blows the whistle on rampant corruption in the force only to have his comrades turn against him."/>
    <n v="87"/>
    <x v="3"/>
    <s v="Al Pacino"/>
    <s v="John Randolph"/>
    <s v="Jack Kehoe"/>
    <s v="Biff McGuire"/>
    <n v="109941"/>
    <s v="29,800,000"/>
  </r>
  <r>
    <x v="849"/>
    <n v="1973"/>
    <s v="A"/>
    <s v="102 min"/>
    <s v="Action, Crime, Drama"/>
    <x v="15"/>
    <s v="A secret agent comes to an opium lord's island fortress with other fighters for a martial-arts tournament."/>
    <n v="83"/>
    <x v="484"/>
    <s v="Bruce Lee"/>
    <s v="John Saxon"/>
    <s v="Jim Kelly"/>
    <s v="Ahna Capri"/>
    <n v="96561"/>
    <s v="25,000,000"/>
  </r>
  <r>
    <x v="850"/>
    <n v="1972"/>
    <s v="U"/>
    <s v="109 min"/>
    <s v="Adventure, Drama, Thriller"/>
    <x v="15"/>
    <s v="Intent on seeing the Cahulawassee River before it's dammed and turned into a lake, outdoor fanatic Lewis Medlock takes his friends on a canoeing trip they'll never forget into the dangerous American back-country."/>
    <n v="80"/>
    <x v="485"/>
    <s v="Jon Voight"/>
    <s v="Burt Reynolds"/>
    <s v="Ned Beatty"/>
    <s v="Ronny Cox"/>
    <n v="98740"/>
    <s v="7,056,013"/>
  </r>
  <r>
    <x v="851"/>
    <n v="1971"/>
    <s v="A"/>
    <s v="104 min"/>
    <s v="Action, Crime, Drama"/>
    <x v="15"/>
    <s v="A pair of NYC cops in the Narcotics Bureau stumble onto a drug smuggling job with a French connection."/>
    <n v="94"/>
    <x v="266"/>
    <s v="Gene Hackman"/>
    <s v="Roy Scheider"/>
    <s v="Fernando Rey"/>
    <s v="Tony Lo Bianco"/>
    <n v="110075"/>
    <s v="15,630,710"/>
  </r>
  <r>
    <x v="852"/>
    <n v="1971"/>
    <s v="A"/>
    <s v="102 min"/>
    <s v="Action, Crime, Thriller"/>
    <x v="15"/>
    <s v="When a madman calling himself &quot;the Scorpio Killer&quot; menaces the city, tough-as-nails San Francisco Police Inspector &quot;Dirty&quot; Harry Callahan is assigned to track down and ferret out the crazed psychopath."/>
    <n v="90"/>
    <x v="486"/>
    <s v="Clint Eastwood"/>
    <s v="Andrew Robinson"/>
    <s v="Harry Guardino"/>
    <s v="Reni Santoni"/>
    <n v="143292"/>
    <s v="35,900,000"/>
  </r>
  <r>
    <x v="853"/>
    <n v="1968"/>
    <s v="U"/>
    <s v="158 min"/>
    <s v="Action, Adventure, War"/>
    <x v="15"/>
    <s v="Allied agents stage a daring raid on a castle where the Nazis are holding American brigadier general George Carnaby prisoner, but that's not all that's really going on."/>
    <n v="63"/>
    <x v="487"/>
    <s v="Richard Burton"/>
    <s v="Clint Eastwood"/>
    <s v="Mary Ure"/>
    <s v="Patrick Wymark"/>
    <n v="51913"/>
    <m/>
  </r>
  <r>
    <x v="854"/>
    <n v="1968"/>
    <s v="G"/>
    <s v="105 min"/>
    <s v="Comedy"/>
    <x v="15"/>
    <s v="Two friends try sharing an apartment, but their ideas of housekeeping and lifestyles are as different as night and day."/>
    <n v="86"/>
    <x v="488"/>
    <s v="Jack Lemmon"/>
    <s v="Walter Matthau"/>
    <s v="John Fiedler"/>
    <s v="Herb Edelman"/>
    <n v="31572"/>
    <s v="44,527,234"/>
  </r>
  <r>
    <x v="855"/>
    <n v="1967"/>
    <m/>
    <s v="150 min"/>
    <s v="Action, Adventure, War"/>
    <x v="15"/>
    <s v="During World War II, a rebellious U.S. Army Major is assigned a dozen convicted murderers to train and lead them into a mass assassination mission of German officers."/>
    <n v="73"/>
    <x v="189"/>
    <s v="Lee Marvin"/>
    <s v="Ernest Borgnine"/>
    <s v="Charles Bronson"/>
    <s v="John Cassavetes"/>
    <n v="67183"/>
    <s v="45,300,000"/>
  </r>
  <r>
    <x v="856"/>
    <n v="1967"/>
    <s v="A"/>
    <s v="100 min"/>
    <s v="Drama, Romance"/>
    <x v="15"/>
    <s v="A frigid young housewife decides to spend her midweek afternoons as a prostitute."/>
    <m/>
    <x v="188"/>
    <s v="Catherine Deneuve"/>
    <s v="Jean Sorel"/>
    <s v="Michel Piccoli"/>
    <s v="GeneviÃ¨ve Page"/>
    <n v="40274"/>
    <n v="26.331"/>
  </r>
  <r>
    <x v="857"/>
    <n v="1966"/>
    <s v="U"/>
    <s v="120 min"/>
    <s v="Biography, Drama, History"/>
    <x v="15"/>
    <s v="The story of Sir Thomas More, who stood up to King Henry VIII when the King rejected the Roman Catholic Church to obtain a divorce and remarry."/>
    <n v="72"/>
    <x v="334"/>
    <s v="Paul Scofield"/>
    <s v="Wendy Hiller"/>
    <s v="Robert Shaw"/>
    <s v="Leo McKern"/>
    <n v="31222"/>
    <s v="28,350,000"/>
  </r>
  <r>
    <x v="858"/>
    <n v="1965"/>
    <m/>
    <s v="105 min"/>
    <s v="Drama, Horror, Thriller"/>
    <x v="15"/>
    <s v="A sex-repulsed woman who disapproves of her sister's boyfriend sinks into depression and has horrific visions of rape and violence."/>
    <n v="91"/>
    <x v="28"/>
    <s v="Catherine Deneuve"/>
    <s v="Ian Hendry"/>
    <s v="John Fraser"/>
    <s v="Yvonne Furneaux"/>
    <n v="48883"/>
    <m/>
  </r>
  <r>
    <x v="859"/>
    <n v="1964"/>
    <s v="U"/>
    <s v="138 min"/>
    <s v="Drama, History, War"/>
    <x v="15"/>
    <s v="Outnumbered British soldiers do battle with Zulu warriors at Rorke's Drift."/>
    <n v="77"/>
    <x v="489"/>
    <s v="Stanley Baker"/>
    <s v="Jack Hawkins"/>
    <s v="Ulla Jacobsson"/>
    <s v="James Booth"/>
    <n v="35999"/>
    <m/>
  </r>
  <r>
    <x v="860"/>
    <n v="1964"/>
    <s v="A"/>
    <s v="110 min"/>
    <s v="Action, Adventure, Thriller"/>
    <x v="15"/>
    <s v="While investigating a gold magnate's smuggling, James Bond uncovers a plot to contaminate the Fort Knox gold reserve."/>
    <n v="87"/>
    <x v="490"/>
    <s v="Sean Connery"/>
    <s v="Gert FrÃ¶be"/>
    <s v="Honor Blackman"/>
    <s v="Shirley Eaton"/>
    <n v="174119"/>
    <s v="51,081,062"/>
  </r>
  <r>
    <x v="861"/>
    <n v="1963"/>
    <s v="A"/>
    <s v="119 min"/>
    <s v="Drama, Horror, Mystery"/>
    <x v="15"/>
    <s v="A wealthy San Francisco socialite pursues a potential boyfriend to a small Northern California town that slowly takes a turn for the bizarre when birds of all kinds suddenly begin to attack people."/>
    <n v="90"/>
    <x v="37"/>
    <s v="Rod Taylor"/>
    <s v="Tippi Hedren"/>
    <s v="Jessica Tandy"/>
    <s v="Suzanne Pleshette"/>
    <n v="171739"/>
    <s v="11,403,529"/>
  </r>
  <r>
    <x v="862"/>
    <n v="1962"/>
    <s v="Passed"/>
    <s v="106 min"/>
    <s v="Drama, Thriller"/>
    <x v="15"/>
    <s v="A lawyer's family is stalked by a man he once helped put in jail."/>
    <n v="76"/>
    <x v="491"/>
    <s v="Gregory Peck"/>
    <s v="Robert Mitchum"/>
    <s v="Polly Bergen"/>
    <s v="Lori Martin"/>
    <n v="26457"/>
    <m/>
  </r>
  <r>
    <x v="863"/>
    <n v="1960"/>
    <m/>
    <s v="101 min"/>
    <s v="Drama, Horror, Thriller"/>
    <x v="15"/>
    <s v="A young man murders women, using a movie camera to film their dying expressions of terror."/>
    <m/>
    <x v="198"/>
    <s v="Karlheinz BÃ¶hm"/>
    <s v="Anna Massey"/>
    <s v="Moira Shearer"/>
    <s v="Maxine Audley"/>
    <n v="31354"/>
    <n v="83.956999999999994"/>
  </r>
  <r>
    <x v="864"/>
    <n v="1960"/>
    <s v="Approved"/>
    <s v="128 min"/>
    <s v="Action, Adventure, Western"/>
    <x v="15"/>
    <s v="Seven gunfighters are hired by Mexican peasants to liberate their village from oppressive bandits."/>
    <n v="74"/>
    <x v="120"/>
    <s v="Yul Brynner"/>
    <s v="Steve McQueen"/>
    <s v="Charles Bronson"/>
    <s v="Eli Wallach"/>
    <n v="87719"/>
    <s v="4,905,000"/>
  </r>
  <r>
    <x v="865"/>
    <n v="1960"/>
    <m/>
    <s v="90 min"/>
    <s v="Drama, Horror"/>
    <x v="15"/>
    <s v="A surgeon causes an accident which leaves his daughter disfigured, and goes to extremes to give her a new face."/>
    <n v="90"/>
    <x v="492"/>
    <s v="Pierre Brasseur"/>
    <s v="Alida Valli"/>
    <s v="Juliette Mayniel"/>
    <s v="Alexandre Rignault"/>
    <n v="27620"/>
    <n v="52.709000000000003"/>
  </r>
  <r>
    <x v="866"/>
    <n v="1956"/>
    <s v="Approved"/>
    <s v="80 min"/>
    <s v="Drama, Horror, Sci-Fi"/>
    <x v="15"/>
    <s v="A small-town doctor learns that the population of his community is being replaced by emotionless alien duplicates."/>
    <n v="92"/>
    <x v="486"/>
    <s v="Kevin McCarthy"/>
    <s v="Dana Wynter"/>
    <s v="Larry Gates"/>
    <s v="King Donovan"/>
    <n v="44839"/>
    <m/>
  </r>
  <r>
    <x v="867"/>
    <n v="1955"/>
    <s v="PG-13"/>
    <s v="111 min"/>
    <s v="Drama"/>
    <x v="15"/>
    <s v="A rebellious young man with a troubled past comes to a new town, finding friends and enemies."/>
    <n v="89"/>
    <x v="279"/>
    <s v="James Dean"/>
    <s v="Natalie Wood"/>
    <s v="Sal Mineo"/>
    <s v="Jim Backus"/>
    <n v="83363"/>
    <m/>
  </r>
  <r>
    <x v="868"/>
    <n v="1955"/>
    <m/>
    <s v="91 min"/>
    <s v="Comedy, Crime"/>
    <x v="15"/>
    <s v="Five oddball criminals planning a bank robbery rent rooms on a cul-de-sac from an octogenarian widow under the pretext that they are classical musicians."/>
    <n v="91"/>
    <x v="277"/>
    <s v="Alec Guinness"/>
    <s v="Peter Sellers"/>
    <s v="Cecil Parker"/>
    <s v="Herbert Lom"/>
    <n v="26464"/>
    <m/>
  </r>
  <r>
    <x v="869"/>
    <n v="1954"/>
    <s v="Passed"/>
    <s v="113 min"/>
    <s v="Comedy, Drama, Romance"/>
    <x v="15"/>
    <s v="A playboy becomes interested in the daughter of his family's chauffeur, but it's his more serious brother who would be the better man for her."/>
    <n v="72"/>
    <x v="55"/>
    <s v="Humphrey Bogart"/>
    <s v="Audrey Hepburn"/>
    <s v="William Holden"/>
    <s v="Walter Hampden"/>
    <n v="59415"/>
    <m/>
  </r>
  <r>
    <x v="870"/>
    <n v="1952"/>
    <s v="Passed"/>
    <s v="129 min"/>
    <s v="Comedy, Drama, Romance"/>
    <x v="15"/>
    <s v="A retired American boxer returns to the village of his birth in Ireland, where he falls for a spirited redhead whose brother is contemptuous of their union."/>
    <m/>
    <x v="190"/>
    <s v="John Wayne"/>
    <s v="Maureen O'Hara"/>
    <s v="Barry Fitzgerald"/>
    <s v="Ward Bond"/>
    <n v="34677"/>
    <s v="10,550,000"/>
  </r>
  <r>
    <x v="871"/>
    <n v="1951"/>
    <s v="U"/>
    <s v="92 min"/>
    <s v="Drama, Sci-Fi"/>
    <x v="15"/>
    <s v="An alien lands and tells the people of Earth that they must live peacefully or be destroyed as a danger to other planets."/>
    <m/>
    <x v="270"/>
    <s v="Michael Rennie"/>
    <s v="Patricia Neal"/>
    <s v="Hugh Marlowe"/>
    <s v="Sam Jaffe"/>
    <n v="76315"/>
    <m/>
  </r>
  <r>
    <x v="872"/>
    <n v="1951"/>
    <s v="PG"/>
    <s v="105 min"/>
    <s v="Adventure, Drama, Romance"/>
    <x v="15"/>
    <s v="In WWI Africa, a gin-swilling riverboat captain is persuaded by a strait-laced missionary to use his boat to attack an enemy warship."/>
    <n v="91"/>
    <x v="126"/>
    <s v="Humphrey Bogart"/>
    <s v="Katharine Hepburn"/>
    <s v="Robert Morley"/>
    <s v="Peter Bull"/>
    <n v="71481"/>
    <n v="536.11800000000005"/>
  </r>
  <r>
    <x v="873"/>
    <n v="1946"/>
    <s v="Approved"/>
    <s v="110 min"/>
    <s v="Drama, Film-Noir, Romance"/>
    <x v="15"/>
    <s v="A small-time gambler hired to work in a Buenos Aires casino discovers his employer's new wife is his former lover."/>
    <m/>
    <x v="493"/>
    <s v="Rita Hayworth"/>
    <s v="Glenn Ford"/>
    <s v="George Macready"/>
    <s v="Joseph Calleia"/>
    <n v="27991"/>
    <m/>
  </r>
  <r>
    <x v="874"/>
    <n v="1940"/>
    <s v="G"/>
    <s v="125 min"/>
    <s v="Animation, Family, Fantasy"/>
    <x v="15"/>
    <s v="A collection of animated interpretations of great works of Western classical music."/>
    <n v="96"/>
    <x v="494"/>
    <s v="Samuel Armstrong"/>
    <s v="Ford Beebe Jr."/>
    <s v="Norman Ferguson"/>
    <s v="David Hand"/>
    <n v="88662"/>
    <s v="76,408,097"/>
  </r>
  <r>
    <x v="875"/>
    <n v="1933"/>
    <s v="TV-PG"/>
    <s v="71 min"/>
    <s v="Horror, Sci-Fi"/>
    <x v="15"/>
    <s v="A scientist finds a way of becoming invisible, but in doing so, he becomes murderously insane."/>
    <n v="87"/>
    <x v="415"/>
    <s v="Claude Rains"/>
    <s v="Gloria Stuart"/>
    <s v="William Harrigan"/>
    <s v="Henry Travers"/>
    <n v="30683"/>
    <m/>
  </r>
  <r>
    <x v="876"/>
    <n v="2019"/>
    <s v="PG-13"/>
    <s v="126 min"/>
    <s v="Biography, Drama, History"/>
    <x v="16"/>
    <s v="A corporate defense attorney takes on an environmental lawsuit against a chemical company that exposes a lengthy history of pollution."/>
    <n v="73"/>
    <x v="495"/>
    <s v="Mark Ruffalo"/>
    <s v="Anne Hathaway"/>
    <s v="Tim Robbins"/>
    <s v="Bill Pullman"/>
    <n v="60408"/>
    <m/>
  </r>
  <r>
    <x v="877"/>
    <n v="2018"/>
    <s v="U/A"/>
    <s v="102 min"/>
    <s v="Drama, Mystery, Thriller"/>
    <x v="16"/>
    <s v="After his teenage daughter goes missing, a desperate father tries to find clues on her laptop."/>
    <n v="71"/>
    <x v="496"/>
    <s v="John Cho"/>
    <s v="Debra Messing"/>
    <s v="Joseph Lee"/>
    <s v="Michelle La"/>
    <n v="140840"/>
    <s v="26,020,957"/>
  </r>
  <r>
    <x v="878"/>
    <n v="2019"/>
    <s v="A"/>
    <s v="161 min"/>
    <s v="Comedy, Drama"/>
    <x v="16"/>
    <s v="A faded television actor and his stunt double strive to achieve fame and success in the final years of Hollywood's Golden Age in 1969 Los Angeles."/>
    <n v="83"/>
    <x v="5"/>
    <s v="Leonardo DiCaprio"/>
    <s v="Brad Pitt"/>
    <s v="Margot Robbie"/>
    <s v="Emile Hirsch"/>
    <n v="551309"/>
    <s v="142,502,728"/>
  </r>
  <r>
    <x v="879"/>
    <n v="2017"/>
    <s v="R"/>
    <s v="127 min"/>
    <s v="Drama"/>
    <x v="16"/>
    <s v="A couple going through a divorce must team up to find their son who has disappeared during one of their bitter arguments."/>
    <n v="86"/>
    <x v="235"/>
    <s v="Maryana Spivak"/>
    <s v="Aleksey Rozin"/>
    <s v="Matvey Novikov"/>
    <s v="Marina Vasileva"/>
    <n v="29765"/>
    <n v="566.35599999999999"/>
  </r>
  <r>
    <x v="880"/>
    <n v="2017"/>
    <s v="A"/>
    <s v="111 min"/>
    <s v="Drama"/>
    <x v="16"/>
    <s v="Set over one summer, the film follows precocious six-year-old Moonee as she courts mischief and adventure with her ragtag playmates and bonds with her rebellious but caring mother, all while living in the shadows of Walt Disney World."/>
    <n v="92"/>
    <x v="497"/>
    <s v="Brooklynn Prince"/>
    <s v="Bria Vinaite"/>
    <s v="Willem Dafoe"/>
    <s v="Christopher Rivera"/>
    <n v="95181"/>
    <s v="5,904,366"/>
  </r>
  <r>
    <x v="881"/>
    <n v="2019"/>
    <s v="A"/>
    <s v="137 min"/>
    <s v="Biography, Crime, Drama"/>
    <x v="16"/>
    <s v="World-renowned civil rights defense attorney Bryan Stevenson works to free a wrongly condemned death row prisoner."/>
    <n v="68"/>
    <x v="212"/>
    <s v="Michael B. Jordan"/>
    <s v="Jamie Foxx"/>
    <s v="Brie Larson"/>
    <s v="Charlie Pye Jr."/>
    <n v="46739"/>
    <m/>
  </r>
  <r>
    <x v="882"/>
    <n v="2017"/>
    <s v="PG-13"/>
    <s v="101 min"/>
    <s v="Drama"/>
    <x v="16"/>
    <s v="Frank, a single man raising his child prodigy niece Mary, is drawn into a custody battle with his mother."/>
    <n v="60"/>
    <x v="438"/>
    <s v="Chris Evans"/>
    <s v="Mckenna Grace"/>
    <s v="Lindsay Duncan"/>
    <s v="Octavia Spencer"/>
    <n v="99643"/>
    <s v="24,801,212"/>
  </r>
  <r>
    <x v="883"/>
    <n v="2019"/>
    <s v="PG-13"/>
    <s v="97 min"/>
    <s v="Adventure, Comedy, Drama"/>
    <x v="16"/>
    <s v="Zak runs away from his care home to make his dream of becoming a wrestler come true."/>
    <n v="70"/>
    <x v="498"/>
    <s v="Michael Schwartz"/>
    <s v="Zack Gottsagen"/>
    <s v="Ann Owens"/>
    <s v="Dakota Johnson"/>
    <n v="66346"/>
    <s v="13,122,642"/>
  </r>
  <r>
    <x v="884"/>
    <n v="2015"/>
    <m/>
    <s v="138 min"/>
    <s v="Crime, Drama, Romance"/>
    <x v="16"/>
    <s v="A young Spanish woman who has recently moved to Berlin finds her flirtation with a local guy turn potentially deadly as their night out with his friends reveals a dangerous secret."/>
    <n v="77"/>
    <x v="499"/>
    <s v="Laia Costa"/>
    <s v="Frederick Lau"/>
    <s v="Franz Rogowski"/>
    <s v="Burak Yigit"/>
    <n v="52903"/>
    <m/>
  </r>
  <r>
    <x v="885"/>
    <n v="2015"/>
    <s v="PG-13"/>
    <s v="97 min"/>
    <s v="Drama"/>
    <x v="16"/>
    <s v="When five orphan girls are seen innocently playing with boys on a beach, their scandalized conservative guardians confine them while forced marriages are arranged."/>
    <n v="83"/>
    <x v="500"/>
    <s v="GÃ¼nes Sensoy"/>
    <s v="Doga Zeynep Doguslu"/>
    <s v="Tugba Sunguroglu"/>
    <s v="Elit Iscan"/>
    <n v="35785"/>
    <n v="845.46400000000006"/>
  </r>
  <r>
    <x v="886"/>
    <n v="2017"/>
    <s v="UA"/>
    <s v="136 min"/>
    <s v="Action, Adventure, Comedy"/>
    <x v="16"/>
    <s v="The Guardians struggle to keep together as a team while dealing with their personal family issues, notably Star-Lord's encounter with his father the ambitious celestial being Ego."/>
    <n v="67"/>
    <x v="215"/>
    <s v="Chris Pratt"/>
    <s v="Zoe Saldana"/>
    <s v="Dave Bautista"/>
    <s v="Vin Diesel"/>
    <n v="569974"/>
    <s v="389,813,101"/>
  </r>
  <r>
    <x v="887"/>
    <n v="2017"/>
    <s v="UA"/>
    <s v="113 min"/>
    <s v="Action, Crime, Drama"/>
    <x v="16"/>
    <s v="After being coerced into working for a crime boss, a young getaway driver finds himself taking part in a heist doomed to fail."/>
    <n v="86"/>
    <x v="310"/>
    <s v="Ansel Elgort"/>
    <s v="Jon Bernthal"/>
    <s v="Jon Hamm"/>
    <s v="Eiza GonzÃ¡lez"/>
    <n v="439406"/>
    <s v="107,825,862"/>
  </r>
  <r>
    <x v="888"/>
    <n v="2017"/>
    <s v="UA"/>
    <s v="134 min"/>
    <s v="Action, Biography, Drama"/>
    <x v="16"/>
    <s v="Based on the true story of the Granite Mountain Hotshots, a group of elite firefighters who risk everything to protect a town from a historic wildfire."/>
    <n v="72"/>
    <x v="501"/>
    <s v="Josh Brolin"/>
    <s v="Miles Teller"/>
    <s v="Jeff Bridges"/>
    <s v="Jennifer Connelly"/>
    <n v="58371"/>
    <s v="18,340,051"/>
  </r>
  <r>
    <x v="889"/>
    <n v="2015"/>
    <s v="UA"/>
    <s v="142 min"/>
    <s v="Drama, History, Thriller"/>
    <x v="16"/>
    <s v="During the Cold War, an American lawyer is recruited to defend an arrested Soviet spy in court, and then help the CIA facilitate an exchange of the spy for the Soviet captured American U2 spy plane pilot, Francis Gary Powers."/>
    <n v="81"/>
    <x v="6"/>
    <s v="Tom Hanks"/>
    <s v="Mark Rylance"/>
    <s v="Alan Alda"/>
    <s v="Amy Ryan"/>
    <n v="287659"/>
    <s v="72,313,754"/>
  </r>
  <r>
    <x v="890"/>
    <n v="2018"/>
    <s v="UA"/>
    <s v="118 min"/>
    <s v="Animation, Action, Adventure"/>
    <x v="16"/>
    <s v="The Incredibles family takes on a new mission which involves a change in family roles: Bob Parr (Mr. Incredible) must manage the house while his wife Helen (Elastigirl) goes out to save the world."/>
    <n v="80"/>
    <x v="233"/>
    <s v="Craig T. Nelson"/>
    <s v="Holly Hunter"/>
    <s v="Sarah Vowell"/>
    <s v="Huck Milner"/>
    <n v="250057"/>
    <s v="608,581,744"/>
  </r>
  <r>
    <x v="891"/>
    <n v="2016"/>
    <s v="U"/>
    <s v="107 min"/>
    <s v="Animation, Adventure, Comedy"/>
    <x v="16"/>
    <s v="In Ancient Polynesia, when a terrible curse incurred by the Demigod Maui reaches Moana's island, she answers the Ocean's call to seek out the Demigod to set things right."/>
    <n v="81"/>
    <x v="255"/>
    <s v="John Musker"/>
    <s v="Don Hall"/>
    <s v="Chris Williams"/>
    <s v="Auli'i Cravalho"/>
    <n v="272784"/>
    <s v="248,757,044"/>
  </r>
  <r>
    <x v="892"/>
    <n v="2015"/>
    <s v="A"/>
    <s v="121 min"/>
    <s v="Action, Crime, Drama"/>
    <x v="16"/>
    <s v="An idealistic FBI agent is enlisted by a government task force to aid in the escalating war against drugs at the border area between the U.S. and Mexico."/>
    <n v="82"/>
    <x v="62"/>
    <s v="Emily Blunt"/>
    <s v="Josh Brolin"/>
    <s v="Benicio Del Toro"/>
    <s v="Jon Bernthal"/>
    <n v="371291"/>
    <s v="46,889,293"/>
  </r>
  <r>
    <x v="893"/>
    <n v="2015"/>
    <s v="A"/>
    <s v="133 min"/>
    <s v="Drama, Sport"/>
    <x v="16"/>
    <s v="The former World Heavyweight Champion Rocky Balboa serves as a trainer and mentor to Adonis Johnson, the son of his late friend and former rival Apollo Creed."/>
    <n v="82"/>
    <x v="502"/>
    <s v="Michael B. Jordan"/>
    <s v="Sylvester Stallone"/>
    <s v="Tessa Thompson"/>
    <s v="Phylicia Rashad"/>
    <n v="247666"/>
    <s v="109,767,581"/>
  </r>
  <r>
    <x v="894"/>
    <n v="2014"/>
    <s v="R"/>
    <s v="140 min"/>
    <s v="Crime, Drama"/>
    <x v="16"/>
    <s v="In a Russian coastal town, Kolya is forced to fight the corrupt mayor when he is told that his house will be demolished. He recruits a lawyer friend to help, but the man's arrival brings further misfortune for Kolya and his family."/>
    <n v="92"/>
    <x v="235"/>
    <s v="Aleksey Serebryakov"/>
    <s v="Elena Lyadova"/>
    <s v="Roman Madyanov"/>
    <s v="Vladimir Vdovichenkov"/>
    <n v="49397"/>
    <s v="1,092,800"/>
  </r>
  <r>
    <x v="895"/>
    <n v="2016"/>
    <s v="R"/>
    <s v="102 min"/>
    <s v="Action, Crime, Drama"/>
    <x v="16"/>
    <s v="A divorced father and his ex-con older brother resort to a desperate scheme in order to save their family's ranch in West Texas."/>
    <n v="88"/>
    <x v="503"/>
    <s v="Chris Pine"/>
    <s v="Ben Foster"/>
    <s v="Jeff Bridges"/>
    <s v="Gil Birmingham"/>
    <n v="204175"/>
    <s v="26,862,450"/>
  </r>
  <r>
    <x v="896"/>
    <n v="2013"/>
    <s v="PG-13"/>
    <s v="98 min"/>
    <s v="Biography, Comedy, Drama"/>
    <x v="16"/>
    <s v="A world-weary political journalist picks up the story of a woman's search for her son, who was taken away from her decades ago after she became pregnant and was forced to live in a convent."/>
    <n v="77"/>
    <x v="504"/>
    <s v="Judi Dench"/>
    <s v="Steve Coogan"/>
    <s v="Sophie Kennedy Clark"/>
    <s v="Mare Winningham"/>
    <n v="94212"/>
    <s v="37,707,719"/>
  </r>
  <r>
    <x v="897"/>
    <n v="2014"/>
    <s v="UA"/>
    <s v="130 min"/>
    <s v="Action, Adventure, Drama"/>
    <x v="16"/>
    <s v="A growing nation of genetically evolved apes led by Caesar is threatened by a band of human survivors of the devastating virus unleashed a decade earlier."/>
    <n v="79"/>
    <x v="505"/>
    <s v="Gary Oldman"/>
    <s v="Keri Russell"/>
    <s v="Andy Serkis"/>
    <s v="Kodi Smit-McPhee"/>
    <n v="411599"/>
    <s v="208,545,589"/>
  </r>
  <r>
    <x v="898"/>
    <n v="2012"/>
    <m/>
    <s v="112 min"/>
    <s v="Mystery, Thriller"/>
    <x v="16"/>
    <s v="A detective searches for the body of a femme fatale which has gone missing from a morgue."/>
    <m/>
    <x v="132"/>
    <s v="Jose Coronado"/>
    <s v="Hugo Silva"/>
    <s v="BelÃ©n Rueda"/>
    <s v="Aura Garrido"/>
    <n v="57549"/>
    <m/>
  </r>
  <r>
    <x v="899"/>
    <n v="2011"/>
    <s v="A"/>
    <s v="101 min"/>
    <s v="Action, Thriller"/>
    <x v="16"/>
    <s v="A S.W.A.T. team becomes trapped in a tenement run by a ruthless mobster and his army of killers and thugs."/>
    <n v="73"/>
    <x v="213"/>
    <s v="Iko Uwais"/>
    <s v="Ananda George"/>
    <s v="Ray Sahetapy"/>
    <s v="Donny Alamsyah"/>
    <n v="190531"/>
    <s v="4,105,123"/>
  </r>
  <r>
    <x v="900"/>
    <n v="2012"/>
    <s v="A"/>
    <s v="109 min"/>
    <s v="Action, Crime, Drama"/>
    <x v="16"/>
    <s v="Shot documentary-style, this film follows the daily grind of two young police officers in LA who are partners and friends, and what happens when they meet criminal forces greater than themselves."/>
    <n v="68"/>
    <x v="506"/>
    <s v="Jake Gyllenhaal"/>
    <s v="Michael PeÃ±a"/>
    <s v="Anna Kendrick"/>
    <s v="America Ferrera"/>
    <n v="228132"/>
    <s v="41,003,371"/>
  </r>
  <r>
    <x v="901"/>
    <n v="2010"/>
    <s v="U"/>
    <s v="94 min"/>
    <s v="Animation, Adventure, Family"/>
    <x v="16"/>
    <s v="The Clock family are four-inch-tall people who live anonymously in another family's residence, borrowing simple items to make their home. Life changes for the Clocks when their teenage daughter, Arrietty, is discovered."/>
    <n v="80"/>
    <x v="507"/>
    <s v="Amy Poehler"/>
    <s v="Mirai Shida"/>
    <s v="RyÃ»nosuke Kamiki"/>
    <s v="Tatsuya Fujiwara"/>
    <n v="80939"/>
    <s v="19,202,743"/>
  </r>
  <r>
    <x v="902"/>
    <n v="2018"/>
    <s v="UA"/>
    <s v="136 min"/>
    <s v="Drama, Music, Romance"/>
    <x v="16"/>
    <s v="A musician helps a young singer find fame as age and alcoholism send his own career into a downward spiral."/>
    <n v="88"/>
    <x v="508"/>
    <s v="Lady Gaga"/>
    <s v="Bradley Cooper"/>
    <s v="Sam Elliott"/>
    <s v="Greg Grunberg"/>
    <n v="334312"/>
    <s v="215,288,866"/>
  </r>
  <r>
    <x v="903"/>
    <n v="2010"/>
    <s v="PG-13"/>
    <s v="110 min"/>
    <s v="Drama, Western"/>
    <x v="16"/>
    <s v="A stubborn teenager enlists the help of a tough U.S. Marshal to track down her father's murderer."/>
    <n v="80"/>
    <x v="156"/>
    <s v="Joel Coen"/>
    <s v="Jeff Bridges"/>
    <s v="Matt Damon"/>
    <s v="Hailee Steinfeld"/>
    <n v="311822"/>
    <s v="171,243,005"/>
  </r>
  <r>
    <x v="904"/>
    <n v="2010"/>
    <s v="R"/>
    <s v="118 min"/>
    <s v="Drama, Romance"/>
    <x v="16"/>
    <s v="The lives of two Danish families cross each other, and an extraordinary but risky friendship comes into bud. But loneliness, frailty and sorrow lie in wait."/>
    <n v="65"/>
    <x v="442"/>
    <s v="Mikael Persbrandt"/>
    <s v="Trine Dyrholm"/>
    <s v="Markus Rygaard"/>
    <s v="Wil Johnson"/>
    <n v="38491"/>
    <s v="1,008,098"/>
  </r>
  <r>
    <x v="905"/>
    <n v="2010"/>
    <s v="U"/>
    <s v="95 min"/>
    <s v="Animation, Comedy, Crime"/>
    <x v="16"/>
    <s v="When a criminal mastermind uses a trio of orphan girls as pawns for a grand scheme, he finds their love is profoundly changing him for the better."/>
    <n v="72"/>
    <x v="509"/>
    <s v="Chris Renaud"/>
    <s v="Steve Carell"/>
    <s v="Jason Segel"/>
    <s v="Russell Brand"/>
    <n v="500851"/>
    <s v="251,513,985"/>
  </r>
  <r>
    <x v="906"/>
    <n v="2011"/>
    <s v="R"/>
    <s v="100 min"/>
    <s v="Comedy, Drama, Romance"/>
    <x v="16"/>
    <s v="Inspired by a true story, a comedy centered on a 27-year-old guy who learns of his cancer diagnosis and his subsequent struggle to beat the disease."/>
    <n v="72"/>
    <x v="510"/>
    <s v="Joseph Gordon-Levitt"/>
    <s v="Seth Rogen"/>
    <s v="Anna Kendrick"/>
    <s v="Bryce Dallas Howard"/>
    <n v="315426"/>
    <s v="35,014,192"/>
  </r>
  <r>
    <x v="907"/>
    <n v="2010"/>
    <s v="UA"/>
    <s v="117 min"/>
    <s v="Action, Comedy, Crime"/>
    <x v="16"/>
    <s v="Dave Lizewski is an unnoticed high school student and comic book fan who one day decides to become a superhero, even though he has no powers, training or meaningful reason to do so."/>
    <n v="66"/>
    <x v="426"/>
    <s v="Aaron Taylor-Johnson"/>
    <s v="Nicolas Cage"/>
    <s v="ChloÃ« Grace Moretz"/>
    <s v="Garrett M. Brown"/>
    <n v="524081"/>
    <s v="48,071,303"/>
  </r>
  <r>
    <x v="908"/>
    <n v="2009"/>
    <m/>
    <s v="113 min"/>
    <s v="Action, Adventure, Crime"/>
    <x v="16"/>
    <s v="The story of two men on different sides of a prison riot -- the inmate leading the rebellion and the young guard trapped in the revolt, who poses as a prisoner in a desperate attempt to survive the ordeal."/>
    <m/>
    <x v="511"/>
    <s v="Luis Tosar"/>
    <s v="Alberto Ammann"/>
    <s v="Antonio Resines"/>
    <s v="Manuel MorÃ³n"/>
    <n v="63882"/>
    <m/>
  </r>
  <r>
    <x v="909"/>
    <n v="2011"/>
    <s v="PG-13"/>
    <s v="133 min"/>
    <s v="Biography, Drama, Sport"/>
    <x v="16"/>
    <s v="Oakland A's general manager Billy Beane's successful attempt to assemble a baseball team on a lean budget by employing computer-generated analysis to acquire new players."/>
    <n v="87"/>
    <x v="512"/>
    <s v="Brad Pitt"/>
    <s v="Robin Wright"/>
    <s v="Jonah Hill"/>
    <s v="Philip Seymour Hoffman"/>
    <n v="369529"/>
    <s v="75,605,492"/>
  </r>
  <r>
    <x v="910"/>
    <n v="2011"/>
    <s v="R"/>
    <s v="120 min"/>
    <s v="Drama, Horror, Thriller"/>
    <x v="16"/>
    <s v="A brilliant plastic surgeon, haunted by past tragedies, creates a type of synthetic skin that withstands any kind of damage. His guinea pig: a mysterious and volatile woman who holds the key to his obsession."/>
    <n v="70"/>
    <x v="313"/>
    <s v="Antonio Banderas"/>
    <s v="Elena Anaya"/>
    <s v="Jan Cornet"/>
    <s v="Marisa Paredes"/>
    <n v="138959"/>
    <s v="3,185,812"/>
  </r>
  <r>
    <x v="911"/>
    <n v="2009"/>
    <s v="A"/>
    <s v="88 min"/>
    <s v="Adventure, Comedy, Fantasy"/>
    <x v="16"/>
    <s v="A shy student trying to reach his family in Ohio, a gun-toting tough guy trying to find the last Twinkie, and a pair of sisters trying to get to an amusement park join forces to travel across a zombie-filled America."/>
    <n v="73"/>
    <x v="513"/>
    <s v="Jesse Eisenberg"/>
    <s v="Emma Stone"/>
    <s v="Woody Harrelson"/>
    <s v="Abigail Breslin"/>
    <n v="520041"/>
    <s v="75,590,286"/>
  </r>
  <r>
    <x v="912"/>
    <n v="2008"/>
    <m/>
    <s v="107 min"/>
    <s v="Drama, Thriller"/>
    <x v="16"/>
    <s v="A high school teacher's experiment to demonstrate to his students what life is like under a dictatorship spins horribly out of control when he forms a social unit with a life of its own."/>
    <m/>
    <x v="514"/>
    <s v="JÃ¼rgen Vogel"/>
    <s v="Frederick Lau"/>
    <s v="Max Riemelt"/>
    <s v="Jennifer Ulrich"/>
    <n v="102742"/>
    <m/>
  </r>
  <r>
    <x v="913"/>
    <n v="2009"/>
    <s v="PG-13"/>
    <s v="128 min"/>
    <s v="Action, Adventure, Mystery"/>
    <x v="16"/>
    <s v="Detective Sherlock Holmes and his stalwart partner Watson engage in a battle of wits and brawn with a nemesis whose plot is a threat to all of England."/>
    <n v="57"/>
    <x v="67"/>
    <s v="Robert Downey Jr."/>
    <s v="Jude Law"/>
    <s v="Rachel McAdams"/>
    <s v="Mark Strong"/>
    <n v="583158"/>
    <s v="209,028,679"/>
  </r>
  <r>
    <x v="914"/>
    <n v="2009"/>
    <s v="UA"/>
    <s v="129 min"/>
    <s v="Biography, Drama, Sport"/>
    <x v="16"/>
    <s v="The story of Michael Oher, a homeless and traumatized boy who became an All-American football player and first-round NFL draft pick with the help of a caring woman and her family."/>
    <n v="53"/>
    <x v="515"/>
    <s v="Quinton Aaron"/>
    <s v="Sandra Bullock"/>
    <s v="Tim McGraw"/>
    <s v="Jae Head"/>
    <n v="293266"/>
    <s v="255,959,475"/>
  </r>
  <r>
    <x v="915"/>
    <n v="2007"/>
    <s v="PG-13"/>
    <s v="104 min"/>
    <s v="Drama"/>
    <x v="16"/>
    <s v="A college professor travels to New York City to attend a conference and finds a young couple living in his apartment."/>
    <n v="79"/>
    <x v="144"/>
    <s v="Richard Jenkins"/>
    <s v="Haaz Sleiman"/>
    <s v="Danai Gurira"/>
    <s v="Hiam Abbass"/>
    <n v="41544"/>
    <s v="9,422,422"/>
  </r>
  <r>
    <x v="916"/>
    <n v="2008"/>
    <s v="UA"/>
    <s v="123 min"/>
    <s v="Drama"/>
    <x v="16"/>
    <s v="A man with a fateful secret embarks on an extraordinary journey of redemption by forever changing the lives of seven strangers."/>
    <n v="36"/>
    <x v="227"/>
    <s v="Will Smith"/>
    <s v="Rosario Dawson"/>
    <s v="Woody Harrelson"/>
    <s v="Michael Ealy"/>
    <n v="286770"/>
    <s v="69,951,824"/>
  </r>
  <r>
    <x v="917"/>
    <n v="2007"/>
    <s v="R"/>
    <s v="100 min"/>
    <s v="Action, Crime, Drama"/>
    <x v="16"/>
    <s v="A teenager who dies during childbirth leaves clues in her journal that could tie her child to a rape involving a violent Russian mob family."/>
    <n v="82"/>
    <x v="516"/>
    <s v="Naomi Watts"/>
    <s v="Viggo Mortensen"/>
    <s v="Armin Mueller-Stahl"/>
    <s v="Josef Altin"/>
    <n v="227760"/>
    <s v="17,114,882"/>
  </r>
  <r>
    <x v="918"/>
    <n v="2007"/>
    <s v="U"/>
    <s v="127 min"/>
    <s v="Adventure, Family, Fantasy"/>
    <x v="16"/>
    <s v="In a countryside town bordering on a magical land, a young man makes a promise to his beloved that he'll retrieve a fallen star by venturing into the magical realm."/>
    <n v="66"/>
    <x v="426"/>
    <s v="Charlie Cox"/>
    <s v="Claire Danes"/>
    <s v="Sienna Miller"/>
    <s v="Ian McKellen"/>
    <n v="255036"/>
    <s v="38,634,938"/>
  </r>
  <r>
    <x v="919"/>
    <n v="2009"/>
    <m/>
    <s v="71 min"/>
    <s v="Animation, Adventure, Family"/>
    <x v="16"/>
    <s v="A young boy in a remote medieval outpost under siege from barbarian raids is beckoned to adventure when a celebrated master illuminator arrives with an ancient book, brimming with secret wisdom and powers."/>
    <n v="81"/>
    <x v="145"/>
    <s v="Nora Twomey"/>
    <s v="Evan McGuire"/>
    <s v="Brendan Gleeson"/>
    <s v="Mick Lally"/>
    <n v="31779"/>
    <n v="686.38300000000004"/>
  </r>
  <r>
    <x v="920"/>
    <n v="2006"/>
    <s v="R"/>
    <s v="129 min"/>
    <s v="Crime, Drama, Mystery"/>
    <x v="16"/>
    <s v="A police detective, a bank robber, and a high-power broker enter high-stakes negotiations after the criminal's brilliant heist spirals into a hostage situation."/>
    <n v="76"/>
    <x v="258"/>
    <s v="Denzel Washington"/>
    <s v="Clive Owen"/>
    <s v="Jodie Foster"/>
    <s v="Christopher Plummer"/>
    <n v="339757"/>
    <s v="88,513,495"/>
  </r>
  <r>
    <x v="921"/>
    <n v="2007"/>
    <s v="R"/>
    <s v="114 min"/>
    <s v="Crime, Drama, Mystery"/>
    <x v="16"/>
    <s v="Two Boston area detectives investigate a little girl's kidnapping, which ultimately turns into a crisis both professionally and personally."/>
    <n v="72"/>
    <x v="437"/>
    <s v="Morgan Freeman"/>
    <s v="Ed Harris"/>
    <s v="Casey Affleck"/>
    <s v="Michelle Monaghan"/>
    <n v="250590"/>
    <s v="20,300,218"/>
  </r>
  <r>
    <x v="922"/>
    <n v="2007"/>
    <s v="PG-13"/>
    <s v="140 min"/>
    <s v="Biography, Drama, Music"/>
    <x v="16"/>
    <s v="Biopic of the iconic French singer Ã‰dith Piaf. Raised by her grandmother in a brothel, she was discovered while singing on a street corner at the age of 19. Despite her success, Piaf's life was filled with tragedy."/>
    <n v="66"/>
    <x v="517"/>
    <s v="Marion Cotillard"/>
    <s v="Sylvie Testud"/>
    <s v="Pascal Greggory"/>
    <s v="Emmanuelle Seigner"/>
    <n v="82781"/>
    <s v="10,301,706"/>
  </r>
  <r>
    <x v="923"/>
    <n v="2006"/>
    <s v="PG-13"/>
    <s v="104 min"/>
    <s v="Action, Biography, Drama"/>
    <x v="16"/>
    <s v="A biography of Chinese Martial Arts Master Huo Yuanjia, who is the founder and spiritual guru of the Jin Wu Sports Federation."/>
    <n v="70"/>
    <x v="518"/>
    <s v="Jet Li"/>
    <s v="Li Sun"/>
    <s v="Yong Dong"/>
    <s v="Yun Qu"/>
    <n v="72863"/>
    <s v="24,633,730"/>
  </r>
  <r>
    <x v="924"/>
    <n v="2006"/>
    <s v="U"/>
    <s v="110 min"/>
    <s v="Drama, Fantasy, Mystery"/>
    <x v="16"/>
    <s v="In turn-of-the-century Vienna, a magician uses his abilities to secure the love of a woman far above his social standing."/>
    <n v="68"/>
    <x v="519"/>
    <s v="Edward Norton"/>
    <s v="Jessica Biel"/>
    <s v="Paul Giamatti"/>
    <s v="Rufus Sewell"/>
    <n v="354728"/>
    <s v="39,868,642"/>
  </r>
  <r>
    <x v="925"/>
    <n v="2004"/>
    <m/>
    <s v="90 min"/>
    <s v="Crime, Drama, Thriller"/>
    <x v="16"/>
    <s v="A disaffected soldier returns to his hometown to get even with the thugs who brutalized his mentally-challenged brother years ago."/>
    <n v="52"/>
    <x v="440"/>
    <s v="Paddy Considine"/>
    <s v="Gary Stretch"/>
    <s v="Toby Kebbell"/>
    <s v="Stuart Wolfenden"/>
    <n v="49728"/>
    <n v="6.0129999999999999"/>
  </r>
  <r>
    <x v="926"/>
    <n v="2009"/>
    <s v="UA"/>
    <s v="153 min"/>
    <s v="Action, Adventure, Family"/>
    <x v="16"/>
    <s v="As Harry Potter begins his sixth year at Hogwarts, he discovers an old book marked as &quot;the property of the Half-Blood Prince&quot; and begins to learn more about Lord Voldemort's dark past."/>
    <n v="78"/>
    <x v="150"/>
    <s v="Daniel Radcliffe"/>
    <s v="Emma Watson"/>
    <s v="Rupert Grint"/>
    <s v="Michael Gambon"/>
    <n v="474827"/>
    <s v="301,959,197"/>
  </r>
  <r>
    <x v="927"/>
    <n v="2006"/>
    <s v="A"/>
    <s v="117 min"/>
    <s v="Action, Drama"/>
    <x v="16"/>
    <s v="King Leonidas of Sparta and a force of 300 men fight the Persians at Thermopylae in 480 B.C."/>
    <n v="52"/>
    <x v="520"/>
    <s v="Gerard Butler"/>
    <s v="Lena Headey"/>
    <s v="David Wenham"/>
    <s v="Dominic West"/>
    <n v="732876"/>
    <s v="210,614,939"/>
  </r>
  <r>
    <x v="928"/>
    <n v="2005"/>
    <s v="R"/>
    <s v="124 min"/>
    <s v="Drama, Romance, Thriller"/>
    <x v="16"/>
    <s v="At a turning point in his life, a former tennis pro falls for an actress who happens to be dating his friend and soon-to-be brother-in-law."/>
    <n v="72"/>
    <x v="263"/>
    <s v="Scarlett Johansson"/>
    <s v="Jonathan Rhys Meyers"/>
    <s v="Emily Mortimer"/>
    <s v="Matthew Goode"/>
    <n v="206294"/>
    <s v="23,089,926"/>
  </r>
  <r>
    <x v="929"/>
    <n v="2009"/>
    <s v="A"/>
    <s v="162 min"/>
    <s v="Action, Drama, Mystery"/>
    <x v="16"/>
    <s v="In 1985 where former superheroes exist, the murder of a colleague sends active vigilante Rorschach into his own sprawling investigation, uncovering something that could completely change the course of history as we know it."/>
    <n v="56"/>
    <x v="520"/>
    <s v="Jackie Earle Haley"/>
    <s v="Patrick Wilson"/>
    <s v="Carla Gugino"/>
    <s v="Malin Akerman"/>
    <n v="500799"/>
    <s v="107,509,799"/>
  </r>
  <r>
    <x v="930"/>
    <n v="2005"/>
    <s v="R"/>
    <s v="122 min"/>
    <s v="Action, Crime, Drama"/>
    <x v="16"/>
    <s v="An arms dealer confronts the morality of his work as he is being chased by an INTERPOL Agent."/>
    <n v="62"/>
    <x v="388"/>
    <s v="Nicolas Cage"/>
    <s v="Ethan Hawke"/>
    <s v="Jared Leto"/>
    <s v="Bridget Moynahan"/>
    <n v="294140"/>
    <s v="24,149,632"/>
  </r>
  <r>
    <x v="931"/>
    <n v="2004"/>
    <s v="UA"/>
    <s v="103 min"/>
    <s v="Horror, Mystery, Thriller"/>
    <x v="16"/>
    <s v="Two strangers awaken in a room with no recollection of how they got there, and soon discover they're pawns in a deadly game perpetrated by a notorious serial killer."/>
    <n v="46"/>
    <x v="521"/>
    <s v="Cary Elwes"/>
    <s v="Leigh Whannell"/>
    <s v="Danny Glover"/>
    <s v="Ken Leung"/>
    <n v="379020"/>
    <s v="56,000,369"/>
  </r>
  <r>
    <x v="932"/>
    <n v="2008"/>
    <s v="R"/>
    <s v="124 min"/>
    <s v="Drama"/>
    <x v="16"/>
    <s v="A theatre director struggles with his work, and the women in his life, as he creates a life-size replica of New York City inside a warehouse as part of his new play."/>
    <n v="67"/>
    <x v="522"/>
    <s v="Philip Seymour Hoffman"/>
    <s v="Samantha Morton"/>
    <s v="Michelle Williams"/>
    <s v="Catherine Keener"/>
    <n v="83158"/>
    <s v="3,081,925"/>
  </r>
  <r>
    <x v="933"/>
    <n v="2004"/>
    <s v="R"/>
    <s v="105 min"/>
    <s v="Drama"/>
    <x v="16"/>
    <s v="A teenage hustler and a young man obsessed with alien abductions cross paths, together discovering a horrible, liberating truth."/>
    <n v="73"/>
    <x v="523"/>
    <s v="Brady Corbet"/>
    <s v="Joseph Gordon-Levitt"/>
    <s v="Elisabeth Shue"/>
    <s v="Chase Ellison"/>
    <n v="65939"/>
    <n v="697.18100000000004"/>
  </r>
  <r>
    <x v="934"/>
    <n v="2003"/>
    <s v="R"/>
    <s v="93 min"/>
    <s v="Comedy, Drama, Romance"/>
    <x v="16"/>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n v="45"/>
    <x v="524"/>
    <s v="Guillaume Canet"/>
    <s v="Marion Cotillard"/>
    <s v="Thibault Verhaeghe"/>
    <s v="JosÃ©phine Lebas-Joly"/>
    <n v="67360"/>
    <n v="548.70699999999999"/>
  </r>
  <r>
    <x v="935"/>
    <n v="2004"/>
    <s v="U"/>
    <s v="133 min"/>
    <s v="Drama, Mystery, Romance"/>
    <x v="16"/>
    <s v="Tells the story of a young woman's relentless search for her fiancÃ©, who has disappeared from the trenches of the Somme during World War One."/>
    <n v="76"/>
    <x v="66"/>
    <s v="Audrey Tautou"/>
    <s v="Gaspard Ulliel"/>
    <s v="Jodie Foster"/>
    <s v="Dominique Pinon"/>
    <n v="70925"/>
    <s v="6,167,817"/>
  </r>
  <r>
    <x v="936"/>
    <n v="2003"/>
    <s v="R"/>
    <s v="89 min"/>
    <s v="Comedy, Drama"/>
    <x v="16"/>
    <s v="When his only friend dies, a man born with dwarfism moves to rural New Jersey to live a life of solitude, only to meet a chatty hot dog vendor and a woman dealing with her own personal loss."/>
    <n v="81"/>
    <x v="144"/>
    <s v="Peter Dinklage"/>
    <s v="Patricia Clarkson"/>
    <s v="Bobby Cannavale"/>
    <s v="Paul Benjamin"/>
    <n v="67370"/>
    <s v="5,739,376"/>
  </r>
  <r>
    <x v="937"/>
    <n v="2003"/>
    <s v="UA"/>
    <s v="124 min"/>
    <s v="Crime, Drama, Thriller"/>
    <x v="16"/>
    <s v="A freak accident brings together a critically ill mathematician, a grieving mother, and a born-again ex-con."/>
    <n v="70"/>
    <x v="161"/>
    <s v="Sean Penn"/>
    <s v="Benicio Del Toro"/>
    <s v="Naomi Watts"/>
    <s v="Danny Huston"/>
    <n v="224545"/>
    <s v="16,290,476"/>
  </r>
  <r>
    <x v="938"/>
    <n v="2002"/>
    <s v="R"/>
    <s v="129 min"/>
    <s v="Crime, Drama, Thriller"/>
    <x v="16"/>
    <s v="A recently laid off factory worker kidnaps his former boss' friend's daughter, hoping to use the ransom money to pay for his sister's kidney transplant."/>
    <n v="56"/>
    <x v="52"/>
    <s v="Kang-ho Song"/>
    <s v="Shin Ha-kyun"/>
    <s v="Bae Doona"/>
    <s v="Ji-Eun Lim"/>
    <n v="62659"/>
    <n v="45.289000000000001"/>
  </r>
  <r>
    <x v="939"/>
    <n v="2004"/>
    <s v="U"/>
    <s v="106 min"/>
    <s v="Biography, Drama, Family"/>
    <x v="16"/>
    <s v="The story of Sir J.M. Barrie's friendship with a family who inspired him to create Peter Pan."/>
    <n v="67"/>
    <x v="525"/>
    <s v="Johnny Depp"/>
    <s v="Kate Winslet"/>
    <s v="Julie Christie"/>
    <s v="Radha Mitchell"/>
    <n v="198677"/>
    <s v="51,680,613"/>
  </r>
  <r>
    <x v="940"/>
    <n v="2002"/>
    <s v="R"/>
    <s v="135 min"/>
    <s v="Drama"/>
    <x v="16"/>
    <s v="Cornered by the DEA, convicted New York drug dealer Montgomery Brogan reevaluates his life in the 24 remaining hours before facing a seven-year jail term."/>
    <n v="68"/>
    <x v="258"/>
    <s v="Edward Norton"/>
    <s v="Barry Pepper"/>
    <s v="Philip Seymour Hoffman"/>
    <s v="Rosario Dawson"/>
    <n v="169708"/>
    <s v="13,060,843"/>
  </r>
  <r>
    <x v="941"/>
    <n v="2004"/>
    <s v="U"/>
    <s v="113 min"/>
    <s v="Drama, Sci-Fi, Thriller"/>
    <x v="16"/>
    <s v="Evan Treborn suffers blackouts during significant events of his life. As he grows up, he finds a way to remember these lost memories and a supernatural way to alter his life by reading his journal."/>
    <n v="30"/>
    <x v="526"/>
    <s v="J. Mackye Gruber"/>
    <s v="Ashton Kutcher"/>
    <s v="Amy Smart"/>
    <s v="Melora Walters"/>
    <n v="451479"/>
    <s v="57,938,693"/>
  </r>
  <r>
    <x v="942"/>
    <n v="2002"/>
    <s v="A"/>
    <s v="113 min"/>
    <s v="Drama, Horror, Sci-Fi"/>
    <x v="16"/>
    <s v="Four weeks after a mysterious, incurable virus spreads throughout the UK, a handful of survivors try to find sanctuary."/>
    <n v="73"/>
    <x v="167"/>
    <s v="Cillian Murphy"/>
    <s v="Naomie Harris"/>
    <s v="Christopher Eccleston"/>
    <s v="Alex Palmer"/>
    <n v="376853"/>
    <s v="45,064,915"/>
  </r>
  <r>
    <x v="943"/>
    <n v="2000"/>
    <m/>
    <s v="114 min"/>
    <s v="Action, Adventure, Drama"/>
    <x v="16"/>
    <s v="In the future, the Japanese government captures a class of ninth-grade students and forces them to kill each other under the revolutionary &quot;Battle Royale&quot; act."/>
    <n v="81"/>
    <x v="527"/>
    <s v="Tatsuya Fujiwara"/>
    <s v="Aki Maeda"/>
    <s v="TarÃ´ Yamamoto"/>
    <s v="Takeshi Kitano"/>
    <n v="169091"/>
    <m/>
  </r>
  <r>
    <x v="944"/>
    <n v="2001"/>
    <s v="A"/>
    <s v="110 min"/>
    <s v="Comedy, Drama"/>
    <x v="16"/>
    <s v="The eccentric members of a dysfunctional family reluctantly gather under the same roof for various reasons."/>
    <n v="76"/>
    <x v="140"/>
    <s v="Gene Hackman"/>
    <s v="Gwyneth Paltrow"/>
    <s v="Anjelica Huston"/>
    <s v="Ben Stiller"/>
    <n v="266842"/>
    <s v="52,364,010"/>
  </r>
  <r>
    <x v="945"/>
    <n v="2001"/>
    <s v="A"/>
    <s v="106 min"/>
    <s v="Drama"/>
    <x v="16"/>
    <s v="In Mexico, two teenage boys and an attractive older woman embark on a road trip and learn a thing or two about life, friendship, sex, and each other."/>
    <n v="88"/>
    <x v="312"/>
    <s v="Maribel VerdÃº"/>
    <s v="Gael GarcÃ­a Bernal"/>
    <s v="Daniel GimÃ©nez Cacho"/>
    <s v="Ana LÃ³pez Mercado"/>
    <n v="115827"/>
    <s v="13,622,333"/>
  </r>
  <r>
    <x v="946"/>
    <n v="2001"/>
    <s v="U"/>
    <s v="152 min"/>
    <s v="Adventure, Family, Fantasy"/>
    <x v="16"/>
    <s v="An orphaned boy enrolls in a school of wizardry, where he learns the truth about himself, his family and the terrible evil that haunts the magical world."/>
    <n v="64"/>
    <x v="528"/>
    <s v="Daniel Radcliffe"/>
    <s v="Rupert Grint"/>
    <s v="Richard Harris"/>
    <s v="Maggie Smith"/>
    <n v="658185"/>
    <s v="317,575,550"/>
  </r>
  <r>
    <x v="947"/>
    <n v="2001"/>
    <s v="PG-13"/>
    <s v="101 min"/>
    <s v="Horror, Mystery, Thriller"/>
    <x v="16"/>
    <s v="A woman who lives in her darkened old family house with her two photosensitive children becomes convinced that the home is haunted."/>
    <n v="74"/>
    <x v="236"/>
    <s v="Nicole Kidman"/>
    <s v="Christopher Eccleston"/>
    <s v="Fionnula Flanagan"/>
    <s v="Alakina Mann"/>
    <n v="337651"/>
    <s v="96,522,687"/>
  </r>
  <r>
    <x v="948"/>
    <n v="2001"/>
    <s v="R"/>
    <s v="124 min"/>
    <s v="Biography, Crime, Drama"/>
    <x v="16"/>
    <s v="The story of how George Jung, along with the MedellÃ­n Cartel headed by Pablo Escobar, established the American cocaine market in the 1970s in the United States."/>
    <n v="52"/>
    <x v="529"/>
    <s v="Johnny Depp"/>
    <s v="PenÃ©lope Cruz"/>
    <s v="Franka Potente"/>
    <s v="Rachel Griffiths"/>
    <n v="240714"/>
    <s v="52,990,775"/>
  </r>
  <r>
    <x v="949"/>
    <n v="2001"/>
    <s v="A"/>
    <s v="131 min"/>
    <s v="Drama, History, War"/>
    <x v="16"/>
    <s v="A Russian and a German sniper play a game of cat-and-mouse during the Battle of Stalingrad."/>
    <n v="53"/>
    <x v="478"/>
    <s v="Jude Law"/>
    <s v="Ed Harris"/>
    <s v="Joseph Fiennes"/>
    <s v="Rachel Weisz"/>
    <n v="243729"/>
    <s v="51,401,758"/>
  </r>
  <r>
    <x v="950"/>
    <n v="2002"/>
    <s v="A"/>
    <s v="145 min"/>
    <s v="Action, Crime, Mystery"/>
    <x v="16"/>
    <s v="In a future where a special police unit is able to arrest murderers before they commit their crimes, an officer from that unit is himself accused of a future murder."/>
    <n v="80"/>
    <x v="6"/>
    <s v="Tom Cruise"/>
    <s v="Colin Farrell"/>
    <s v="Samantha Morton"/>
    <s v="Max von Sydow"/>
    <n v="508417"/>
    <s v="132,072,926"/>
  </r>
  <r>
    <x v="951"/>
    <n v="1999"/>
    <s v="R"/>
    <s v="146 min"/>
    <s v="Biography, Drama, Sport"/>
    <x v="16"/>
    <s v="The story of Rubin 'Hurricane' Carter, a boxer wrongly imprisoned for murder, and the people who aided in his fight to prove his innocence."/>
    <n v="74"/>
    <x v="267"/>
    <s v="Denzel Washington"/>
    <s v="Vicellous Shannon"/>
    <s v="Deborah Kara Unger"/>
    <s v="Liev Schreiber"/>
    <n v="91557"/>
    <s v="50,668,906"/>
  </r>
  <r>
    <x v="952"/>
    <n v="2000"/>
    <s v="A"/>
    <s v="101 min"/>
    <s v="Comedy, Crime, Drama"/>
    <x v="16"/>
    <s v="A wealthy New York City investment banking executive, Patrick Bateman, hides his alternate psychopathic ego from his co-workers and friends as he delves deeper into his violent, hedonistic fantasies."/>
    <n v="64"/>
    <x v="530"/>
    <s v="Christian Bale"/>
    <s v="Justin Theroux"/>
    <s v="Josh Lucas"/>
    <s v="Bill Sage"/>
    <n v="490062"/>
    <s v="15,070,285"/>
  </r>
  <r>
    <x v="953"/>
    <n v="1998"/>
    <s v="UA"/>
    <s v="81 min"/>
    <s v="Crime, Drama, Thriller"/>
    <x v="16"/>
    <s v="After a botched money delivery, Lola has 20 minutes to come up with 100,000 Deutschmarks."/>
    <n v="77"/>
    <x v="531"/>
    <s v="Franka Potente"/>
    <s v="Moritz Bleibtreu"/>
    <s v="Herbert Knaup"/>
    <s v="Nina Petri"/>
    <n v="188317"/>
    <s v="7,267,585"/>
  </r>
  <r>
    <x v="954"/>
    <n v="1998"/>
    <s v="A"/>
    <s v="170 min"/>
    <s v="Drama, War"/>
    <x v="16"/>
    <s v="Adaptation of James Jones' autobiographical 1962 novel, focusing on the conflict at Guadalcanal during the second World War."/>
    <n v="78"/>
    <x v="406"/>
    <s v="Jim Caviezel"/>
    <s v="Sean Penn"/>
    <s v="Nick Nolte"/>
    <s v="Kirk Acevedo"/>
    <n v="172710"/>
    <s v="36,400,491"/>
  </r>
  <r>
    <x v="955"/>
    <n v="1998"/>
    <s v="U"/>
    <s v="88 min"/>
    <s v="Animation, Adventure, Family"/>
    <x v="16"/>
    <s v="To save her father from death in the army, a young maiden secretly goes in his place and becomes one of China's greatest heroines in the process."/>
    <n v="71"/>
    <x v="532"/>
    <s v="Barry Cook"/>
    <s v="Ming-Na Wen"/>
    <s v="Eddie Murphy"/>
    <s v="BD Wong"/>
    <n v="256906"/>
    <s v="120,620,254"/>
  </r>
  <r>
    <x v="956"/>
    <n v="1998"/>
    <s v="R"/>
    <s v="118 min"/>
    <s v="Adventure, Comedy, Drama"/>
    <x v="16"/>
    <s v="An oddball journalist and his psychopathic lawyer travel to Las Vegas for a series of psychedelic escapades."/>
    <n v="41"/>
    <x v="119"/>
    <s v="Johnny Depp"/>
    <s v="Benicio Del Toro"/>
    <s v="Tobey Maguire"/>
    <s v="Michael Lee Gogin"/>
    <n v="259753"/>
    <s v="10,680,275"/>
  </r>
  <r>
    <x v="957"/>
    <n v="1997"/>
    <s v="A"/>
    <s v="108 min"/>
    <s v="Crime, Drama, Thriller"/>
    <x v="16"/>
    <s v="Two violent young men take a mother, father, and son hostage in their vacation cabin and force them to play sadistic &quot;games&quot; with one another for their own amusement."/>
    <n v="69"/>
    <x v="298"/>
    <s v="Susanne Lothar"/>
    <s v="Ulrich MÃ¼he"/>
    <s v="Arno Frisch"/>
    <s v="Frank Giering"/>
    <n v="65058"/>
    <m/>
  </r>
  <r>
    <x v="958"/>
    <n v="1998"/>
    <s v="A"/>
    <s v="100 min"/>
    <s v="Mystery, Sci-Fi, Thriller"/>
    <x v="16"/>
    <s v="A man struggles with memories of his past, which include a wife he cannot remember and a nightmarish world no one else ever seems to wake up from."/>
    <n v="66"/>
    <x v="533"/>
    <s v="Rufus Sewell"/>
    <s v="Kiefer Sutherland"/>
    <s v="Jennifer Connelly"/>
    <s v="William Hurt"/>
    <n v="187927"/>
    <s v="14,378,331"/>
  </r>
  <r>
    <x v="959"/>
    <n v="1996"/>
    <s v="UA"/>
    <s v="147 min"/>
    <s v="Crime, Drama, Thriller"/>
    <x v="16"/>
    <s v="After a prank goes disastrously wrong, a group of boys are sent to a detention center where they are brutalized. Thirteen years later, an unexpected random encounter with a former guard gives them a chance for revenge."/>
    <n v="49"/>
    <x v="534"/>
    <s v="Robert De Niro"/>
    <s v="Kevin Bacon"/>
    <s v="Brad Pitt"/>
    <s v="Jason Patric"/>
    <n v="186734"/>
    <s v="49,100,000"/>
  </r>
  <r>
    <x v="960"/>
    <n v="1997"/>
    <s v="A"/>
    <s v="134 min"/>
    <s v="Mystery, Thriller"/>
    <x v="16"/>
    <s v="Anonymous videotapes presage a musician's murder conviction, and a gangster's girlfriend leads a mechanic astray."/>
    <n v="52"/>
    <x v="180"/>
    <s v="Bill Pullman"/>
    <s v="Patricia Arquette"/>
    <s v="John Roselius"/>
    <s v="Louis Eppolito"/>
    <n v="131101"/>
    <s v="3,796,699"/>
  </r>
  <r>
    <x v="961"/>
    <n v="1995"/>
    <s v="U"/>
    <s v="136 min"/>
    <s v="Drama, Romance"/>
    <x v="16"/>
    <s v="Rich Mr. Dashwood dies, leaving his second wife and her three daughters poor by the rules of inheritance. The two eldest daughters are the title opposites."/>
    <n v="84"/>
    <x v="307"/>
    <s v="Emma Thompson"/>
    <s v="Kate Winslet"/>
    <s v="James Fleet"/>
    <s v="Tom Wilkinson"/>
    <n v="102598"/>
    <s v="43,182,776"/>
  </r>
  <r>
    <x v="962"/>
    <n v="1995"/>
    <s v="A"/>
    <s v="128 min"/>
    <s v="Action, Adventure, Thriller"/>
    <x v="16"/>
    <s v="John McClane and a Harlem store owner are targeted by German terrorist Simon in New York City, where he plans to rob the Federal Reserve Building."/>
    <n v="58"/>
    <x v="114"/>
    <s v="Bruce Willis"/>
    <s v="Jeremy Irons"/>
    <s v="Samuel L. Jackson"/>
    <s v="Graham Greene"/>
    <n v="364420"/>
    <s v="100,012,499"/>
  </r>
  <r>
    <x v="963"/>
    <n v="1995"/>
    <s v="R"/>
    <s v="121 min"/>
    <s v="Adventure, Drama, Fantasy"/>
    <x v="16"/>
    <s v="On the run after murdering a man, accountant William Blake encounters a strange aboriginal American man named Nobody who prepares him for his journey into the spiritual world."/>
    <n v="62"/>
    <x v="396"/>
    <s v="Johnny Depp"/>
    <s v="Gary Farmer"/>
    <s v="Crispin Glover"/>
    <s v="Lance Henriksen"/>
    <n v="90442"/>
    <s v="1,037,847"/>
  </r>
  <r>
    <x v="964"/>
    <n v="1995"/>
    <s v="A"/>
    <s v="135 min"/>
    <s v="Drama, Romance"/>
    <x v="16"/>
    <s v="Photographer Robert Kincaid wanders into the life of housewife Francesca Johnson for four days in the 1960s."/>
    <n v="69"/>
    <x v="112"/>
    <s v="Clint Eastwood"/>
    <s v="Meryl Streep"/>
    <s v="Annie Corley"/>
    <s v="Victor Slezak"/>
    <n v="73172"/>
    <s v="71,516,617"/>
  </r>
  <r>
    <x v="965"/>
    <n v="1995"/>
    <s v="PG"/>
    <s v="140 min"/>
    <s v="Adventure, Drama, History"/>
    <x v="16"/>
    <s v="NASA must devise a strategy to return Apollo 13 to Earth safely after the spacecraft undergoes massive internal damage putting the lives of the three astronauts on board in jeopardy."/>
    <n v="77"/>
    <x v="106"/>
    <s v="Tom Hanks"/>
    <s v="Bill Paxton"/>
    <s v="Kevin Bacon"/>
    <s v="Gary Sinise"/>
    <n v="269197"/>
    <s v="173,837,933"/>
  </r>
  <r>
    <x v="966"/>
    <n v="1994"/>
    <s v="U"/>
    <s v="92 min"/>
    <s v="Comedy, Drama, Romance"/>
    <x v="16"/>
    <s v="After his wife divorces him, a Polish immigrant plots to get even with her."/>
    <n v="88"/>
    <x v="170"/>
    <s v="Zbigniew Zamachowski"/>
    <s v="Julie Delpy"/>
    <s v="Janusz Gajos"/>
    <s v="Jerzy Stuhr"/>
    <n v="64390"/>
    <s v="1,464,625"/>
  </r>
  <r>
    <x v="967"/>
    <n v="1993"/>
    <s v="R"/>
    <s v="113 min"/>
    <s v="Action, Crime, Drama"/>
    <x v="16"/>
    <s v="An ordinary man frustrated with the various flaws he sees in society begins to psychotically and violently lash out against them."/>
    <n v="56"/>
    <x v="535"/>
    <s v="Michael Douglas"/>
    <s v="Robert Duvall"/>
    <s v="Barbara Hershey"/>
    <s v="Rachel Ticotin"/>
    <n v="171640"/>
    <s v="40,903,593"/>
  </r>
  <r>
    <x v="968"/>
    <n v="1993"/>
    <s v="U"/>
    <s v="102 min"/>
    <s v="Comedy"/>
    <x v="16"/>
    <s v="The adventures of high school and junior high students on the last day of school in May 1976."/>
    <n v="78"/>
    <x v="159"/>
    <s v="Jason London"/>
    <s v="Wiley Wiggins"/>
    <s v="Matthew McConaughey"/>
    <s v="Rory Cochrane"/>
    <n v="165465"/>
    <s v="7,993,039"/>
  </r>
  <r>
    <x v="969"/>
    <n v="1992"/>
    <s v="UA"/>
    <s v="120 min"/>
    <s v="Comedy, Crime"/>
    <x v="16"/>
    <s v="Two New Yorkers accused of murder in rural Alabama while on their way back to college call in the help of one of their cousins, a loudmouth lawyer with no trial experience."/>
    <n v="68"/>
    <x v="536"/>
    <s v="Joe Pesci"/>
    <s v="Marisa Tomei"/>
    <s v="Ralph Macchio"/>
    <s v="Mitchell Whitfield"/>
    <n v="107325"/>
    <s v="52,929,168"/>
  </r>
  <r>
    <x v="970"/>
    <n v="1991"/>
    <s v="U"/>
    <s v="118 min"/>
    <s v="Animation, Drama, Romance"/>
    <x v="16"/>
    <s v="A twenty-seven-year-old office worker travels to the countryside while reminiscing about her childhood in Tokyo."/>
    <n v="90"/>
    <x v="36"/>
    <s v="Miki Imai"/>
    <s v="ToshirÃ´ Yanagiba"/>
    <s v="Yoko Honna"/>
    <s v="Mayumi Izuka"/>
    <n v="27071"/>
    <n v="453.24299999999999"/>
  </r>
  <r>
    <x v="971"/>
    <n v="1991"/>
    <s v="R"/>
    <s v="99 min"/>
    <s v="Comedy, Crime"/>
    <x v="16"/>
    <s v="Post-apocalyptic surrealist black comedy about the landlord of an apartment building who occasionally prepares a delicacy for his odd tenants."/>
    <n v="66"/>
    <x v="537"/>
    <s v="Jean-Pierre Jeunet"/>
    <s v="Marie-Laure Dougnac"/>
    <s v="Dominique Pinon"/>
    <s v="Pascal Benezech"/>
    <n v="80487"/>
    <s v="1,794,187"/>
  </r>
  <r>
    <x v="972"/>
    <n v="1990"/>
    <s v="U"/>
    <s v="103 min"/>
    <s v="Comedy, Family"/>
    <x v="16"/>
    <s v="An eight-year-old troublemaker must protect his house from a pair of burglars when he is accidentally left home alone by his family during Christmas vacation."/>
    <n v="63"/>
    <x v="528"/>
    <s v="Macaulay Culkin"/>
    <s v="Joe Pesci"/>
    <s v="Daniel Stern"/>
    <s v="John Heard"/>
    <n v="488817"/>
    <s v="285,761,243"/>
  </r>
  <r>
    <x v="973"/>
    <n v="1990"/>
    <s v="A"/>
    <s v="162 min"/>
    <s v="Crime, Drama"/>
    <x v="16"/>
    <s v="Follows Michael Corleone, now in his 60s, as he seeks to free his family from crime and find a suitable successor to his empire."/>
    <n v="60"/>
    <x v="1"/>
    <s v="Al Pacino"/>
    <s v="Diane Keaton"/>
    <s v="Andy Garcia"/>
    <s v="Talia Shire"/>
    <n v="359809"/>
    <s v="66,666,062"/>
  </r>
  <r>
    <x v="974"/>
    <n v="1989"/>
    <s v="UA"/>
    <s v="95 min"/>
    <s v="Comedy, Drama, Romance"/>
    <x v="16"/>
    <s v="Harry and Sally have known each other for years, and are very good friends, but they fear sex would ruin the friendship."/>
    <n v="76"/>
    <x v="174"/>
    <s v="Billy Crystal"/>
    <s v="Meg Ryan"/>
    <s v="Carrie Fisher"/>
    <s v="Bruno Kirby"/>
    <n v="195663"/>
    <s v="92,823,600"/>
  </r>
  <r>
    <x v="975"/>
    <n v="1989"/>
    <s v="U"/>
    <s v="83 min"/>
    <s v="Animation, Family, Fantasy"/>
    <x v="16"/>
    <s v="A mermaid princess makes a Faustian bargain in an attempt to become human and win a prince's love."/>
    <n v="88"/>
    <x v="255"/>
    <s v="John Musker"/>
    <s v="Jodi Benson"/>
    <s v="Samuel E. Wright"/>
    <s v="Rene Auberjonois"/>
    <n v="237696"/>
    <s v="111,543,479"/>
  </r>
  <r>
    <x v="976"/>
    <n v="1988"/>
    <s v="U"/>
    <s v="85 min"/>
    <s v="Comedy, Crime"/>
    <x v="16"/>
    <s v="Incompetent police Detective Frank Drebin must foil an attempt to assassinate Queen Elizabeth II."/>
    <n v="76"/>
    <x v="538"/>
    <s v="Leslie Nielsen"/>
    <s v="Priscilla Presley"/>
    <s v="O.J. Simpson"/>
    <s v="Ricardo Montalban"/>
    <n v="152871"/>
    <s v="78,756,177"/>
  </r>
  <r>
    <x v="977"/>
    <n v="1987"/>
    <s v="U"/>
    <s v="93 min"/>
    <s v="Comedy, Drama"/>
    <x v="16"/>
    <s v="A man must struggle to travel home for Thanksgiving with a lovable oaf of a shower curtain ring salesman as his only companion."/>
    <n v="72"/>
    <x v="400"/>
    <s v="Steve Martin"/>
    <s v="John Candy"/>
    <s v="Laila Robins"/>
    <s v="Michael McKean"/>
    <n v="124773"/>
    <s v="49,530,280"/>
  </r>
  <r>
    <x v="978"/>
    <n v="1987"/>
    <s v="A"/>
    <s v="109 min"/>
    <s v="Action, Crime, Thriller"/>
    <x v="16"/>
    <s v="Two newly paired cops who are complete opposites must put aside their differences in order to catch a gang of drug smugglers."/>
    <n v="68"/>
    <x v="401"/>
    <s v="Mel Gibson"/>
    <s v="Danny Glover"/>
    <s v="Gary Busey"/>
    <s v="Mitchell Ryan"/>
    <n v="236894"/>
    <s v="65,207,127"/>
  </r>
  <r>
    <x v="979"/>
    <n v="1984"/>
    <s v="A"/>
    <s v="99 min"/>
    <s v="Crime, Drama, Thriller"/>
    <x v="16"/>
    <s v="The owner of a seedy small-town Texas bar discovers that one of his employees is having an affair with his wife. A chaotic chain of misunderstandings, lies and mischief ensues after he devises a plot to have them murdered."/>
    <n v="82"/>
    <x v="165"/>
    <s v="Ethan Coen"/>
    <s v="John Getz"/>
    <s v="Frances McDormand"/>
    <s v="Dan Hedaya"/>
    <n v="87745"/>
    <s v="2,150,000"/>
  </r>
  <r>
    <x v="980"/>
    <n v="1981"/>
    <s v="UA"/>
    <s v="109 min"/>
    <s v="Drama"/>
    <x v="16"/>
    <s v="Norman is a curmudgeon with an estranged relationship with his daughter Chelsea. At Golden Pond, he and his wife nevertheless agree to care for Billy, the son of Chelsea's new boyfriend, and a most unexpected relationship blooms."/>
    <n v="68"/>
    <x v="539"/>
    <s v="Katharine Hepburn"/>
    <s v="Henry Fonda"/>
    <s v="Jane Fonda"/>
    <s v="Doug McKeon"/>
    <n v="27650"/>
    <s v="119,285,432"/>
  </r>
  <r>
    <x v="981"/>
    <n v="1981"/>
    <s v="A"/>
    <s v="96 min"/>
    <s v="Action, Adventure, Sci-Fi"/>
    <x v="16"/>
    <s v="In the post-apocalyptic Australian wasteland, a cynical drifter agrees to help a small, gasoline-rich community escape a horde of bandits."/>
    <n v="77"/>
    <x v="148"/>
    <s v="Mel Gibson"/>
    <s v="Bruce Spence"/>
    <s v="Michael Preston"/>
    <s v="Max Phipps"/>
    <n v="166588"/>
    <s v="12,465,371"/>
  </r>
  <r>
    <x v="982"/>
    <n v="1979"/>
    <s v="UA"/>
    <s v="92 min"/>
    <s v="Action, Crime, Thriller"/>
    <x v="16"/>
    <s v="In the near future, a charismatic leader summons the street gangs of New York City in a bid to take it over. When he is killed, The Warriors are falsely blamed and now must fight their way home while every other gang is hunting them down."/>
    <n v="65"/>
    <x v="540"/>
    <s v="Michael Beck"/>
    <s v="James Remar"/>
    <s v="Dorsey Wright"/>
    <s v="Brian Tyler"/>
    <n v="93878"/>
    <s v="22,490,039"/>
  </r>
  <r>
    <x v="983"/>
    <n v="1979"/>
    <s v="U"/>
    <s v="95 min"/>
    <s v="Adventure, Comedy, Family"/>
    <x v="16"/>
    <s v="Kermit and his newfound friends trek across America to find success in Hollywood, but a frog legs merchant is after Kermit."/>
    <n v="74"/>
    <x v="541"/>
    <s v="Jim Henson"/>
    <s v="Frank Oz"/>
    <s v="Jerry Nelson"/>
    <s v="Richard Hunt"/>
    <n v="32802"/>
    <s v="76,657,000"/>
  </r>
  <r>
    <x v="984"/>
    <n v="1979"/>
    <s v="A"/>
    <s v="112 min"/>
    <s v="Action, Biography, Crime"/>
    <x v="16"/>
    <s v="Alcatraz is the most secure prison of its time. It is believed that no one can ever escape from it, until three daring men make a possible successful attempt at escaping from one of the most infamous prisons in the world."/>
    <n v="76"/>
    <x v="486"/>
    <s v="Clint Eastwood"/>
    <s v="Patrick McGoohan"/>
    <s v="Roberts Blossom"/>
    <s v="Jack Thibeau"/>
    <n v="121731"/>
    <s v="43,000,000"/>
  </r>
  <r>
    <x v="985"/>
    <n v="1978"/>
    <s v="U"/>
    <s v="91 min"/>
    <s v="Animation, Adventure, Drama"/>
    <x v="16"/>
    <s v="Hoping to escape destruction by human developers and save their community, a colony of rabbits, led by Hazel and Fiver, seek out a safe place to set up a new warren."/>
    <n v="64"/>
    <x v="542"/>
    <s v="John Hubley"/>
    <s v="John Hurt"/>
    <s v="Richard Briers"/>
    <s v="Ralph Richardson"/>
    <n v="33656"/>
    <m/>
  </r>
  <r>
    <x v="986"/>
    <n v="1978"/>
    <s v="A"/>
    <s v="121 min"/>
    <s v="Biography, Crime, Drama"/>
    <x v="16"/>
    <s v="Billy Hayes, an American college student, is caught smuggling drugs out of Turkey and thrown into prison."/>
    <n v="59"/>
    <x v="178"/>
    <s v="Brad Davis"/>
    <s v="Irene Miracle"/>
    <s v="Bo Hopkins"/>
    <s v="Paolo Bonacelli"/>
    <n v="73662"/>
    <s v="35,000,000"/>
  </r>
  <r>
    <x v="987"/>
    <n v="1977"/>
    <s v="U"/>
    <s v="138 min"/>
    <s v="Drama, Sci-Fi"/>
    <x v="16"/>
    <s v="Roy Neary, an electric lineman, watches how his quiet and ordinary daily life turns upside down after a close encounter with a UFO."/>
    <n v="90"/>
    <x v="6"/>
    <s v="Richard Dreyfuss"/>
    <s v="FranÃ§ois Truffaut"/>
    <s v="Teri Garr"/>
    <s v="Melinda Dillon"/>
    <n v="184966"/>
    <s v="132,088,635"/>
  </r>
  <r>
    <x v="988"/>
    <n v="1973"/>
    <s v="A"/>
    <s v="112 min"/>
    <s v="Comedy, Crime, Drama"/>
    <x v="16"/>
    <s v="Private investigator Philip Marlowe helps a friend out of a jam, but in doing so gets implicated in his wife's murder."/>
    <n v="87"/>
    <x v="472"/>
    <s v="Elliott Gould"/>
    <s v="Nina van Pallandt"/>
    <s v="Sterling Hayden"/>
    <s v="Mark Rydell"/>
    <n v="26337"/>
    <n v="959"/>
  </r>
  <r>
    <x v="989"/>
    <n v="1971"/>
    <s v="PG"/>
    <s v="157 min"/>
    <s v="Drama, War, Western"/>
    <x v="16"/>
    <s v="A low-life bandit and an I.R.A. explosives expert rebel against the government and become heroes of the Mexican Revolution."/>
    <n v="77"/>
    <x v="9"/>
    <s v="Rod Steiger"/>
    <s v="James Coburn"/>
    <s v="Romolo Valli"/>
    <s v="Maria Monti"/>
    <n v="30144"/>
    <n v="696.69"/>
  </r>
  <r>
    <x v="990"/>
    <n v="1970"/>
    <s v="GP"/>
    <s v="144 min"/>
    <s v="Adventure, Comedy, War"/>
    <x v="16"/>
    <s v="A group of U.S. soldiers sneaks across enemy lines to get their hands on a secret stash of Nazi treasure."/>
    <n v="50"/>
    <x v="487"/>
    <s v="Clint Eastwood"/>
    <s v="Telly Savalas"/>
    <s v="Don Rickles"/>
    <s v="Carroll O'Connor"/>
    <n v="45338"/>
    <s v="1,378,435"/>
  </r>
  <r>
    <x v="991"/>
    <n v="1967"/>
    <s v="U"/>
    <s v="78 min"/>
    <s v="Animation, Adventure, Family"/>
    <x v="16"/>
    <s v="Bagheera the Panther and Baloo the Bear have a difficult time trying to convince a boy to leave the jungle for human civilization."/>
    <n v="65"/>
    <x v="543"/>
    <s v="Phil Harris"/>
    <s v="Sebastian Cabot"/>
    <s v="Louis Prima"/>
    <s v="Bruce Reitherman"/>
    <n v="166409"/>
    <s v="141,843,612"/>
  </r>
  <r>
    <x v="992"/>
    <n v="1966"/>
    <s v="A"/>
    <s v="111 min"/>
    <s v="Drama, Mystery, Thriller"/>
    <x v="16"/>
    <s v="A fashion photographer unknowingly captures a death on film after following two lovers in a park."/>
    <n v="82"/>
    <x v="331"/>
    <s v="David Hemmings"/>
    <s v="Vanessa Redgrave"/>
    <s v="Sarah Miles"/>
    <s v="John Castle"/>
    <n v="56513"/>
    <m/>
  </r>
  <r>
    <x v="993"/>
    <n v="1964"/>
    <s v="U"/>
    <s v="87 min"/>
    <s v="Comedy, Music, Musical"/>
    <x v="16"/>
    <s v="Over two &quot;typical&quot; days in the life of The Beatles, the boys struggle to keep themselves and Sir Paul McCartney's mischievous grandfather in check while preparing for a live television performance."/>
    <n v="96"/>
    <x v="544"/>
    <s v="John Lennon"/>
    <s v="Paul McCartney"/>
    <s v="George Harrison"/>
    <s v="Ringo Starr"/>
    <n v="40351"/>
    <s v="13,780,024"/>
  </r>
  <r>
    <x v="994"/>
    <n v="1961"/>
    <s v="A"/>
    <s v="115 min"/>
    <s v="Comedy, Drama, Romance"/>
    <x v="16"/>
    <s v="A young New York socialite becomes interested in a young man who has moved into her apartment building, but her past threatens to get in the way."/>
    <n v="76"/>
    <x v="545"/>
    <s v="Audrey Hepburn"/>
    <s v="George Peppard"/>
    <s v="Patricia Neal"/>
    <s v="Buddy Ebsen"/>
    <n v="166544"/>
    <m/>
  </r>
  <r>
    <x v="995"/>
    <n v="1956"/>
    <s v="G"/>
    <s v="201 min"/>
    <s v="Drama, Western"/>
    <x v="16"/>
    <s v="Sprawling epic covering the life of a Texas cattle rancher and his family and associates."/>
    <n v="84"/>
    <x v="546"/>
    <s v="Elizabeth Taylor"/>
    <s v="Rock Hudson"/>
    <s v="James Dean"/>
    <s v="Carroll Baker"/>
    <n v="34075"/>
    <m/>
  </r>
  <r>
    <x v="996"/>
    <n v="1953"/>
    <s v="Passed"/>
    <s v="118 min"/>
    <s v="Drama, Romance, War"/>
    <x v="16"/>
    <s v="In Hawaii in 1941, a private is cruelly punished for not boxing on his unit's team, while his captain's wife and second-in-command are falling in love."/>
    <n v="85"/>
    <x v="334"/>
    <s v="Burt Lancaster"/>
    <s v="Montgomery Clift"/>
    <s v="Deborah Kerr"/>
    <s v="Donna Reed"/>
    <n v="43374"/>
    <s v="30,500,000"/>
  </r>
  <r>
    <x v="997"/>
    <n v="1944"/>
    <m/>
    <s v="97 min"/>
    <s v="Drama, War"/>
    <x v="16"/>
    <s v="Several survivors of a torpedoed merchant ship in World War II find themselves in the same lifeboat with one of the crew members of the U-boat that sank their ship."/>
    <n v="78"/>
    <x v="37"/>
    <s v="Tallulah Bankhead"/>
    <s v="John Hodiak"/>
    <s v="Walter Slezak"/>
    <s v="William Bendix"/>
    <n v="26471"/>
    <m/>
  </r>
  <r>
    <x v="998"/>
    <n v="1935"/>
    <m/>
    <s v="86 min"/>
    <s v="Crime, Mystery, Thriller"/>
    <x v="16"/>
    <s v="A man in London tries to help a counter-espionage Agent. But when the Agent is killed, and the man stands accused, he must go on the run to save himself and stop a spy ring which is trying to steal top secret information."/>
    <n v="93"/>
    <x v="37"/>
    <s v="Robert Donat"/>
    <s v="Madeleine Carroll"/>
    <s v="Lucie Mannheim"/>
    <s v="Godfrey Tearle"/>
    <n v="5185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n v="1994"/>
    <s v="A"/>
    <n v="142"/>
    <x v="0"/>
    <m/>
    <m/>
    <n v="9.3000000000000007"/>
    <s v="Two imprisoned men bond over a number of years, finding solace and eventual redemption through acts of common decency."/>
    <n v="80"/>
    <s v="Frank Darabont"/>
    <x v="0"/>
    <s v="Morgan Freeman"/>
    <s v="Bob Gunton"/>
    <s v="William Sadler"/>
    <n v="2343110"/>
    <s v="28,341,469"/>
    <x v="0"/>
  </r>
  <r>
    <x v="1"/>
    <n v="1972"/>
    <s v="A"/>
    <n v="175"/>
    <x v="1"/>
    <s v=" Drama"/>
    <m/>
    <n v="9.1999999999999993"/>
    <s v="An organized crime dynasty's aging patriarch transfers control of his clandestine empire to his reluctant son."/>
    <n v="100"/>
    <s v="Francis Ford Coppola"/>
    <x v="1"/>
    <s v="Al Pacino"/>
    <s v="James Caan"/>
    <s v="Diane Keaton"/>
    <n v="1620367"/>
    <s v="134,966,411"/>
    <x v="0"/>
  </r>
  <r>
    <x v="2"/>
    <n v="1957"/>
    <s v="U"/>
    <n v="96"/>
    <x v="1"/>
    <s v=" Drama"/>
    <m/>
    <n v="9"/>
    <s v="A jury holdout attempts to prevent a miscarriage of justice by forcing his colleagues to reconsider the evidence."/>
    <n v="96"/>
    <s v="Sidney Lumet"/>
    <x v="2"/>
    <s v="Lee J. Cobb"/>
    <s v="Martin Balsam"/>
    <s v="John Fiedler"/>
    <n v="689845"/>
    <s v="4,360,000"/>
    <x v="0"/>
  </r>
  <r>
    <x v="3"/>
    <n v="2008"/>
    <s v="UA"/>
    <n v="152"/>
    <x v="2"/>
    <s v=" Crime"/>
    <s v=" Drama"/>
    <n v="9"/>
    <s v="When the menace known as the Joker wreaks havoc and chaos on the people of Gotham, Batman must accept one of the greatest psychological and physical tests of his ability to fight injustice."/>
    <n v="84"/>
    <s v="Christopher Nolan"/>
    <x v="3"/>
    <s v="Heath Ledger"/>
    <s v="Aaron Eckhart"/>
    <s v="Michael Caine"/>
    <n v="2303232"/>
    <s v="534,858,444"/>
    <x v="0"/>
  </r>
  <r>
    <x v="4"/>
    <n v="1974"/>
    <s v="A"/>
    <n v="202"/>
    <x v="1"/>
    <s v=" Drama"/>
    <m/>
    <n v="9"/>
    <s v="The early life and career of Vito Corleone in 1920s New York City is portrayed, while his son, Michael, expands and tightens his grip on the family crime syndicate."/>
    <n v="90"/>
    <s v="Francis Ford Coppola"/>
    <x v="4"/>
    <s v="Robert De Niro"/>
    <s v="Robert Duvall"/>
    <s v="Diane Keaton"/>
    <n v="1129952"/>
    <s v="57,300,000"/>
    <x v="0"/>
  </r>
  <r>
    <x v="5"/>
    <n v="1994"/>
    <s v="A"/>
    <n v="154"/>
    <x v="1"/>
    <s v=" Drama"/>
    <m/>
    <n v="8.9"/>
    <s v="The lives of two mob hitmen, a boxer, a gangster and his wife, and a pair of diner bandits intertwine in four tales of violence and redemption."/>
    <n v="94"/>
    <s v="Quentin Tarantino"/>
    <x v="5"/>
    <s v="Uma Thurman"/>
    <s v="Samuel L. Jackson"/>
    <s v="Bruce Willis"/>
    <n v="1826188"/>
    <s v="107,928,762"/>
    <x v="0"/>
  </r>
  <r>
    <x v="6"/>
    <n v="1993"/>
    <s v="A"/>
    <n v="195"/>
    <x v="3"/>
    <s v=" Drama"/>
    <s v=" History"/>
    <n v="8.9"/>
    <s v="In German-occupied Poland during World War II, industrialist Oskar Schindler gradually becomes concerned for his Jewish workforce after witnessing their persecution by the Nazis."/>
    <n v="94"/>
    <s v="Steven Spielberg"/>
    <x v="6"/>
    <s v="Ralph Fiennes"/>
    <s v="Ben Kingsley"/>
    <s v="Caroline Goodall"/>
    <n v="1213505"/>
    <s v="96,898,818"/>
    <x v="0"/>
  </r>
  <r>
    <x v="7"/>
    <n v="2003"/>
    <s v="U"/>
    <n v="201"/>
    <x v="2"/>
    <s v=" Adventure"/>
    <s v=" Drama"/>
    <n v="8.9"/>
    <s v="Gandalf and Aragorn lead the World of Men against Sauron's army to draw his gaze from Frodo and Sam as they approach Mount Doom with the One Ring."/>
    <n v="94"/>
    <s v="Peter Jackson"/>
    <x v="7"/>
    <s v="Viggo Mortensen"/>
    <s v="Ian McKellen"/>
    <s v="Orlando Bloom"/>
    <n v="1642758"/>
    <s v="377,845,905"/>
    <x v="0"/>
  </r>
  <r>
    <x v="8"/>
    <n v="1999"/>
    <s v="A"/>
    <n v="139"/>
    <x v="0"/>
    <m/>
    <m/>
    <n v="8.8000000000000007"/>
    <s v="An insomniac office worker and a devil-may-care soapmaker form an underground fight club that evolves into something much, much more."/>
    <n v="66"/>
    <s v="David Fincher"/>
    <x v="8"/>
    <s v="Edward Norton"/>
    <s v="Meat Loaf"/>
    <s v="Zach Grenier"/>
    <n v="1854740"/>
    <s v="37,030,102"/>
    <x v="0"/>
  </r>
  <r>
    <x v="9"/>
    <n v="1994"/>
    <s v="UA"/>
    <n v="142"/>
    <x v="0"/>
    <s v=" Romance"/>
    <m/>
    <n v="8.8000000000000007"/>
    <s v="The presidencies of Kennedy and Johnson, the events of Vietnam, Watergate and other historical events unfold through the perspective of an Alabama man with an IQ of 75, whose only desire is to be reunited with his childhood sweetheart."/>
    <n v="82"/>
    <s v="Robert Zemeckis"/>
    <x v="9"/>
    <s v="Robin Wright"/>
    <s v="Gary Sinise"/>
    <s v="Sally Field"/>
    <n v="1809221"/>
    <s v="330,252,182"/>
    <x v="0"/>
  </r>
  <r>
    <x v="10"/>
    <n v="2010"/>
    <s v="UA"/>
    <n v="148"/>
    <x v="2"/>
    <s v=" Adventure"/>
    <s v=" Sci-Fi"/>
    <n v="8.8000000000000007"/>
    <s v="A thief who steals corporate secrets through the use of dream-sharing technology is given the inverse task of planting an idea into the mind of a C.E.O."/>
    <n v="74"/>
    <s v="Christopher Nolan"/>
    <x v="10"/>
    <s v="Joseph Gordon-Levitt"/>
    <s v="Elliot Page"/>
    <s v="Ken Watanabe"/>
    <n v="2067042"/>
    <s v="292,576,195"/>
    <x v="0"/>
  </r>
  <r>
    <x v="11"/>
    <n v="1966"/>
    <s v="A"/>
    <n v="161"/>
    <x v="4"/>
    <m/>
    <m/>
    <n v="8.8000000000000007"/>
    <s v="A bounty hunting scam joins two men in an uneasy alliance against a third in a race to find a fortune in gold buried in a remote cemetery."/>
    <n v="90"/>
    <s v="Sergio Leone"/>
    <x v="11"/>
    <s v="Eli Wallach"/>
    <s v="Lee Van Cleef"/>
    <s v="Aldo GiuffrÃ¨"/>
    <n v="688390"/>
    <s v="6,100,000"/>
    <x v="0"/>
  </r>
  <r>
    <x v="12"/>
    <n v="2001"/>
    <s v="U"/>
    <n v="178"/>
    <x v="2"/>
    <s v=" Adventure"/>
    <s v=" Drama"/>
    <n v="8.8000000000000007"/>
    <s v="A meek Hobbit from the Shire and eight companions set out on a journey to destroy the powerful One Ring and save Middle-earth from the Dark Lord Sauron."/>
    <n v="92"/>
    <s v="Peter Jackson"/>
    <x v="7"/>
    <s v="Ian McKellen"/>
    <s v="Orlando Bloom"/>
    <s v="Sean Bean"/>
    <n v="1661481"/>
    <s v="315,544,750"/>
    <x v="0"/>
  </r>
  <r>
    <x v="13"/>
    <n v="1980"/>
    <s v="UA"/>
    <n v="124"/>
    <x v="2"/>
    <s v=" Adventure"/>
    <s v=" Fantasy"/>
    <n v="8.6999999999999993"/>
    <s v="After the Rebels are brutally overpowered by the Empire on the ice planet Hoth, Luke Skywalker begins Jedi training with Yoda, while his friends are pursued by Darth Vader and a bounty hunter named Boba Fett all over the galaxy."/>
    <n v="82"/>
    <s v="Irvin Kershner"/>
    <x v="12"/>
    <s v="Harrison Ford"/>
    <s v="Carrie Fisher"/>
    <s v="Billy Dee Williams"/>
    <n v="1159315"/>
    <s v="290,475,067"/>
    <x v="0"/>
  </r>
  <r>
    <x v="14"/>
    <n v="1975"/>
    <s v="A"/>
    <n v="133"/>
    <x v="0"/>
    <m/>
    <m/>
    <n v="8.6999999999999993"/>
    <s v="A criminal pleads insanity and is admitted to a mental institution, where he rebels against the oppressive nurse and rallies up the scared patients."/>
    <n v="83"/>
    <s v="Milos Forman"/>
    <x v="13"/>
    <s v="Louise Fletcher"/>
    <s v="Michael Berryman"/>
    <s v="Peter Brocco"/>
    <n v="918088"/>
    <s v="112,000,000"/>
    <x v="0"/>
  </r>
  <r>
    <x v="15"/>
    <n v="1999"/>
    <s v="A"/>
    <n v="136"/>
    <x v="2"/>
    <s v=" Sci-Fi"/>
    <m/>
    <n v="8.6999999999999993"/>
    <s v="When a beautiful stranger leads computer hacker Neo to a forbidding underworld, he discovers the shocking truth--the life he knows is the elaborate deception of an evil cyber-intelligence."/>
    <n v="73"/>
    <s v="Lana Wachowski"/>
    <x v="14"/>
    <s v="Keanu Reeves"/>
    <s v="Laurence Fishburne"/>
    <s v="Carrie-Anne Moss"/>
    <n v="1676426"/>
    <s v="171,479,930"/>
    <x v="0"/>
  </r>
  <r>
    <x v="16"/>
    <n v="1990"/>
    <s v="A"/>
    <n v="146"/>
    <x v="3"/>
    <s v=" Crime"/>
    <s v=" Drama"/>
    <n v="8.6999999999999993"/>
    <s v="The story of Henry Hill and his life in the mob, covering his relationship with his wife Karen Hill and his mob partners Jimmy Conway and Tommy DeVito in the Italian-American crime syndicate."/>
    <n v="90"/>
    <s v="Martin Scorsese"/>
    <x v="15"/>
    <s v="Ray Liotta"/>
    <s v="Joe Pesci"/>
    <s v="Lorraine Bracco"/>
    <n v="1020727"/>
    <s v="46,836,394"/>
    <x v="0"/>
  </r>
  <r>
    <x v="17"/>
    <n v="2002"/>
    <s v="UA"/>
    <n v="179"/>
    <x v="2"/>
    <s v=" Adventure"/>
    <s v=" Drama"/>
    <n v="8.6999999999999993"/>
    <s v="While Frodo and Sam edge closer to Mordor with the help of the shifty Gollum, the divided fellowship makes a stand against Sauron's new ally, Saruman, and his hordes of Isengard."/>
    <n v="87"/>
    <s v="Peter Jackson"/>
    <x v="7"/>
    <s v="Ian McKellen"/>
    <s v="Viggo Mortensen"/>
    <s v="Orlando Bloom"/>
    <n v="1485555"/>
    <s v="342,551,365"/>
    <x v="0"/>
  </r>
  <r>
    <x v="18"/>
    <n v="1997"/>
    <s v="U"/>
    <n v="116"/>
    <x v="5"/>
    <s v=" Drama"/>
    <s v=" Romance"/>
    <n v="8.6"/>
    <s v="When an open-minded Jewish librarian and his son become victims of the Holocaust, he uses a perfect mixture of will, humor, and imagination to protect his son from the dangers around their camp."/>
    <n v="59"/>
    <s v="Roberto Benigni"/>
    <x v="16"/>
    <s v="Nicoletta Braschi"/>
    <s v="Giorgio Cantarini"/>
    <s v="Giustino Durano"/>
    <n v="623629"/>
    <s v="57,598,247"/>
    <x v="0"/>
  </r>
  <r>
    <x v="19"/>
    <n v="1991"/>
    <s v="A"/>
    <n v="118"/>
    <x v="1"/>
    <s v=" Drama"/>
    <s v=" Thriller"/>
    <n v="8.6"/>
    <s v="A young F.B.I. cadet must receive the help of an incarcerated and manipulative cannibal killer to help catch another serial killer, a madman who skins his victims."/>
    <n v="85"/>
    <s v="Jonathan Demme"/>
    <x v="17"/>
    <s v="Anthony Hopkins"/>
    <s v="Lawrence A. Bonney"/>
    <s v="Kasi Lemmons"/>
    <n v="1270197"/>
    <s v="130,742,922"/>
    <x v="0"/>
  </r>
  <r>
    <x v="20"/>
    <n v="1977"/>
    <s v="UA"/>
    <n v="121"/>
    <x v="2"/>
    <s v=" Adventure"/>
    <s v=" Fantasy"/>
    <n v="8.6"/>
    <s v="Luke Skywalker joins forces with a Jedi Knight, a cocky pilot, a Wookiee and two droids to save the galaxy from the Empire's world-destroying battle station, while also attempting to rescue Princess Leia from the mysterious Darth Vader."/>
    <n v="90"/>
    <s v="George Lucas"/>
    <x v="12"/>
    <s v="Harrison Ford"/>
    <s v="Carrie Fisher"/>
    <s v="Alec Guinness"/>
    <n v="1231473"/>
    <s v="322,740,140"/>
    <x v="0"/>
  </r>
  <r>
    <x v="21"/>
    <n v="2001"/>
    <s v="U"/>
    <n v="125"/>
    <x v="6"/>
    <s v=" Adventure"/>
    <s v=" Family"/>
    <n v="8.6"/>
    <s v="During her family's move to the suburbs, a sullen 10-year-old girl wanders into a world ruled by gods, witches, and spirits, and where humans are changed into beasts."/>
    <n v="96"/>
    <s v="Hayao Miyazaki"/>
    <x v="18"/>
    <s v="Suzanne Pleshette"/>
    <s v="Miyu Irino"/>
    <s v="Rumi Hiiragi"/>
    <n v="651376"/>
    <s v="10,055,859"/>
    <x v="0"/>
  </r>
  <r>
    <x v="22"/>
    <n v="1995"/>
    <s v="A"/>
    <n v="127"/>
    <x v="1"/>
    <s v=" Drama"/>
    <s v=" Mystery"/>
    <n v="8.6"/>
    <s v="Two detectives, a rookie and a veteran, hunt a serial killer who uses the seven deadly sins as his motives."/>
    <n v="65"/>
    <s v="David Fincher"/>
    <x v="19"/>
    <s v="Brad Pitt"/>
    <s v="Kevin Spacey"/>
    <s v="Andrew Kevin Walker"/>
    <n v="1445096"/>
    <s v="100,125,643"/>
    <x v="0"/>
  </r>
  <r>
    <x v="23"/>
    <n v="2002"/>
    <s v="A"/>
    <n v="130"/>
    <x v="1"/>
    <s v=" Drama"/>
    <m/>
    <n v="8.6"/>
    <s v="In the slums of Rio, two kids' paths diverge as one struggles to become a photographer and the other a kingpin."/>
    <n v="79"/>
    <s v="Fernando Meirelles"/>
    <x v="20"/>
    <s v="Alexandre Rodrigues"/>
    <s v="Leandro Firmino"/>
    <s v="Matheus Nachtergaele"/>
    <n v="699256"/>
    <s v="7,563,397"/>
    <x v="0"/>
  </r>
  <r>
    <x v="24"/>
    <n v="1946"/>
    <s v="PG"/>
    <n v="130"/>
    <x v="0"/>
    <s v=" Family"/>
    <s v=" Fantasy"/>
    <n v="8.6"/>
    <s v="An angel is sent from Heaven to help a desperately frustrated businessman by showing him what life would have been like if he had never existed."/>
    <n v="89"/>
    <s v="Frank Capra"/>
    <x v="21"/>
    <s v="Donna Reed"/>
    <s v="Lionel Barrymore"/>
    <s v="Thomas Mitchell"/>
    <n v="405801"/>
    <m/>
    <x v="0"/>
  </r>
  <r>
    <x v="25"/>
    <n v="2019"/>
    <s v="A"/>
    <n v="132"/>
    <x v="5"/>
    <s v=" Drama"/>
    <s v=" Thriller"/>
    <n v="8.6"/>
    <s v="Greed and class discrimination threaten the newly formed symbiotic relationship between the wealthy Park family and the destitute Kim clan."/>
    <n v="96"/>
    <s v="Bong Joon Ho"/>
    <x v="22"/>
    <s v="Lee Sun-kyun"/>
    <s v="Cho Yeo-jeong"/>
    <s v="Choi Woo-sik"/>
    <n v="552778"/>
    <s v="53,367,844"/>
    <x v="0"/>
  </r>
  <r>
    <x v="26"/>
    <n v="1962"/>
    <m/>
    <n v="133"/>
    <x v="2"/>
    <s v=" Drama"/>
    <s v=" Mystery"/>
    <n v="8.6"/>
    <s v="When a ronin requesting seppuku at a feudal lord's palace is told of the brutal suicide of another ronin who previously visited, he reveals how their pasts are intertwined - and in doing so challenges the clan's integrity."/>
    <n v="85"/>
    <s v="Masaki Kobayashi"/>
    <x v="23"/>
    <s v="Akira Ishihama"/>
    <s v="Shima Iwashita"/>
    <s v="TetsurÃ´ Tanba"/>
    <n v="42004"/>
    <m/>
    <x v="0"/>
  </r>
  <r>
    <x v="27"/>
    <n v="2020"/>
    <s v="U"/>
    <n v="153"/>
    <x v="0"/>
    <m/>
    <m/>
    <n v="8.6"/>
    <s v="Nedumaaran Rajangam &quot;Maara&quot; sets out to make the common man fly and in the process takes on the world's most capital intensive industry and several enemies who stand in his way."/>
    <m/>
    <s v="Sudha Kongara"/>
    <x v="24"/>
    <s v="Madhavan"/>
    <s v="Paresh Rawal"/>
    <s v="Aparna Balamurali"/>
    <n v="54995"/>
    <m/>
    <x v="0"/>
  </r>
  <r>
    <x v="28"/>
    <n v="2020"/>
    <s v="PG-13"/>
    <n v="160"/>
    <x v="3"/>
    <s v=" Drama"/>
    <s v=" History"/>
    <n v="8.6"/>
    <s v="The real life of one of America's foremost founding fathers and first Secretary of the Treasury, Alexander Hamilton. Captured live on Broadway from the Richard Rodgers Theater with the original Broadway cast."/>
    <n v="90"/>
    <s v="Thomas Kail"/>
    <x v="25"/>
    <s v="Phillipa Soo"/>
    <s v="Leslie Odom Jr."/>
    <s v="RenÃ©e Elise Goldsberry"/>
    <n v="55291"/>
    <m/>
    <x v="0"/>
  </r>
  <r>
    <x v="29"/>
    <n v="2014"/>
    <s v="UA"/>
    <n v="169"/>
    <x v="7"/>
    <s v=" Drama"/>
    <s v=" Sci-Fi"/>
    <n v="8.6"/>
    <s v="A team of explorers travel through a wormhole in space in an attempt to ensure humanity's survival."/>
    <n v="74"/>
    <s v="Christopher Nolan"/>
    <x v="26"/>
    <s v="Anne Hathaway"/>
    <s v="Jessica Chastain"/>
    <s v="Mackenzie Foy"/>
    <n v="1512360"/>
    <s v="188,020,017"/>
    <x v="0"/>
  </r>
  <r>
    <x v="30"/>
    <n v="1998"/>
    <s v="R"/>
    <n v="169"/>
    <x v="0"/>
    <s v=" War"/>
    <m/>
    <n v="8.6"/>
    <s v="Following the Normandy Landings, a group of U.S. soldiers go behind enemy lines to retrieve a paratrooper whose brothers have been killed in action."/>
    <n v="91"/>
    <s v="Steven Spielberg"/>
    <x v="9"/>
    <s v="Matt Damon"/>
    <s v="Tom Sizemore"/>
    <s v="Edward Burns"/>
    <n v="1235804"/>
    <s v="216,540,909"/>
    <x v="0"/>
  </r>
  <r>
    <x v="31"/>
    <n v="1999"/>
    <s v="A"/>
    <n v="189"/>
    <x v="1"/>
    <s v=" Drama"/>
    <s v=" Fantasy"/>
    <n v="8.6"/>
    <s v="The lives of guards on Death Row are affected by one of their charges: a black man accused of child murder and rape, yet who has a mysterious gift."/>
    <n v="61"/>
    <s v="Frank Darabont"/>
    <x v="9"/>
    <s v="Michael Clarke Duncan"/>
    <s v="David Morse"/>
    <s v="Bonnie Hunt"/>
    <n v="1147794"/>
    <s v="136,801,374"/>
    <x v="0"/>
  </r>
  <r>
    <x v="32"/>
    <n v="1954"/>
    <s v="U"/>
    <n v="207"/>
    <x v="2"/>
    <s v=" Adventure"/>
    <s v=" Drama"/>
    <n v="8.6"/>
    <s v="A poor village under attack by bandits recruits seven unemployed samurai to help them defend themselves."/>
    <n v="98"/>
    <s v="Akira Kurosawa"/>
    <x v="27"/>
    <s v="Takashi Shimura"/>
    <s v="Keiko Tsushima"/>
    <s v="Yukiko Shimazaki"/>
    <n v="315744"/>
    <n v="269.06099999999998"/>
    <x v="0"/>
  </r>
  <r>
    <x v="33"/>
    <n v="1936"/>
    <s v="G"/>
    <n v="87"/>
    <x v="5"/>
    <s v=" Drama"/>
    <s v=" Family"/>
    <n v="8.5"/>
    <s v="The Tramp struggles to live in modern industrial society with the help of a young homeless woman."/>
    <n v="96"/>
    <s v="Charles Chaplin"/>
    <x v="28"/>
    <s v="Paulette Goddard"/>
    <s v="Henry Bergman"/>
    <s v="Tiny Sandford"/>
    <n v="217881"/>
    <n v="163.245"/>
    <x v="0"/>
  </r>
  <r>
    <x v="34"/>
    <n v="1931"/>
    <s v="G"/>
    <n v="87"/>
    <x v="5"/>
    <s v=" Drama"/>
    <s v=" Romance"/>
    <n v="8.5"/>
    <s v="With the aid of a wealthy erratic tippler, a dewy-eyed tramp who has fallen in love with a sightless flower girl accumulates money to be able to help her medically."/>
    <n v="99"/>
    <s v="Charles Chaplin"/>
    <x v="28"/>
    <s v="Virginia Cherrill"/>
    <s v="Florence Lee"/>
    <s v="Harry Myers"/>
    <n v="167839"/>
    <n v="19.181000000000001"/>
    <x v="0"/>
  </r>
  <r>
    <x v="35"/>
    <n v="1994"/>
    <s v="U"/>
    <n v="88"/>
    <x v="6"/>
    <s v=" Adventure"/>
    <s v=" Drama"/>
    <n v="8.5"/>
    <s v="Lion prince Simba and his father are targeted by his bitter uncle, who wants to ascend the throne himself."/>
    <n v="88"/>
    <s v="Roger Allers"/>
    <x v="29"/>
    <s v="Matthew Broderick"/>
    <s v="Jeremy Irons"/>
    <s v="James Earl Jones"/>
    <n v="942045"/>
    <s v="422,783,777"/>
    <x v="0"/>
  </r>
  <r>
    <x v="36"/>
    <n v="1988"/>
    <s v="U"/>
    <n v="89"/>
    <x v="6"/>
    <s v=" Drama"/>
    <s v=" War"/>
    <n v="8.5"/>
    <s v="A young boy and his little sister struggle to survive in Japan during World War II."/>
    <n v="94"/>
    <s v="Isao Takahata"/>
    <x v="30"/>
    <s v="Ayano Shiraishi"/>
    <s v="Akemi Yamaguchi"/>
    <s v="Yoshiko Shinohara"/>
    <n v="235231"/>
    <m/>
    <x v="0"/>
  </r>
  <r>
    <x v="37"/>
    <n v="1942"/>
    <s v="U"/>
    <n v="102"/>
    <x v="0"/>
    <s v=" Romance"/>
    <s v=" War"/>
    <n v="8.5"/>
    <s v="A cynical expatriate American cafe owner struggles to decide whether or not to help his former lover and her fugitive husband escape the Nazis in French Morocco."/>
    <n v="100"/>
    <s v="Michael Curtiz"/>
    <x v="31"/>
    <s v="Ingrid Bergman"/>
    <s v="Paul Henreid"/>
    <s v="Claude Rains"/>
    <n v="522093"/>
    <s v="1,024,560"/>
    <x v="0"/>
  </r>
  <r>
    <x v="38"/>
    <n v="2014"/>
    <s v="A"/>
    <n v="106"/>
    <x v="0"/>
    <s v=" Music"/>
    <m/>
    <n v="8.5"/>
    <s v="A promising young drummer enrolls at a cut-throat music conservatory where his dreams of greatness are mentored by an instructor who will stop at nothing to realize a student's potential."/>
    <n v="88"/>
    <s v="Damien Chazelle"/>
    <x v="32"/>
    <s v="J.K. Simmons"/>
    <s v="Melissa Benoist"/>
    <s v="Paul Reiser"/>
    <n v="717585"/>
    <s v="13,092,000"/>
    <x v="0"/>
  </r>
  <r>
    <x v="39"/>
    <n v="1995"/>
    <s v="A"/>
    <n v="106"/>
    <x v="1"/>
    <s v=" Mystery"/>
    <s v=" Thriller"/>
    <n v="8.5"/>
    <s v="A sole survivor tells of the twisty events leading up to a horrific gun battle on a boat, which began when five criminals met at a seemingly random police lineup."/>
    <n v="77"/>
    <s v="Bryan Singer"/>
    <x v="33"/>
    <s v="Gabriel Byrne"/>
    <s v="Chazz Palminteri"/>
    <s v="Stephen Baldwin"/>
    <n v="991208"/>
    <s v="23,341,568"/>
    <x v="0"/>
  </r>
  <r>
    <x v="40"/>
    <n v="1960"/>
    <s v="A"/>
    <n v="109"/>
    <x v="8"/>
    <s v=" Mystery"/>
    <s v=" Thriller"/>
    <n v="8.5"/>
    <s v="A Phoenix secretary embezzles $40,000 from her employer's client, goes on the run, and checks into a remote motel run by a young man under the domination of his mother."/>
    <n v="97"/>
    <s v="Alfred Hitchcock"/>
    <x v="34"/>
    <s v="Janet Leigh"/>
    <s v="Vera Miles"/>
    <s v="John Gavin"/>
    <n v="604211"/>
    <s v="32,000,000"/>
    <x v="0"/>
  </r>
  <r>
    <x v="41"/>
    <n v="1994"/>
    <s v="A"/>
    <n v="110"/>
    <x v="2"/>
    <s v=" Crime"/>
    <s v=" Drama"/>
    <n v="8.5"/>
    <s v="Mathilda, a 12-year-old girl, is reluctantly taken in by LÃ©on, a professional assassin, after her family is murdered. An unusual relationship forms as she becomes his protÃ©gÃ©e and learns the assassin's trade."/>
    <n v="64"/>
    <s v="Luc Besson"/>
    <x v="35"/>
    <s v="Gary Oldman"/>
    <s v="Natalie Portman"/>
    <s v="Danny Aiello"/>
    <n v="1035236"/>
    <s v="19,501,238"/>
    <x v="0"/>
  </r>
  <r>
    <x v="42"/>
    <n v="2011"/>
    <s v="UA"/>
    <n v="112"/>
    <x v="3"/>
    <s v=" Comedy"/>
    <s v=" Drama"/>
    <n v="8.5"/>
    <s v="After he becomes a quadriplegic from a paragliding accident, an aristocrat hires a young man from the projects to be his caregiver."/>
    <n v="57"/>
    <s v="Olivier Nakache"/>
    <x v="36"/>
    <s v="FranÃ§ois Cluzet"/>
    <s v="Omar Sy"/>
    <s v="Anne Le Ny"/>
    <n v="760360"/>
    <s v="13,182,281"/>
    <x v="0"/>
  </r>
  <r>
    <x v="43"/>
    <n v="1985"/>
    <s v="U"/>
    <n v="116"/>
    <x v="7"/>
    <s v=" Comedy"/>
    <s v=" Sci-Fi"/>
    <n v="8.5"/>
    <s v="Marty McFly, a 17-year-old high school student, is accidentally sent thirty years into the past in a time-traveling DeLorean invented by his close friend, the eccentric scientist Doc Brown."/>
    <n v="87"/>
    <s v="Robert Zemeckis"/>
    <x v="37"/>
    <s v="Christopher Lloyd"/>
    <s v="Lea Thompson"/>
    <s v="Crispin Glover"/>
    <n v="1058081"/>
    <s v="210,609,762"/>
    <x v="0"/>
  </r>
  <r>
    <x v="44"/>
    <n v="1998"/>
    <s v="R"/>
    <n v="119"/>
    <x v="0"/>
    <m/>
    <m/>
    <n v="8.5"/>
    <s v="A former neo-nazi skinhead tries to prevent his younger brother from going down the same wrong path that he did."/>
    <n v="62"/>
    <s v="Tony Kaye"/>
    <x v="38"/>
    <s v="Edward Furlong"/>
    <s v="Beverly D'Angelo"/>
    <s v="Jennifer Lien"/>
    <n v="1034705"/>
    <s v="6,719,864"/>
    <x v="0"/>
  </r>
  <r>
    <x v="45"/>
    <n v="2019"/>
    <s v="A"/>
    <n v="122"/>
    <x v="1"/>
    <s v=" Drama"/>
    <s v=" Thriller"/>
    <n v="8.5"/>
    <s v="In Gotham City, mentally troubled comedian Arthur Fleck is disregarded and mistreated by society. He then embarks on a downward spiral of revolution and bloody crime. This path brings him face-to-face with his alter-ego: the Joker."/>
    <n v="59"/>
    <s v="Todd Phillips"/>
    <x v="39"/>
    <s v="Robert De Niro"/>
    <s v="Zazie Beetz"/>
    <s v="Frances Conroy"/>
    <n v="939252"/>
    <s v="335,451,311"/>
    <x v="0"/>
  </r>
  <r>
    <x v="46"/>
    <n v="2006"/>
    <s v="U"/>
    <n v="130"/>
    <x v="0"/>
    <s v=" Mystery"/>
    <s v=" Sci-Fi"/>
    <n v="8.5"/>
    <s v="After a tragic accident, two stage magicians engage in a battle to create the ultimate illusion while sacrificing everything they have to outwit each other."/>
    <n v="66"/>
    <s v="Christopher Nolan"/>
    <x v="3"/>
    <s v="Hugh Jackman"/>
    <s v="Scarlett Johansson"/>
    <s v="Michael Caine"/>
    <n v="1190259"/>
    <s v="53,089,891"/>
    <x v="0"/>
  </r>
  <r>
    <x v="47"/>
    <n v="1991"/>
    <s v="U"/>
    <n v="137"/>
    <x v="2"/>
    <s v=" Sci-Fi"/>
    <m/>
    <n v="8.5"/>
    <s v="A cyborg, identical to the one who failed to kill Sarah Connor, must now protect her teenage son, John Connor, from a more advanced and powerful cyborg."/>
    <n v="75"/>
    <s v="James Cameron"/>
    <x v="40"/>
    <s v="Linda Hamilton"/>
    <s v="Edward Furlong"/>
    <s v="Robert Patrick"/>
    <n v="995506"/>
    <s v="204,843,350"/>
    <x v="0"/>
  </r>
  <r>
    <x v="48"/>
    <n v="2002"/>
    <s v="R"/>
    <n v="150"/>
    <x v="3"/>
    <s v=" Drama"/>
    <s v=" Music"/>
    <n v="8.5"/>
    <s v="A Polish Jewish musician struggles to survive the destruction of the Warsaw ghetto of World War II."/>
    <n v="85"/>
    <s v="Roman Polanski"/>
    <x v="41"/>
    <s v="Thomas Kretschmann"/>
    <s v="Frank Finlay"/>
    <s v="Emilia Fox"/>
    <n v="729603"/>
    <s v="32,572,577"/>
    <x v="0"/>
  </r>
  <r>
    <x v="49"/>
    <n v="2006"/>
    <s v="A"/>
    <n v="151"/>
    <x v="1"/>
    <s v=" Drama"/>
    <s v=" Thriller"/>
    <n v="8.5"/>
    <s v="An undercover cop and a mole in the police attempt to identify each other while infiltrating an Irish gang in South Boston."/>
    <n v="85"/>
    <s v="Martin Scorsese"/>
    <x v="10"/>
    <s v="Matt Damon"/>
    <s v="Jack Nicholson"/>
    <s v="Mark Wahlberg"/>
    <n v="1189773"/>
    <s v="132,384,315"/>
    <x v="0"/>
  </r>
  <r>
    <x v="50"/>
    <n v="2000"/>
    <s v="UA"/>
    <n v="155"/>
    <x v="2"/>
    <s v=" Adventure"/>
    <s v=" Drama"/>
    <n v="8.5"/>
    <s v="A former Roman General sets out to exact vengeance against the corrupt emperor who murdered his family and sent him into slavery."/>
    <n v="67"/>
    <s v="Ridley Scott"/>
    <x v="42"/>
    <s v="Joaquin Phoenix"/>
    <s v="Connie Nielsen"/>
    <s v="Oliver Reed"/>
    <n v="1341460"/>
    <s v="187,705,427"/>
    <x v="0"/>
  </r>
  <r>
    <x v="51"/>
    <n v="1988"/>
    <s v="U"/>
    <n v="155"/>
    <x v="0"/>
    <s v=" Romance"/>
    <m/>
    <n v="8.5"/>
    <s v="A filmmaker recalls his childhood when falling in love with the pictures at the cinema of his home village and forms a deep friendship with the cinema's projectionist."/>
    <n v="80"/>
    <s v="Giuseppe Tornatore"/>
    <x v="43"/>
    <s v="Enzo Cannavale"/>
    <s v="Antonella Attili"/>
    <s v="Isa Danieli"/>
    <n v="230763"/>
    <s v="11,990,401"/>
    <x v="0"/>
  </r>
  <r>
    <x v="52"/>
    <n v="1968"/>
    <s v="U"/>
    <n v="165"/>
    <x v="4"/>
    <m/>
    <m/>
    <n v="8.5"/>
    <s v="A mysterious stranger with a harmonica joins forces with a notorious desperado to protect a beautiful widow from a ruthless assassin working for the railroad."/>
    <n v="80"/>
    <s v="Sergio Leone"/>
    <x v="2"/>
    <s v="Charles Bronson"/>
    <s v="Claudia Cardinale"/>
    <s v="Jason Robards"/>
    <n v="302844"/>
    <s v="5,321,508"/>
    <x v="0"/>
  </r>
  <r>
    <x v="53"/>
    <n v="1957"/>
    <s v="A"/>
    <n v="88"/>
    <x v="0"/>
    <s v=" War"/>
    <m/>
    <n v="8.4"/>
    <s v="After refusing to attack an enemy position, a general accuses the soldiers of cowardice and their commanding officer must defend them."/>
    <n v="90"/>
    <s v="Stanley Kubrick"/>
    <x v="44"/>
    <s v="Ralph Meeker"/>
    <s v="Adolphe Menjou"/>
    <s v="George Macready"/>
    <n v="178092"/>
    <m/>
    <x v="0"/>
  </r>
  <r>
    <x v="54"/>
    <n v="1964"/>
    <s v="A"/>
    <n v="95"/>
    <x v="5"/>
    <m/>
    <m/>
    <n v="8.4"/>
    <s v="An insane general triggers a path to nuclear holocaust that a War Room full of politicians and generals frantically tries to stop."/>
    <n v="97"/>
    <s v="Stanley Kubrick"/>
    <x v="45"/>
    <s v="George C. Scott"/>
    <s v="Sterling Hayden"/>
    <s v="Keenan Wynn"/>
    <n v="450474"/>
    <n v="275.90199999999999"/>
    <x v="0"/>
  </r>
  <r>
    <x v="55"/>
    <n v="2008"/>
    <s v="U"/>
    <n v="98"/>
    <x v="6"/>
    <s v=" Adventure"/>
    <s v=" Family"/>
    <n v="8.4"/>
    <s v="In the distant future, a small waste-collecting robot inadvertently embarks on a space journey that will ultimately decide the fate of mankind."/>
    <n v="95"/>
    <s v="Andrew Stanton"/>
    <x v="46"/>
    <s v="Elissa Knight"/>
    <s v="Jeff Garlin"/>
    <s v="Fred Willard"/>
    <n v="999790"/>
    <s v="223,808,164"/>
    <x v="0"/>
  </r>
  <r>
    <x v="56"/>
    <n v="2003"/>
    <s v="A"/>
    <n v="101"/>
    <x v="2"/>
    <s v=" Drama"/>
    <s v=" Mystery"/>
    <n v="8.4"/>
    <s v="After being kidnapped and imprisoned for fifteen years, Oh Dae-Su is released, only to find that he must find his captor in five days."/>
    <n v="77"/>
    <s v="Chan-wook Park"/>
    <x v="47"/>
    <s v="Yoo Ji-Tae"/>
    <s v="Kang Hye-jeong"/>
    <s v="Kim Byeong-Ok"/>
    <n v="515451"/>
    <n v="707.48099999999999"/>
    <x v="0"/>
  </r>
  <r>
    <x v="57"/>
    <n v="2017"/>
    <s v="U"/>
    <n v="105"/>
    <x v="6"/>
    <s v=" Adventure"/>
    <s v=" Family"/>
    <n v="8.4"/>
    <s v="Aspiring musician Miguel, confronted with his family's ancestral ban on music, enters the Land of the Dead to find his great-great-grandfather, a legendary singer."/>
    <n v="81"/>
    <s v="Lee Unkrich"/>
    <x v="48"/>
    <s v="Anthony Gonzalez"/>
    <s v="Gael GarcÃ­a Bernal"/>
    <s v="Benjamin Bratt"/>
    <n v="384171"/>
    <s v="209,726,015"/>
    <x v="0"/>
  </r>
  <r>
    <x v="58"/>
    <n v="2016"/>
    <s v="U"/>
    <n v="106"/>
    <x v="6"/>
    <s v=" Drama"/>
    <s v=" Fantasy"/>
    <n v="8.4"/>
    <s v="Two strangers find themselves linked in a bizarre way. When a connection forms, will distance be the only thing to keep them apart?"/>
    <n v="79"/>
    <s v="Makoto Shinkai"/>
    <x v="49"/>
    <s v="Mone Kamishiraishi"/>
    <s v="RyÃ´ Narita"/>
    <s v="Aoi YÃ»ki"/>
    <n v="194838"/>
    <s v="5,017,246"/>
    <x v="0"/>
  </r>
  <r>
    <x v="59"/>
    <n v="1950"/>
    <s v="Passed"/>
    <n v="110"/>
    <x v="0"/>
    <s v=" Film-Noir"/>
    <m/>
    <n v="8.4"/>
    <s v="A screenwriter develops a dangerous relationship with a faded film star determined to make a triumphant return."/>
    <m/>
    <s v="Billy Wilder"/>
    <x v="50"/>
    <s v="Gloria Swanson"/>
    <s v="Erich von Stroheim"/>
    <s v="Nancy Olson"/>
    <n v="201632"/>
    <m/>
    <x v="0"/>
  </r>
  <r>
    <x v="60"/>
    <n v="1954"/>
    <s v="U"/>
    <n v="112"/>
    <x v="9"/>
    <s v=" Thriller"/>
    <m/>
    <n v="8.4"/>
    <s v="A wheelchair-bound photographer spies on his neighbors from his apartment window and becomes convinced one of them has committed murder."/>
    <n v="100"/>
    <s v="Alfred Hitchcock"/>
    <x v="21"/>
    <s v="Grace Kelly"/>
    <s v="Wendell Corey"/>
    <s v="Thelma Ritter"/>
    <n v="444074"/>
    <s v="36,764,313"/>
    <x v="0"/>
  </r>
  <r>
    <x v="61"/>
    <n v="2000"/>
    <s v="UA"/>
    <n v="113"/>
    <x v="9"/>
    <s v=" Thriller"/>
    <m/>
    <n v="8.4"/>
    <s v="A man with short-term memory loss attempts to track down his wife's murderer."/>
    <n v="80"/>
    <s v="Christopher Nolan"/>
    <x v="51"/>
    <s v="Carrie-Anne Moss"/>
    <s v="Joe Pantoliano"/>
    <s v="Mark Boone Junior"/>
    <n v="1125712"/>
    <s v="25,544,867"/>
    <x v="0"/>
  </r>
  <r>
    <x v="62"/>
    <n v="1981"/>
    <s v="A"/>
    <n v="115"/>
    <x v="2"/>
    <s v=" Adventure"/>
    <m/>
    <n v="8.4"/>
    <s v="In 1936, archaeologist and adventurer Indiana Jones is hired by the U.S. government to find the Ark of the Covenant before Adolf Hitler's Nazis can obtain its awesome powers."/>
    <n v="85"/>
    <s v="Steven Spielberg"/>
    <x v="52"/>
    <s v="Karen Allen"/>
    <s v="Paul Freeman"/>
    <s v="John Rhys-Davies"/>
    <n v="884112"/>
    <s v="248,159,971"/>
    <x v="0"/>
  </r>
  <r>
    <x v="63"/>
    <n v="1957"/>
    <s v="U"/>
    <n v="116"/>
    <x v="1"/>
    <s v=" Drama"/>
    <s v=" Mystery"/>
    <n v="8.4"/>
    <s v="A veteran British barrister must defend his client in a murder trial that has surprise after surprise."/>
    <m/>
    <s v="Billy Wilder"/>
    <x v="53"/>
    <s v="Marlene Dietrich"/>
    <s v="Charles Laughton"/>
    <s v="Elsa Lanchester"/>
    <n v="108862"/>
    <s v="8,175,000"/>
    <x v="0"/>
  </r>
  <r>
    <x v="64"/>
    <n v="2018"/>
    <s v="U"/>
    <n v="117"/>
    <x v="6"/>
    <s v=" Action"/>
    <s v=" Adventure"/>
    <n v="8.4"/>
    <s v="Teen Miles Morales becomes the Spider-Man of his universe, and must join with five spider-powered individuals from other dimensions to stop a threat for all realities."/>
    <n v="87"/>
    <s v="Bob Persichetti"/>
    <x v="54"/>
    <s v="Rodney Rothman"/>
    <s v="Shameik Moore"/>
    <s v="Jake Johnson"/>
    <n v="375110"/>
    <s v="190,241,310"/>
    <x v="0"/>
  </r>
  <r>
    <x v="65"/>
    <n v="1979"/>
    <s v="R"/>
    <n v="117"/>
    <x v="8"/>
    <s v=" Sci-Fi"/>
    <m/>
    <n v="8.4"/>
    <s v="After a space merchant vessel receives an unknown transmission as a distress call, one of the crew is attacked by a mysterious life form and they soon realize that its life cycle has merely begun."/>
    <n v="89"/>
    <s v="Ridley Scott"/>
    <x v="55"/>
    <s v="Tom Skerritt"/>
    <s v="John Hurt"/>
    <s v="Veronica Cartwright"/>
    <n v="787806"/>
    <s v="78,900,000"/>
    <x v="0"/>
  </r>
  <r>
    <x v="66"/>
    <n v="1971"/>
    <s v="U"/>
    <n v="122"/>
    <x v="0"/>
    <s v=" Musical"/>
    <m/>
    <n v="8.4"/>
    <s v="The story of a terminally ill man who wishes to live life to the fullest before the inevitable occurs, as told by his best friend."/>
    <m/>
    <s v="Hrishikesh Mukherjee"/>
    <x v="56"/>
    <s v="Amitabh Bachchan"/>
    <s v="Sumita Sanyal"/>
    <s v="Ramesh Deo"/>
    <n v="30273"/>
    <m/>
    <x v="0"/>
  </r>
  <r>
    <x v="67"/>
    <n v="2017"/>
    <m/>
    <n v="125"/>
    <x v="3"/>
    <s v=" Drama"/>
    <s v=" History"/>
    <n v="8.4"/>
    <s v="In 1950, amid-st the ravages of the Korean War, Sergeant SÃ¼leyman stumbles upon a half-frozen little girl, with no parents and no help in sight. Frantic, scared and on the verge of death, ...                See full summaryÂ Â»"/>
    <m/>
    <s v="Can Ulkay"/>
    <x v="57"/>
    <s v="Ã‡etin Tekindor"/>
    <s v="Ismail Hacioglu"/>
    <s v="Kyung-jin Lee"/>
    <n v="34112"/>
    <m/>
    <x v="0"/>
  </r>
  <r>
    <x v="68"/>
    <n v="1940"/>
    <s v="Passed"/>
    <n v="125"/>
    <x v="5"/>
    <s v=" Drama"/>
    <s v=" War"/>
    <n v="8.4"/>
    <s v="Dictator Adenoid Hynkel tries to expand his empire while a poor Jewish barber tries to avoid persecution from Hynkel's regime."/>
    <m/>
    <s v="Charles Chaplin"/>
    <x v="28"/>
    <s v="Paulette Goddard"/>
    <s v="Jack Oakie"/>
    <s v="Reginald Gardiner"/>
    <n v="203150"/>
    <n v="288.47500000000002"/>
    <x v="0"/>
  </r>
  <r>
    <x v="69"/>
    <n v="2018"/>
    <s v="A"/>
    <n v="126"/>
    <x v="0"/>
    <m/>
    <m/>
    <n v="8.4"/>
    <s v="While serving a five-year sentence for a violent crime, a 12-year-old boy sues his parents for neglect."/>
    <n v="75"/>
    <s v="Nadine Labaki"/>
    <x v="58"/>
    <s v="Yordanos Shiferaw"/>
    <s v="Boluwatife Treasure Bankole"/>
    <s v="Kawsar Al Haddad"/>
    <n v="62635"/>
    <s v="1,661,096"/>
    <x v="0"/>
  </r>
  <r>
    <x v="70"/>
    <n v="1997"/>
    <s v="U"/>
    <n v="134"/>
    <x v="6"/>
    <s v=" Action"/>
    <s v=" Adventure"/>
    <n v="8.4"/>
    <s v="On a journey to find the cure for a Tatarigami's curse, Ashitaka finds himself in the middle of a war between the forest gods and Tatara, a mining colony. In this quest he also meets San, the Mononoke Hime."/>
    <n v="76"/>
    <s v="Hayao Miyazaki"/>
    <x v="59"/>
    <s v="Yuriko Ishida"/>
    <s v="YÃ»ko Tanaka"/>
    <s v="Billy Crudup"/>
    <n v="343171"/>
    <s v="2,375,308"/>
    <x v="0"/>
  </r>
  <r>
    <x v="71"/>
    <n v="2006"/>
    <s v="A"/>
    <n v="137"/>
    <x v="0"/>
    <s v=" Mystery"/>
    <s v=" Thriller"/>
    <n v="8.4"/>
    <s v="In 1984 East Berlin, an agent of the secret police, conducting surveillance on a writer and his lover, finds himself becoming increasingly absorbed by their lives."/>
    <n v="89"/>
    <s v="Florian Henckel von Donnersmarck"/>
    <x v="60"/>
    <s v="Martina Gedeck"/>
    <s v="Sebastian Koch"/>
    <s v="Ulrich Tukur"/>
    <n v="358685"/>
    <s v="11,286,112"/>
    <x v="0"/>
  </r>
  <r>
    <x v="72"/>
    <n v="1963"/>
    <m/>
    <n v="143"/>
    <x v="1"/>
    <s v=" Drama"/>
    <s v=" Mystery"/>
    <n v="8.4"/>
    <s v="An executive of a shoe company becomes a victim of extortion when his chauffeur's son is kidnapped and held for ransom."/>
    <m/>
    <s v="Akira Kurosawa"/>
    <x v="27"/>
    <s v="Yutaka Sada"/>
    <s v="Tatsuya Nakadai"/>
    <s v="KyÃ´ko Kagawa"/>
    <n v="34357"/>
    <m/>
    <x v="0"/>
  </r>
  <r>
    <x v="73"/>
    <n v="1980"/>
    <s v="A"/>
    <n v="146"/>
    <x v="0"/>
    <s v=" Horror"/>
    <m/>
    <n v="8.4"/>
    <s v="A family heads to an isolated hotel for the winter where a sinister presence influences the father into violence, while his psychic son sees horrific forebodings from both past and future."/>
    <n v="66"/>
    <s v="Stanley Kubrick"/>
    <x v="13"/>
    <s v="Shelley Duvall"/>
    <s v="Danny Lloyd"/>
    <s v="Scatman Crothers"/>
    <n v="898237"/>
    <s v="44,017,374"/>
    <x v="0"/>
  </r>
  <r>
    <x v="74"/>
    <n v="2017"/>
    <s v="UA"/>
    <n v="147"/>
    <x v="2"/>
    <s v=" Crime"/>
    <s v=" Drama"/>
    <n v="8.4"/>
    <s v="Vikram, a no-nonsense police officer, accompanied by Simon, his partner, is on the hunt to capture Vedha, a smuggler and a murderer. Vedha tries to change Vikram's life, which leads to a conflict."/>
    <m/>
    <s v="Gayatri"/>
    <x v="61"/>
    <s v="Madhavan"/>
    <s v="Vijay Sethupathi"/>
    <s v="Shraddha Srinath"/>
    <n v="28401"/>
    <m/>
    <x v="0"/>
  </r>
  <r>
    <x v="75"/>
    <n v="1979"/>
    <s v="R"/>
    <n v="147"/>
    <x v="0"/>
    <s v=" Mystery"/>
    <s v=" War"/>
    <n v="8.4"/>
    <s v="A U.S. Army officer serving in Vietnam is tasked with assassinating a renegade Special Forces Colonel who sees himself as a god."/>
    <n v="94"/>
    <s v="Francis Ford Coppola"/>
    <x v="62"/>
    <s v="Marlon Brando"/>
    <s v="Robert Duvall"/>
    <s v="Frederic Forrest"/>
    <n v="606398"/>
    <s v="83,471,511"/>
    <x v="0"/>
  </r>
  <r>
    <x v="76"/>
    <n v="2018"/>
    <s v="UA"/>
    <n v="149"/>
    <x v="2"/>
    <s v=" Adventure"/>
    <s v=" Sci-Fi"/>
    <n v="8.4"/>
    <s v="The Avengers and their allies must be willing to sacrifice all in an attempt to defeat the powerful Thanos before his blitz of devastation and ruin puts an end to the universe."/>
    <n v="68"/>
    <s v="Anthony Russo"/>
    <x v="63"/>
    <s v="Robert Downey Jr."/>
    <s v="Chris Hemsworth"/>
    <s v="Mark Ruffalo"/>
    <n v="834477"/>
    <s v="678,815,482"/>
    <x v="0"/>
  </r>
  <r>
    <x v="77"/>
    <n v="2016"/>
    <s v="U"/>
    <n v="161"/>
    <x v="2"/>
    <s v=" Biography"/>
    <s v=" Drama"/>
    <n v="8.4"/>
    <s v="Former wrestler Mahavir Singh Phogat and his two wrestler daughters struggle towards glory at the Commonwealth Games in the face of societal oppression."/>
    <m/>
    <s v="Nitesh Tiwari"/>
    <x v="64"/>
    <s v="Sakshi Tanwar"/>
    <s v="Fatima Sana Shaikh"/>
    <s v="Sanya Malhotra"/>
    <n v="156479"/>
    <s v="12,391,761"/>
    <x v="0"/>
  </r>
  <r>
    <x v="78"/>
    <n v="2012"/>
    <s v="UA"/>
    <n v="164"/>
    <x v="2"/>
    <s v=" Adventure"/>
    <m/>
    <n v="8.4"/>
    <s v="Eight years after the Joker's reign of anarchy, Batman, with the help of the enigmatic Catwoman, is forced from his exile to save Gotham City from the brutal guerrilla terrorist Bane."/>
    <n v="78"/>
    <s v="Christopher Nolan"/>
    <x v="3"/>
    <s v="Tom Hardy"/>
    <s v="Anne Hathaway"/>
    <s v="Gary Oldman"/>
    <n v="1516346"/>
    <s v="448,139,099"/>
    <x v="0"/>
  </r>
  <r>
    <x v="79"/>
    <n v="2012"/>
    <s v="A"/>
    <n v="165"/>
    <x v="0"/>
    <s v=" Western"/>
    <m/>
    <n v="8.4"/>
    <s v="With the help of a German bounty hunter, a freed slave sets out to rescue his wife from a brutal Mississippi plantation owner."/>
    <n v="81"/>
    <s v="Quentin Tarantino"/>
    <x v="65"/>
    <s v="Christoph Waltz"/>
    <s v="Leonardo DiCaprio"/>
    <s v="Kerry Washington"/>
    <n v="1357682"/>
    <s v="162,805,434"/>
    <x v="0"/>
  </r>
  <r>
    <x v="80"/>
    <n v="2007"/>
    <s v="U"/>
    <n v="165"/>
    <x v="0"/>
    <s v=" Family"/>
    <m/>
    <n v="8.4"/>
    <s v="An eight-year-old boy is thought to be a lazy trouble-maker, until the new art teacher has the patience and compassion to discover the real problem behind his struggles in school."/>
    <m/>
    <s v="Aamir Khan"/>
    <x v="66"/>
    <s v="Darsheel Safary"/>
    <s v="Aamir Khan"/>
    <s v="Tisca Chopra"/>
    <n v="168895"/>
    <s v="1,223,869"/>
    <x v="0"/>
  </r>
  <r>
    <x v="81"/>
    <n v="2009"/>
    <s v="UA"/>
    <n v="170"/>
    <x v="5"/>
    <s v=" Drama"/>
    <m/>
    <n v="8.4"/>
    <s v="Two friends are searching for their long lost companion. They revisit their college days and recall the memories of their friend who inspired them to think differently, even as the rest of the world called them &quot;idiots&quot;."/>
    <n v="67"/>
    <s v="Rajkumar Hirani"/>
    <x v="64"/>
    <s v="Madhavan"/>
    <s v="Mona Singh"/>
    <s v="Sharman Joshi"/>
    <n v="344445"/>
    <s v="6,532,908"/>
    <x v="0"/>
  </r>
  <r>
    <x v="82"/>
    <n v="2019"/>
    <s v="UA"/>
    <n v="181"/>
    <x v="2"/>
    <s v=" Adventure"/>
    <s v=" Drama"/>
    <n v="8.4"/>
    <s v="After the devastating events of Avengers: Infinity War (2018), the universe is in ruins. With the help of remaining allies, the Avengers assemble once more in order to reverse Thanos' actions and restore balance to the universe."/>
    <n v="78"/>
    <s v="Anthony Russo"/>
    <x v="63"/>
    <s v="Robert Downey Jr."/>
    <s v="Chris Evans"/>
    <s v="Mark Ruffalo"/>
    <n v="809955"/>
    <s v="858,373,000"/>
    <x v="0"/>
  </r>
  <r>
    <x v="83"/>
    <n v="1984"/>
    <s v="A"/>
    <n v="229"/>
    <x v="1"/>
    <s v=" Drama"/>
    <m/>
    <n v="8.4"/>
    <s v="A former Prohibition-era Jewish gangster returns to the Lower East Side of Manhattan over thirty years later, where he once again must confront the ghosts and regrets of his old life."/>
    <m/>
    <s v="Sergio Leone"/>
    <x v="15"/>
    <s v="James Woods"/>
    <s v="Elizabeth McGovern"/>
    <s v="Treat Williams"/>
    <n v="311365"/>
    <s v="5,321,508"/>
    <x v="0"/>
  </r>
  <r>
    <x v="84"/>
    <n v="1921"/>
    <s v="Passed"/>
    <n v="68"/>
    <x v="5"/>
    <s v=" Drama"/>
    <s v=" Family"/>
    <n v="8.3000000000000007"/>
    <s v="The Tramp cares for an abandoned child, but events put that relationship in jeopardy."/>
    <m/>
    <s v="Charles Chaplin"/>
    <x v="28"/>
    <s v="Edna Purviance"/>
    <s v="Jackie Coogan"/>
    <s v="Carl Miller"/>
    <n v="113314"/>
    <s v="5,450,000"/>
    <x v="0"/>
  </r>
  <r>
    <x v="85"/>
    <n v="1995"/>
    <s v="U"/>
    <n v="81"/>
    <x v="6"/>
    <s v=" Adventure"/>
    <s v=" Comedy"/>
    <n v="8.3000000000000007"/>
    <s v="A cowboy doll is profoundly threatened and jealous when a new spaceman figure supplants him as top toy in a boy's room."/>
    <n v="95"/>
    <s v="John Lasseter"/>
    <x v="9"/>
    <s v="Tim Allen"/>
    <s v="Don Rickles"/>
    <s v="Jim Varney"/>
    <n v="887429"/>
    <s v="191,796,233"/>
    <x v="0"/>
  </r>
  <r>
    <x v="86"/>
    <n v="1997"/>
    <s v="PG"/>
    <n v="89"/>
    <x v="0"/>
    <s v=" Family"/>
    <s v=" Sport"/>
    <n v="8.3000000000000007"/>
    <s v="After a boy loses his sister's pair of shoes, he goes on a series of adventures in order to find them. When he can't, he tries a new way to &quot;win&quot; a new pair."/>
    <n v="77"/>
    <s v="Majid Majidi"/>
    <x v="67"/>
    <s v="Amir Farrokh Hashemian"/>
    <s v="Bahare Seddiqi"/>
    <s v="Nafise Jafar-Mohammadi"/>
    <n v="65341"/>
    <n v="933.93299999999999"/>
    <x v="0"/>
  </r>
  <r>
    <x v="87"/>
    <n v="1948"/>
    <m/>
    <n v="89"/>
    <x v="0"/>
    <m/>
    <m/>
    <n v="8.3000000000000007"/>
    <s v="In post-war Italy, a working-class man's bicycle is stolen. He and his son set out to find it."/>
    <m/>
    <s v="Vittorio De Sica"/>
    <x v="68"/>
    <s v="Enzo Staiola"/>
    <s v="Lianella Carell"/>
    <s v="Elena Altieri"/>
    <n v="146427"/>
    <n v="332.93"/>
    <x v="0"/>
  </r>
  <r>
    <x v="88"/>
    <n v="1992"/>
    <s v="R"/>
    <n v="99"/>
    <x v="1"/>
    <s v=" Drama"/>
    <s v=" Thriller"/>
    <n v="8.3000000000000007"/>
    <s v="When a simple jewelry heist goes horribly wrong, the surviving criminals begin to suspect that one of them is a police informant."/>
    <n v="79"/>
    <s v="Quentin Tarantino"/>
    <x v="69"/>
    <s v="Tim Roth"/>
    <s v="Michael Madsen"/>
    <s v="Chris Penn"/>
    <n v="918562"/>
    <s v="2,832,029"/>
    <x v="0"/>
  </r>
  <r>
    <x v="89"/>
    <n v="2000"/>
    <s v="A"/>
    <n v="102"/>
    <x v="0"/>
    <m/>
    <m/>
    <n v="8.3000000000000007"/>
    <s v="The drug-induced utopias of four Coney Island people are shattered when their addictions run deep."/>
    <n v="68"/>
    <s v="Darren Aronofsky"/>
    <x v="70"/>
    <s v="Jared Leto"/>
    <s v="Jennifer Connelly"/>
    <s v="Marlon Wayans"/>
    <n v="766870"/>
    <s v="3,635,482"/>
    <x v="0"/>
  </r>
  <r>
    <x v="90"/>
    <n v="1952"/>
    <s v="G"/>
    <n v="103"/>
    <x v="5"/>
    <s v=" Musical"/>
    <s v=" Romance"/>
    <n v="8.3000000000000007"/>
    <s v="A silent film production company and cast make a difficult transition to sound."/>
    <n v="99"/>
    <s v="Stanley Donen"/>
    <x v="71"/>
    <s v="Gene Kelly"/>
    <s v="Donald O'Connor"/>
    <s v="Debbie Reynolds"/>
    <n v="218957"/>
    <s v="8,819,028"/>
    <x v="0"/>
  </r>
  <r>
    <x v="91"/>
    <n v="2018"/>
    <s v="A"/>
    <n v="104"/>
    <x v="0"/>
    <s v=" Fantasy"/>
    <s v=" Horror"/>
    <n v="8.3000000000000007"/>
    <s v="A mythological story about a goddess who created the entire universe. The plot revolves around the consequences when humans build a temple for her first-born."/>
    <m/>
    <s v="Rahi Anil Barve"/>
    <x v="72"/>
    <s v="Adesh Prasad"/>
    <s v="Sohum Shah"/>
    <s v="Jyoti Malshe"/>
    <n v="27793"/>
    <m/>
    <x v="0"/>
  </r>
  <r>
    <x v="92"/>
    <n v="2000"/>
    <s v="UA"/>
    <n v="104"/>
    <x v="5"/>
    <s v=" Crime"/>
    <m/>
    <n v="8.3000000000000007"/>
    <s v="Unscrupulous boxing promoters, violent bookmakers, a Russian gangster, incompetent amateur robbers and supposedly Jewish jewelers fight to track down a priceless stolen diamond."/>
    <n v="55"/>
    <s v="Guy Ritchie"/>
    <x v="73"/>
    <s v="Brad Pitt"/>
    <s v="Benicio Del Toro"/>
    <s v="Dennis Farina"/>
    <n v="782001"/>
    <s v="30,328,156"/>
    <x v="0"/>
  </r>
  <r>
    <x v="93"/>
    <n v="1944"/>
    <s v="Passed"/>
    <n v="107"/>
    <x v="1"/>
    <s v=" Drama"/>
    <s v=" Film-Noir"/>
    <n v="8.3000000000000007"/>
    <s v="An insurance representative lets himself be talked by a seductive housewife into a murder/insurance fraud scheme that arouses the suspicion of an insurance investigator."/>
    <n v="95"/>
    <s v="Billy Wilder"/>
    <x v="74"/>
    <s v="Barbara Stanwyck"/>
    <s v="Edward G. Robinson"/>
    <s v="Byron Barr"/>
    <n v="143525"/>
    <s v="5,720,000"/>
    <x v="0"/>
  </r>
  <r>
    <x v="94"/>
    <n v="2004"/>
    <s v="UA"/>
    <n v="108"/>
    <x v="0"/>
    <s v=" Romance"/>
    <s v=" Sci-Fi"/>
    <n v="8.3000000000000007"/>
    <s v="When their relationship turns sour, a couple undergoes a medical procedure to have each other erased from their memories."/>
    <n v="89"/>
    <s v="Michel Gondry"/>
    <x v="75"/>
    <s v="Kate Winslet"/>
    <s v="Tom Wilkinson"/>
    <s v="Gerry Robert Byrne"/>
    <n v="911664"/>
    <s v="34,400,301"/>
    <x v="0"/>
  </r>
  <r>
    <x v="95"/>
    <n v="2005"/>
    <m/>
    <n v="112"/>
    <x v="0"/>
    <s v=" Family"/>
    <m/>
    <n v="8.3000000000000007"/>
    <s v="The family of a left-wing journalist is torn apart after the military coup of Turkey in 1980."/>
    <m/>
    <s v="Ã‡agan Irmak"/>
    <x v="76"/>
    <s v="Fikret Kuskan"/>
    <s v="HÃ¼meyra"/>
    <s v="Ege Tanman"/>
    <n v="78925"/>
    <m/>
    <x v="0"/>
  </r>
  <r>
    <x v="96"/>
    <n v="1976"/>
    <s v="A"/>
    <n v="114"/>
    <x v="1"/>
    <s v=" Drama"/>
    <m/>
    <n v="8.3000000000000007"/>
    <s v="A mentally unstable veteran works as a nighttime taxi driver in New York City, where the perceived decadence and sleaze fuels his urge for violent action by attempting to liberate a presidential campaign worker and an underage prostitute."/>
    <n v="94"/>
    <s v="Martin Scorsese"/>
    <x v="15"/>
    <s v="Jodie Foster"/>
    <s v="Cybill Shepherd"/>
    <s v="Albert Brooks"/>
    <n v="724636"/>
    <s v="28,262,574"/>
    <x v="0"/>
  </r>
  <r>
    <x v="97"/>
    <n v="2012"/>
    <s v="R"/>
    <n v="115"/>
    <x v="0"/>
    <m/>
    <m/>
    <n v="8.3000000000000007"/>
    <s v="A teacher lives a lonely life, all the while struggling over his son's custody. His life slowly gets better as he finds love and receives good news from his son, but his new luck is about to be brutally shattered by an innocent little lie."/>
    <n v="77"/>
    <s v="Thomas Vinterberg"/>
    <x v="77"/>
    <s v="Thomas Bo Larsen"/>
    <s v="Annika Wedderkopp"/>
    <s v="Lasse FogelstrÃ¸m"/>
    <n v="281623"/>
    <n v="687.18499999999995"/>
    <x v="0"/>
  </r>
  <r>
    <x v="98"/>
    <n v="1987"/>
    <s v="UA"/>
    <n v="116"/>
    <x v="0"/>
    <s v=" War"/>
    <m/>
    <n v="8.3000000000000007"/>
    <s v="A pragmatic U.S. Marine observes the dehumanizing effects the Vietnam War has on his fellow recruits from their brutal boot camp training to the bloody street fighting in Hue."/>
    <n v="76"/>
    <s v="Stanley Kubrick"/>
    <x v="78"/>
    <s v="R. Lee Ermey"/>
    <s v="Vincent D'Onofrio"/>
    <s v="Adam Baldwin"/>
    <n v="675146"/>
    <s v="46,357,676"/>
    <x v="0"/>
  </r>
  <r>
    <x v="99"/>
    <n v="1931"/>
    <s v="Passed"/>
    <n v="117"/>
    <x v="1"/>
    <s v=" Mystery"/>
    <s v=" Thriller"/>
    <n v="8.3000000000000007"/>
    <s v="When the police in a German city are unable to catch a child-murderer, other criminals join in the manhunt."/>
    <m/>
    <s v="Fritz Lang"/>
    <x v="79"/>
    <s v="Ellen Widmann"/>
    <s v="Inge Landgut"/>
    <s v="Otto Wernicke"/>
    <n v="143434"/>
    <n v="28.876999999999999"/>
    <x v="1"/>
  </r>
  <r>
    <x v="100"/>
    <n v="2019"/>
    <s v="R"/>
    <n v="119"/>
    <x v="0"/>
    <s v=" Thriller"/>
    <s v=" War"/>
    <n v="8.3000000000000007"/>
    <s v="April 6th, 1917. As a regiment assembles to wage war deep in enemy territory, two soldiers are assigned to race against time and deliver a message that will stop 1,600 men from walking straight into a deadly trap."/>
    <n v="78"/>
    <s v="Sam Mendes"/>
    <x v="80"/>
    <s v="George MacKay"/>
    <s v="Daniel Mays"/>
    <s v="Colin Firth"/>
    <n v="425844"/>
    <s v="159,227,644"/>
    <x v="1"/>
  </r>
  <r>
    <x v="101"/>
    <n v="1941"/>
    <s v="UA"/>
    <n v="119"/>
    <x v="0"/>
    <s v=" Mystery"/>
    <m/>
    <n v="8.3000000000000007"/>
    <s v="Following the death of publishing tycoon Charles Foster Kane, reporters scramble to uncover the meaning of his final utterance"/>
    <m/>
    <m/>
    <x v="81"/>
    <m/>
    <m/>
    <m/>
    <m/>
    <m/>
    <x v="1"/>
  </r>
  <r>
    <x v="102"/>
    <n v="2001"/>
    <s v="U"/>
    <n v="122"/>
    <x v="5"/>
    <s v=" Romance"/>
    <m/>
    <n v="8.3000000000000007"/>
    <s v="AmÃ©lie is an innocent and naive girl in Paris with her own sense of justice. She decides to help those around her and, along the way, discovers love."/>
    <n v="69"/>
    <s v="Jean-Pierre Jeunet"/>
    <x v="82"/>
    <s v="Mathieu Kassovitz"/>
    <s v="Rufus"/>
    <s v="Lorella Cravotta"/>
    <n v="703810"/>
    <s v="33,225,499"/>
    <x v="1"/>
  </r>
  <r>
    <x v="103"/>
    <n v="1999"/>
    <s v="UA"/>
    <n v="122"/>
    <x v="0"/>
    <m/>
    <m/>
    <n v="8.3000000000000007"/>
    <s v="A sexually frustrated suburban father has a mid-life crisis after becoming infatuated with his daughter's best friend."/>
    <n v="84"/>
    <s v="Sam Mendes"/>
    <x v="33"/>
    <s v="Annette Bening"/>
    <s v="Thora Birch"/>
    <s v="Wes Bentley"/>
    <n v="1069738"/>
    <s v="130,096,601"/>
    <x v="1"/>
  </r>
  <r>
    <x v="104"/>
    <n v="2011"/>
    <s v="PG-13"/>
    <n v="123"/>
    <x v="0"/>
    <m/>
    <m/>
    <n v="8.3000000000000007"/>
    <s v="A married couple are faced with a difficult decision - to improve the life of their child by moving to another country or to stay in Iran and look after a deteriorating parent who has Alzheimer's disease."/>
    <n v="95"/>
    <s v="Asghar Farhadi"/>
    <x v="83"/>
    <s v="Leila Hatami"/>
    <s v="Sareh Bayat"/>
    <s v="Shahab Hosseini"/>
    <n v="220002"/>
    <s v="7,098,492"/>
    <x v="1"/>
  </r>
  <r>
    <x v="105"/>
    <n v="1960"/>
    <s v="U"/>
    <n v="125"/>
    <x v="5"/>
    <s v=" Drama"/>
    <s v=" Romance"/>
    <n v="8.3000000000000007"/>
    <s v="A man tries to rise in his company by letting its executives use his apartment for trysts, but complications and a romance of his own ensue."/>
    <n v="94"/>
    <s v="Billy Wilder"/>
    <x v="84"/>
    <s v="Shirley MacLaine"/>
    <s v="Fred MacMurray"/>
    <s v="Ray Walston"/>
    <n v="164363"/>
    <s v="18,600,000"/>
    <x v="1"/>
  </r>
  <r>
    <x v="106"/>
    <n v="1997"/>
    <s v="U"/>
    <n v="126"/>
    <x v="0"/>
    <s v=" Romance"/>
    <m/>
    <n v="8.3000000000000007"/>
    <s v="Will Hunting, a janitor at M.I.T., has a gift for mathematics, but needs help from a psychologist to find direction in his life."/>
    <n v="70"/>
    <s v="Gus Van Sant"/>
    <x v="85"/>
    <s v="Matt Damon"/>
    <s v="Ben Affleck"/>
    <s v="Stellan SkarsgÃ¥rd"/>
    <n v="861606"/>
    <s v="138,433,435"/>
    <x v="1"/>
  </r>
  <r>
    <x v="107"/>
    <n v="1958"/>
    <s v="A"/>
    <n v="128"/>
    <x v="9"/>
    <s v=" Romance"/>
    <s v=" Thriller"/>
    <n v="8.3000000000000007"/>
    <s v="A former police detective juggles wrestling with his personal demons and becoming obsessed with a hauntingly beautiful woman."/>
    <n v="100"/>
    <s v="Alfred Hitchcock"/>
    <x v="21"/>
    <s v="Kim Novak"/>
    <s v="Barbara Bel Geddes"/>
    <s v="Tom Helmore"/>
    <n v="364368"/>
    <s v="3,200,000"/>
    <x v="1"/>
  </r>
  <r>
    <x v="108"/>
    <n v="1973"/>
    <s v="U"/>
    <n v="129"/>
    <x v="5"/>
    <s v=" Crime"/>
    <s v=" Drama"/>
    <n v="8.3000000000000007"/>
    <s v="Two grifters team up to pull off the ultimate con."/>
    <n v="83"/>
    <s v="George Roy Hill"/>
    <x v="86"/>
    <s v="Robert Redford"/>
    <s v="Robert Shaw"/>
    <s v="Charles Durning"/>
    <n v="241513"/>
    <s v="159,600,000"/>
    <x v="1"/>
  </r>
  <r>
    <x v="109"/>
    <n v="2010"/>
    <s v="R"/>
    <n v="131"/>
    <x v="0"/>
    <s v=" Mystery"/>
    <s v=" War"/>
    <n v="8.3000000000000007"/>
    <s v="Twins journey to the Middle East to discover their family history and fulfill their mother's last wishes."/>
    <n v="80"/>
    <s v="Denis Villeneuve"/>
    <x v="87"/>
    <s v="MÃ©lissa DÃ©sormeaux-Poulin"/>
    <s v="Maxim Gaudette"/>
    <s v="Mustafa Kamel"/>
    <n v="150023"/>
    <s v="6,857,096"/>
    <x v="1"/>
  </r>
  <r>
    <x v="110"/>
    <n v="1983"/>
    <s v="U"/>
    <n v="131"/>
    <x v="2"/>
    <s v=" Adventure"/>
    <s v=" Fantasy"/>
    <n v="8.3000000000000007"/>
    <s v="After a daring mission to rescue Han Solo from Jabba the Hutt, the Rebels dispatch to Endor to destroy the second Death Star. Meanwhile, Luke struggles to help Darth Vader back from the dark side without falling into the Emperor's trap."/>
    <n v="58"/>
    <s v="Richard Marquand"/>
    <x v="12"/>
    <s v="Harrison Ford"/>
    <s v="Carrie Fisher"/>
    <s v="Billy Dee Williams"/>
    <n v="950470"/>
    <s v="309,125,409"/>
    <x v="1"/>
  </r>
  <r>
    <x v="111"/>
    <n v="2019"/>
    <s v="TV-14"/>
    <n v="132"/>
    <x v="0"/>
    <m/>
    <m/>
    <n v="8.3000000000000007"/>
    <s v="A story of love between a mentally-ill father who was wrongly accused of murder and his lovely six years old daughter. The prison would be their home. Based on the 2013 Korean movie 7-beon-bang-ui seon-mul (2013)."/>
    <m/>
    <s v="Mehmet Ada Ã–ztekin"/>
    <x v="88"/>
    <s v="Nisa Sofiya Aksongur"/>
    <s v="Deniz Baysal"/>
    <s v="Celile Toyon Uysal"/>
    <n v="33935"/>
    <m/>
    <x v="1"/>
  </r>
  <r>
    <x v="112"/>
    <n v="1965"/>
    <s v="U"/>
    <n v="132"/>
    <x v="4"/>
    <m/>
    <m/>
    <n v="8.3000000000000007"/>
    <s v="Two bounty hunters with the same intentions team up to track down a Western outlaw."/>
    <n v="74"/>
    <s v="Sergio Leone"/>
    <x v="11"/>
    <s v="Lee Van Cleef"/>
    <s v="Gian Maria VolontÃ¨"/>
    <s v="Mara Krupp"/>
    <n v="232772"/>
    <s v="15,000,000"/>
    <x v="1"/>
  </r>
  <r>
    <x v="113"/>
    <n v="1971"/>
    <s v="A"/>
    <n v="136"/>
    <x v="1"/>
    <s v=" Drama"/>
    <s v=" Sci-Fi"/>
    <n v="8.3000000000000007"/>
    <s v="In the future, a sadistic gang leader is imprisoned and volunteers for a conduct-aversion experiment, but it doesn't go as planned."/>
    <n v="77"/>
    <s v="Stanley Kubrick"/>
    <x v="89"/>
    <s v="Patrick Magee"/>
    <s v="Michael Bates"/>
    <s v="Warren Clarke"/>
    <n v="757904"/>
    <s v="6,207,725"/>
    <x v="1"/>
  </r>
  <r>
    <x v="114"/>
    <n v="1959"/>
    <s v="U"/>
    <n v="136"/>
    <x v="7"/>
    <s v=" Mystery"/>
    <s v=" Thriller"/>
    <n v="8.3000000000000007"/>
    <s v="A New York City advertising executive goes on the run after being mistaken for a government agent by a group of foreign spies."/>
    <n v="98"/>
    <s v="Alfred Hitchcock"/>
    <x v="90"/>
    <s v="Eva Marie Saint"/>
    <s v="James Mason"/>
    <s v="Jessie Royce Landis"/>
    <n v="299198"/>
    <s v="13,275,000"/>
    <x v="1"/>
  </r>
  <r>
    <x v="115"/>
    <n v="1986"/>
    <s v="U"/>
    <n v="137"/>
    <x v="2"/>
    <s v=" Adventure"/>
    <s v=" Sci-Fi"/>
    <n v="8.3000000000000007"/>
    <s v="Fifty-seven years after surviving an apocalyptic attack aboard her space vessel by merciless space creatures, Officer Ripley awakens from hyper-sleep and tries to warn anyone who will listen about the predators."/>
    <n v="84"/>
    <s v="James Cameron"/>
    <x v="55"/>
    <s v="Michael Biehn"/>
    <s v="Carrie Henn"/>
    <s v="Paul Reiser"/>
    <n v="652719"/>
    <s v="85,160,248"/>
    <x v="1"/>
  </r>
  <r>
    <x v="116"/>
    <n v="2018"/>
    <s v="UA"/>
    <n v="139"/>
    <x v="1"/>
    <s v=" Drama"/>
    <s v=" Music"/>
    <n v="8.3000000000000007"/>
    <s v="A series of mysterious events change the life of a blind pianist, who must now report a crime that he should technically know nothing of."/>
    <m/>
    <s v="Sriram Raghavan"/>
    <x v="91"/>
    <s v="Tabu"/>
    <s v="Radhika Apte"/>
    <s v="Anil Dhawan"/>
    <n v="71875"/>
    <s v="1,373,943"/>
    <x v="1"/>
  </r>
  <r>
    <x v="117"/>
    <n v="1985"/>
    <s v="A"/>
    <n v="142"/>
    <x v="0"/>
    <s v=" Thriller"/>
    <s v=" War"/>
    <n v="8.3000000000000007"/>
    <s v="After finding an old rifle, a young boy joins the Soviet resistance movement against ruthless German forces and experiences the horrors of World War II."/>
    <m/>
    <s v="Elem Klimov"/>
    <x v="92"/>
    <s v="Olga Mironova"/>
    <s v="Liubomiras Laucevicius"/>
    <s v="Vladas Bagdonas"/>
    <n v="59056"/>
    <m/>
    <x v="1"/>
  </r>
  <r>
    <x v="118"/>
    <n v="1952"/>
    <m/>
    <n v="143"/>
    <x v="0"/>
    <m/>
    <m/>
    <n v="8.3000000000000007"/>
    <s v="A bureaucrat tries to find a meaning in his life after he discovers he has terminal cancer."/>
    <m/>
    <s v="Akira Kurosawa"/>
    <x v="93"/>
    <s v="Nobuo Kaneko"/>
    <s v="Shin'ichi Himori"/>
    <s v="Haruo Tanaka"/>
    <n v="68463"/>
    <n v="55.24"/>
    <x v="1"/>
  </r>
  <r>
    <x v="119"/>
    <n v="1981"/>
    <s v="R"/>
    <n v="149"/>
    <x v="7"/>
    <s v=" Drama"/>
    <s v=" Thriller"/>
    <n v="8.3000000000000007"/>
    <s v="The claustrophobic world of a WWII German U-boat"/>
    <m/>
    <m/>
    <x v="81"/>
    <m/>
    <m/>
    <m/>
    <m/>
    <m/>
    <x v="1"/>
  </r>
  <r>
    <x v="120"/>
    <n v="1968"/>
    <s v="U"/>
    <n v="149"/>
    <x v="7"/>
    <s v=" Sci-Fi"/>
    <m/>
    <n v="8.3000000000000007"/>
    <s v="After discovering a mysterious artifact buried beneath the Lunar surface, mankind sets off on a quest to find its origins with help from intelligent supercomputer H.A.L. 9000."/>
    <n v="84"/>
    <s v="Stanley Kubrick"/>
    <x v="94"/>
    <s v="Gary Lockwood"/>
    <s v="William Sylvester"/>
    <s v="Daniel Richter"/>
    <n v="603517"/>
    <s v="56,954,992"/>
    <x v="1"/>
  </r>
  <r>
    <x v="121"/>
    <n v="2009"/>
    <s v="A"/>
    <n v="153"/>
    <x v="7"/>
    <s v=" Drama"/>
    <s v=" War"/>
    <n v="8.3000000000000007"/>
    <s v="In Nazi-occupied France during World War II, a plan to assassinate Nazi leaders by a group of Jewish U.S. soldiers coincides with a theatre owner's vengeful plans for the same."/>
    <n v="69"/>
    <s v="Quentin Tarantino"/>
    <x v="8"/>
    <s v="Diane Kruger"/>
    <s v="Eli Roth"/>
    <s v="MÃ©lanie Laurent"/>
    <n v="1267869"/>
    <s v="120,540,719"/>
    <x v="1"/>
  </r>
  <r>
    <x v="122"/>
    <n v="1927"/>
    <m/>
    <n v="153"/>
    <x v="0"/>
    <s v=" Sci-Fi"/>
    <m/>
    <n v="8.3000000000000007"/>
    <s v="In a futuristic city sharply divided between the working class and the city planners, the son of the city's mastermind falls in love with a working-class prophet who predicts the coming of a savior to mediate their differences."/>
    <n v="98"/>
    <s v="Fritz Lang"/>
    <x v="95"/>
    <s v="Alfred Abel"/>
    <s v="Gustav FrÃ¶hlich"/>
    <s v="Rudolf Klein-Rogge"/>
    <n v="159992"/>
    <s v="1,236,166"/>
    <x v="1"/>
  </r>
  <r>
    <x v="123"/>
    <n v="2013"/>
    <s v="U"/>
    <n v="160"/>
    <x v="1"/>
    <s v=" Drama"/>
    <s v=" Thriller"/>
    <n v="8.3000000000000007"/>
    <s v="A man goes to extreme lengths to save his family from punishment after the family commits an accidental crime."/>
    <m/>
    <s v="Jeethu Joseph"/>
    <x v="96"/>
    <s v="Meena"/>
    <s v="Asha Sharath"/>
    <s v="Ansiba"/>
    <n v="30722"/>
    <m/>
    <x v="1"/>
  </r>
  <r>
    <x v="124"/>
    <n v="1984"/>
    <s v="R"/>
    <n v="160"/>
    <x v="3"/>
    <s v=" Drama"/>
    <s v=" History"/>
    <n v="8.3000000000000007"/>
    <s v="The life, success and troubles of Wolfgang Amadeus Mozart, as told by Antonio Salieri, the contemporaneous composer who was insanely jealous of Mozart's talent and claimed to have murdered him."/>
    <n v="88"/>
    <s v="Milos Forman"/>
    <x v="97"/>
    <s v="Tom Hulce"/>
    <s v="Elizabeth Berridge"/>
    <s v="Roy Dotrice"/>
    <n v="369007"/>
    <s v="51,973,029"/>
    <x v="1"/>
  </r>
  <r>
    <x v="125"/>
    <n v="1983"/>
    <s v="A"/>
    <n v="170"/>
    <x v="1"/>
    <s v=" Drama"/>
    <m/>
    <n v="8.3000000000000007"/>
    <s v="In 1980 Miami, a determined Cuban immigrant takes over a drug cartel and succumbs to greed."/>
    <n v="65"/>
    <s v="Brian De Palma"/>
    <x v="4"/>
    <s v="Michelle Pfeiffer"/>
    <s v="Steven Bauer"/>
    <s v="Mary Elizabeth Mastrantonio"/>
    <n v="740911"/>
    <s v="45,598,982"/>
    <x v="1"/>
  </r>
  <r>
    <x v="126"/>
    <n v="1995"/>
    <s v="A"/>
    <n v="178"/>
    <x v="3"/>
    <s v=" Drama"/>
    <s v=" History"/>
    <n v="8.3000000000000007"/>
    <s v="Scottish warrior William Wallace leads his countrymen in a rebellion to free his homeland from the tyranny of King Edward I of England."/>
    <n v="68"/>
    <s v="Mel Gibson"/>
    <x v="98"/>
    <s v="Sophie Marceau"/>
    <s v="Patrick McGoohan"/>
    <s v="Angus Macfadyen"/>
    <n v="959181"/>
    <s v="75,600,000"/>
    <x v="1"/>
  </r>
  <r>
    <x v="127"/>
    <n v="1962"/>
    <s v="U"/>
    <n v="228"/>
    <x v="7"/>
    <s v=" Biography"/>
    <s v=" Drama"/>
    <n v="8.3000000000000007"/>
    <s v="The story of T.E. Lawrence, the English officer who successfully united and led the diverse, often warring, Arab tribes during World War I in order to fight the Turks."/>
    <n v="100"/>
    <s v="David Lean"/>
    <x v="99"/>
    <s v="Alec Guinness"/>
    <s v="Anthony Quinn"/>
    <s v="Jack Hawkins"/>
    <n v="268085"/>
    <s v="44,824,144"/>
    <x v="1"/>
  </r>
  <r>
    <x v="128"/>
    <n v="1924"/>
    <s v="Passed"/>
    <n v="45"/>
    <x v="2"/>
    <s v=" Comedy"/>
    <s v=" Romance"/>
    <n v="8.1999999999999993"/>
    <s v="A film projectionist longs to be a detective, and puts his meagre skills to work when he is framed by a rival for stealing his girlfriend's father's pocketwatch."/>
    <m/>
    <s v="Buster Keaton"/>
    <x v="100"/>
    <s v="Kathryn McGuire"/>
    <s v="Joe Keaton"/>
    <s v="Erwin Connelly"/>
    <n v="41985"/>
    <n v="977.375"/>
    <x v="1"/>
  </r>
  <r>
    <x v="129"/>
    <n v="1988"/>
    <s v="U"/>
    <n v="86"/>
    <x v="6"/>
    <s v=" Family"/>
    <s v=" Fantasy"/>
    <n v="8.1999999999999993"/>
    <s v="When two girls move to the country to be near their ailing mother, they have adventures with the wondrous forest spirits who live nearby."/>
    <n v="86"/>
    <s v="Hayao Miyazaki"/>
    <x v="101"/>
    <s v="Noriko Hidaka"/>
    <s v="Chika Sakamoto"/>
    <s v="Shigesato Itoi"/>
    <n v="291180"/>
    <s v="1,105,564"/>
    <x v="1"/>
  </r>
  <r>
    <x v="130"/>
    <n v="2013"/>
    <m/>
    <n v="87"/>
    <x v="0"/>
    <s v=" War"/>
    <m/>
    <n v="8.1999999999999993"/>
    <s v="In 1992, war rages in Abkhazia, a breakaway region of Georgia. An Estonian man Ivo has decided to stay behind and harvest his crops of tangerines. In a bloody conflict at his door, a wounded man is left behind, and Ivo takes him in."/>
    <n v="73"/>
    <s v="Zaza Urushadze"/>
    <x v="102"/>
    <s v="Elmo NÃ¼ganen"/>
    <s v="Giorgi Nakashidze"/>
    <s v="Misha Meskhi"/>
    <n v="40382"/>
    <n v="144.501"/>
    <x v="1"/>
  </r>
  <r>
    <x v="131"/>
    <n v="1950"/>
    <m/>
    <n v="88"/>
    <x v="1"/>
    <s v=" Drama"/>
    <s v=" Mystery"/>
    <n v="8.1999999999999993"/>
    <s v="The rape of a bride and the murder of her samurai husband are recalled from the perspectives of a bandit, the bride, the samurai's ghost and a woodcutter."/>
    <n v="98"/>
    <s v="Akira Kurosawa"/>
    <x v="27"/>
    <s v="Machiko KyÃ´"/>
    <s v="Masayuki Mori"/>
    <s v="Takashi Shimura"/>
    <n v="152572"/>
    <n v="96.567999999999998"/>
    <x v="1"/>
  </r>
  <r>
    <x v="132"/>
    <n v="1975"/>
    <s v="PG"/>
    <n v="91"/>
    <x v="7"/>
    <s v=" Comedy"/>
    <s v=" Fantasy"/>
    <n v="8.1999999999999993"/>
    <s v="King Arthur and his Knights of the Round Table embark on a surreal, low-budget search for the Holy Grail, encountering many, very silly obstacles."/>
    <n v="91"/>
    <s v="Terry Gilliam"/>
    <x v="103"/>
    <s v="Graham Chapman"/>
    <s v="John Cleese"/>
    <s v="Eric Idle"/>
    <n v="500875"/>
    <s v="1,229,197"/>
    <x v="1"/>
  </r>
  <r>
    <x v="133"/>
    <n v="1957"/>
    <s v="U"/>
    <n v="91"/>
    <x v="0"/>
    <s v=" Romance"/>
    <m/>
    <n v="8.1999999999999993"/>
    <s v="After living a life marked by coldness, an aging professor is forced to confront the emptiness of his existence."/>
    <n v="88"/>
    <s v="Ingmar Bergman"/>
    <x v="104"/>
    <s v="Bibi Andersson"/>
    <s v="Ingrid Thulin"/>
    <s v="Gunnar BjÃ¶rnstrand"/>
    <n v="96381"/>
    <m/>
    <x v="1"/>
  </r>
  <r>
    <x v="134"/>
    <n v="1925"/>
    <s v="Passed"/>
    <n v="95"/>
    <x v="7"/>
    <s v=" Comedy"/>
    <s v=" Drama"/>
    <n v="8.1999999999999993"/>
    <s v="A prospector goes to the Klondike in search of gold and finds it and more."/>
    <m/>
    <s v="Charles Chaplin"/>
    <x v="28"/>
    <s v="Mack Swain"/>
    <s v="Tom Murray"/>
    <s v="Henry Bergman"/>
    <n v="101053"/>
    <s v="5,450,000"/>
    <x v="1"/>
  </r>
  <r>
    <x v="135"/>
    <n v="2019"/>
    <s v="PG"/>
    <n v="96"/>
    <x v="6"/>
    <s v=" Adventure"/>
    <s v=" Comedy"/>
    <n v="8.1999999999999993"/>
    <s v="A simple act of kindness always sparks another, even in a frozen, faraway place. When Smeerensburg's new postman, Jesper, befriends toymaker Klaus, their gifts melt an age-old feud and deliver a sleigh full of holiday traditions."/>
    <n v="65"/>
    <s v="Sergio Pablos"/>
    <x v="105"/>
    <s v="Jason Schwartzman"/>
    <s v="J.K. Simmons"/>
    <s v="Rashida Jones"/>
    <n v="104761"/>
    <m/>
    <x v="1"/>
  </r>
  <r>
    <x v="136"/>
    <n v="2009"/>
    <s v="U"/>
    <n v="96"/>
    <x v="6"/>
    <s v=" Adventure"/>
    <s v=" Comedy"/>
    <n v="8.1999999999999993"/>
    <s v="78-year-old Carl Fredricksen travels to Paradise Falls in his house equipped with balloons, inadvertently taking a young stowaway."/>
    <n v="88"/>
    <s v="Pete Docter"/>
    <x v="106"/>
    <s v="Edward Asner"/>
    <s v="Jordan Nagai"/>
    <s v="John Ratzenberger"/>
    <n v="935507"/>
    <s v="293,004,164"/>
    <x v="1"/>
  </r>
  <r>
    <x v="137"/>
    <n v="1957"/>
    <s v="A"/>
    <n v="96"/>
    <x v="0"/>
    <s v=" Fantasy"/>
    <s v=" History"/>
    <n v="8.1999999999999993"/>
    <s v="A man seeks answers about life, death, and the existence of God as he plays chess against the Grim Reaper during the Black Plague."/>
    <n v="88"/>
    <s v="Ingmar Bergman"/>
    <x v="107"/>
    <s v="Gunnar BjÃ¶rnstrand"/>
    <s v="Bengt Ekerot"/>
    <s v="Nils Poppe"/>
    <n v="164939"/>
    <m/>
    <x v="1"/>
  </r>
  <r>
    <x v="138"/>
    <n v="1978"/>
    <s v="U"/>
    <n v="99"/>
    <x v="0"/>
    <s v=" Music"/>
    <m/>
    <n v="8.1999999999999993"/>
    <s v="A married daughter who longs for her mother's love is visited by the latter, a successful concert pianist."/>
    <m/>
    <s v="Ingmar Bergman"/>
    <x v="108"/>
    <s v="Liv Ullmann"/>
    <s v="Lena Nyman"/>
    <s v="Halvar BjÃ¶rk"/>
    <n v="26875"/>
    <m/>
    <x v="1"/>
  </r>
  <r>
    <x v="139"/>
    <n v="1942"/>
    <s v="Passed"/>
    <n v="99"/>
    <x v="5"/>
    <s v=" War"/>
    <m/>
    <n v="8.1999999999999993"/>
    <s v="During the Nazi occupation of Poland, an acting troupe becomes embroiled in a Polish soldier's efforts to track down a German spy."/>
    <n v="86"/>
    <s v="Ernst Lubitsch"/>
    <x v="109"/>
    <s v="Jack Benny"/>
    <s v="Robert Stack"/>
    <s v="Felix Bressart"/>
    <n v="29915"/>
    <m/>
    <x v="1"/>
  </r>
  <r>
    <x v="140"/>
    <n v="2010"/>
    <s v="U"/>
    <n v="103"/>
    <x v="6"/>
    <s v=" Adventure"/>
    <s v=" Comedy"/>
    <n v="8.1999999999999993"/>
    <s v="The toys are mistakenly delivered to a day-care center instead of the attic right before Andy leaves for college, and it's up to Woody to convince the other toys that they weren't abandoned and to return home."/>
    <n v="92"/>
    <s v="Lee Unkrich"/>
    <x v="9"/>
    <s v="Tim Allen"/>
    <s v="Joan Cusack"/>
    <s v="Ned Beatty"/>
    <n v="757032"/>
    <s v="415,004,880"/>
    <x v="1"/>
  </r>
  <r>
    <x v="141"/>
    <n v="1954"/>
    <s v="A"/>
    <n v="105"/>
    <x v="1"/>
    <s v=" Thriller"/>
    <m/>
    <n v="8.1999999999999993"/>
    <s v="A former tennis player tries to arrange his wife's murder after learning of her affair."/>
    <n v="75"/>
    <s v="Alfred Hitchcock"/>
    <x v="110"/>
    <s v="Grace Kelly"/>
    <s v="Robert Cummings"/>
    <s v="John Williams"/>
    <n v="158335"/>
    <n v="12.561999999999999"/>
    <x v="1"/>
  </r>
  <r>
    <x v="142"/>
    <n v="1998"/>
    <s v="A"/>
    <n v="107"/>
    <x v="2"/>
    <s v=" Comedy"/>
    <s v=" Crime"/>
    <n v="8.1999999999999993"/>
    <s v="A botched card game in London triggers four friends, thugs, weed-growers, hard gangsters, loan sharks and debt collectors to collide with each other in a series of unexpected events, all for the sake of weed, cash and two antique shotguns."/>
    <n v="66"/>
    <s v="Guy Ritchie"/>
    <x v="111"/>
    <s v="Dexter Fletcher"/>
    <s v="Nick Moran"/>
    <s v="Jason Statham"/>
    <n v="535216"/>
    <s v="3,897,569"/>
    <x v="1"/>
  </r>
  <r>
    <x v="143"/>
    <n v="1961"/>
    <m/>
    <n v="110"/>
    <x v="2"/>
    <s v=" Drama"/>
    <s v=" Thriller"/>
    <n v="8.1999999999999993"/>
    <s v="A crafty ronin comes to a town divided by two criminal gangs and decides to play them against each other to free the town."/>
    <m/>
    <s v="Akira Kurosawa"/>
    <x v="27"/>
    <s v="EijirÃ´ TÃ´no"/>
    <s v="Tatsuya Nakadai"/>
    <s v="YÃ´ko Tsukasa"/>
    <n v="111244"/>
    <m/>
    <x v="1"/>
  </r>
  <r>
    <x v="144"/>
    <n v="2017"/>
    <s v="A"/>
    <n v="115"/>
    <x v="5"/>
    <s v=" Crime"/>
    <s v=" Drama"/>
    <n v="8.1999999999999993"/>
    <s v="A mother personally challenges the local authorities to solve her daughter's murder when they fail to catch the culprit."/>
    <n v="88"/>
    <s v="Martin McDonagh"/>
    <x v="112"/>
    <s v="Woody Harrelson"/>
    <s v="Sam Rockwell"/>
    <s v="Caleb Landry Jones"/>
    <n v="432610"/>
    <s v="54,513,740"/>
    <x v="1"/>
  </r>
  <r>
    <x v="145"/>
    <n v="2006"/>
    <s v="UA"/>
    <n v="118"/>
    <x v="0"/>
    <s v=" Fantasy"/>
    <s v=" War"/>
    <n v="8.1999999999999993"/>
    <s v="In the Falangist Spain of 1944, the bookish young stepdaughter of a sadistic army officer escapes into an eerie but captivating fantasy world."/>
    <n v="98"/>
    <s v="Guillermo del Toro"/>
    <x v="113"/>
    <s v="Ariadna Gil"/>
    <s v="Sergi LÃ³pez"/>
    <s v="Maribel VerdÃº"/>
    <n v="618623"/>
    <s v="37,634,615"/>
    <x v="1"/>
  </r>
  <r>
    <x v="146"/>
    <n v="1955"/>
    <m/>
    <n v="118"/>
    <x v="1"/>
    <s v=" Drama"/>
    <s v=" Thriller"/>
    <n v="8.1999999999999993"/>
    <s v="Four men plan a technically perfect crime, but the human element intervenes..."/>
    <n v="97"/>
    <s v="Jules Dassin"/>
    <x v="114"/>
    <s v="Carl MÃ¶hner"/>
    <s v="Robert Manuel"/>
    <s v="Janine Darcey"/>
    <n v="28810"/>
    <n v="57.225999999999999"/>
    <x v="1"/>
  </r>
  <r>
    <x v="147"/>
    <n v="2004"/>
    <s v="U"/>
    <n v="119"/>
    <x v="6"/>
    <s v=" Adventure"/>
    <s v=" Family"/>
    <n v="8.1999999999999993"/>
    <s v="When an unconfident young woman is cursed with an old body by a spiteful witch, her only chance of breaking the spell lies with a self-indulgent yet insecure young wizard and his companions in his legged, walking castle."/>
    <n v="80"/>
    <s v="Hayao Miyazaki"/>
    <x v="115"/>
    <s v="Takuya Kimura"/>
    <s v="Tatsuya GashÃ»in"/>
    <s v="Akihiro Miwa"/>
    <n v="333915"/>
    <s v="4,711,096"/>
    <x v="1"/>
  </r>
  <r>
    <x v="148"/>
    <n v="1959"/>
    <s v="U"/>
    <n v="121"/>
    <x v="5"/>
    <s v=" Music"/>
    <s v=" Romance"/>
    <n v="8.1999999999999993"/>
    <s v="After two male musicians witness a mob hit, they flee the state in an all-female band disguised as women, but further complications set in."/>
    <n v="98"/>
    <s v="Billy Wilder"/>
    <x v="116"/>
    <s v="Tony Curtis"/>
    <s v="Jack Lemmon"/>
    <s v="George Raft"/>
    <n v="243943"/>
    <s v="25,000,000"/>
    <x v="1"/>
  </r>
  <r>
    <x v="149"/>
    <n v="2005"/>
    <s v="U"/>
    <n v="122"/>
    <x v="0"/>
    <m/>
    <m/>
    <n v="8.1999999999999993"/>
    <s v="The cathartic tale of a young woman who can't see, hear or talk and the teacher who brings a ray of light into her dark world."/>
    <m/>
    <s v="Sanjay Leela Bhansali"/>
    <x v="117"/>
    <s v="Rani Mukerji"/>
    <s v="Shernaz Patel"/>
    <s v="Ayesha Kapoor"/>
    <n v="33354"/>
    <n v="733.09400000000005"/>
    <x v="1"/>
  </r>
  <r>
    <x v="150"/>
    <n v="1948"/>
    <s v="Passed"/>
    <n v="126"/>
    <x v="7"/>
    <s v=" Drama"/>
    <s v=" Western"/>
    <n v="8.1999999999999993"/>
    <s v="Two Americans searching for work in Mexico convince an old prospector to help them mine for gold in the Sierra Madre Mountains."/>
    <n v="98"/>
    <s v="John Huston"/>
    <x v="31"/>
    <s v="Walter Huston"/>
    <s v="Tim Holt"/>
    <s v="Bruce Bennett"/>
    <n v="114304"/>
    <s v="5,014,000"/>
    <x v="1"/>
  </r>
  <r>
    <x v="151"/>
    <n v="1989"/>
    <s v="U"/>
    <n v="127"/>
    <x v="2"/>
    <s v=" Adventure"/>
    <m/>
    <n v="8.1999999999999993"/>
    <s v="In 1938, after his father Professor Henry Jones, Sr. goes missing while pursuing the Holy Grail, Professor Henry &quot;Indiana&quot; Jones, Jr. finds himself up against Adolf Hitler's Nazis again to stop them from obtaining its powers."/>
    <n v="65"/>
    <s v="Steven Spielberg"/>
    <x v="52"/>
    <s v="Sean Connery"/>
    <s v="Alison Doody"/>
    <s v="Denholm Elliott"/>
    <n v="692366"/>
    <s v="197,171,806"/>
    <x v="1"/>
  </r>
  <r>
    <x v="152"/>
    <n v="1996"/>
    <m/>
    <n v="128"/>
    <x v="1"/>
    <s v=" Drama"/>
    <s v=" Thriller"/>
    <n v="8.1999999999999993"/>
    <s v="Baran the Bandit, released from prison after 35 years, searches for vengeance and his lover."/>
    <m/>
    <s v="Yavuz Turgul"/>
    <x v="118"/>
    <s v="Ugur YÃ¼cel"/>
    <s v="Sermin HÃ¼rmeriÃ§"/>
    <s v="Yesim Salkim"/>
    <n v="64118"/>
    <m/>
    <x v="1"/>
  </r>
  <r>
    <x v="153"/>
    <n v="2009"/>
    <s v="R"/>
    <n v="129"/>
    <x v="0"/>
    <s v=" Mystery"/>
    <s v=" Romance"/>
    <n v="8.1999999999999993"/>
    <s v="A retired legal counselor writes a novel hoping to find closure for one of his past unresolved homicide cases and for his unreciprocated love with his superior - both of which still haunt him decades later."/>
    <n v="80"/>
    <s v="Juan JosÃ© Campanella"/>
    <x v="119"/>
    <s v="Soledad Villamil"/>
    <s v="Pablo Rago"/>
    <s v="Carla Quevedo"/>
    <n v="193217"/>
    <s v="6,391,436"/>
    <x v="1"/>
  </r>
  <r>
    <x v="154"/>
    <n v="1980"/>
    <s v="A"/>
    <n v="129"/>
    <x v="3"/>
    <s v=" Drama"/>
    <s v=" Sport"/>
    <n v="8.1999999999999993"/>
    <s v="The life of boxer Jake LaMotta, whose violence and temper that led him to the top in the ring destroyed his life outside of it."/>
    <n v="89"/>
    <s v="Martin Scorsese"/>
    <x v="15"/>
    <s v="Cathy Moriarty"/>
    <s v="Joe Pesci"/>
    <s v="Frank Vincent"/>
    <n v="321860"/>
    <s v="23,383,987"/>
    <x v="1"/>
  </r>
  <r>
    <x v="155"/>
    <n v="1962"/>
    <s v="U"/>
    <n v="129"/>
    <x v="1"/>
    <s v=" Drama"/>
    <m/>
    <n v="8.1999999999999993"/>
    <s v="Atticus Finch, a lawyer in the Depression-era South, defends a black man against an undeserved rape charge, and his children against prejudice."/>
    <n v="88"/>
    <s v="Robert Mulligan"/>
    <x v="120"/>
    <s v="John Megna"/>
    <s v="Frank Overton"/>
    <s v="Rosemary Murphy"/>
    <n v="293811"/>
    <m/>
    <x v="1"/>
  </r>
  <r>
    <x v="156"/>
    <n v="2018"/>
    <s v="UA"/>
    <n v="130"/>
    <x v="3"/>
    <s v=" Comedy"/>
    <s v=" Drama"/>
    <n v="8.1999999999999993"/>
    <s v="A working-class Italian-American bouncer becomes the driver of an African-American classical pianist on a tour of venues through the 1960s American South."/>
    <n v="69"/>
    <s v="Peter Farrelly"/>
    <x v="121"/>
    <s v="Mahershala Ali"/>
    <s v="Linda Cardellini"/>
    <s v="Sebastian Maniscalco"/>
    <n v="377884"/>
    <s v="85,080,171"/>
    <x v="1"/>
  </r>
  <r>
    <x v="157"/>
    <n v="1992"/>
    <s v="A"/>
    <n v="130"/>
    <x v="0"/>
    <s v=" Western"/>
    <m/>
    <n v="8.1999999999999993"/>
    <s v="Retired Old West gunslinger William Munny reluctantly takes on one last job, with the help of his old partner Ned Logan and a young man, The &quot;Schofield Kid.&quot;"/>
    <n v="85"/>
    <s v="Clint Eastwood"/>
    <x v="11"/>
    <s v="Gene Hackman"/>
    <s v="Morgan Freeman"/>
    <s v="Richard Harris"/>
    <n v="375935"/>
    <s v="101,157,447"/>
    <x v="1"/>
  </r>
  <r>
    <x v="158"/>
    <n v="2015"/>
    <s v="UA"/>
    <n v="132"/>
    <x v="1"/>
    <s v=" Drama"/>
    <s v=" Mystery"/>
    <n v="8.1999999999999993"/>
    <s v="An experienced investigator confronts several conflicting theories about the perpetrators of a violent double homicide."/>
    <m/>
    <s v="Meghna Gulzar"/>
    <x v="122"/>
    <s v="Konkona Sen Sharma"/>
    <s v="Neeraj Kabi"/>
    <s v="Sohum Shah"/>
    <n v="31142"/>
    <n v="342.37"/>
    <x v="1"/>
  </r>
  <r>
    <x v="159"/>
    <n v="2005"/>
    <s v="A"/>
    <n v="132"/>
    <x v="2"/>
    <s v=" Drama"/>
    <s v=" Sci-Fi"/>
    <n v="8.1999999999999993"/>
    <s v="In a future British tyranny, a shadowy freedom fighter, known only by the alias of &quot;V&quot;, plots to overthrow it with the help of a young woman."/>
    <n v="62"/>
    <s v="James McTeigue"/>
    <x v="123"/>
    <s v="Natalie Portman"/>
    <s v="Rupert Graves"/>
    <s v="Stephen Rea"/>
    <n v="1032749"/>
    <s v="70,511,035"/>
    <x v="1"/>
  </r>
  <r>
    <x v="160"/>
    <n v="1988"/>
    <s v="A"/>
    <n v="132"/>
    <x v="2"/>
    <s v=" Thriller"/>
    <m/>
    <n v="8.1999999999999993"/>
    <s v="An NYPD officer tries to save his wife and several others taken hostage by German terrorists during a Christmas party at the Nakatomi Plaza in Los Angeles."/>
    <n v="72"/>
    <s v="John McTiernan"/>
    <x v="124"/>
    <s v="Alan Rickman"/>
    <s v="Bonnie Bedelia"/>
    <s v="Reginald VelJohnson"/>
    <n v="793164"/>
    <s v="83,008,852"/>
    <x v="1"/>
  </r>
  <r>
    <x v="161"/>
    <n v="2010"/>
    <s v="UA"/>
    <n v="134"/>
    <x v="0"/>
    <m/>
    <m/>
    <n v="8.1999999999999993"/>
    <s v="Expelled from his school, a 16-year old boy returns home to his abusive and oppressive father."/>
    <m/>
    <s v="Vikramaditya Motwane"/>
    <x v="125"/>
    <s v="Ronit Roy"/>
    <s v="Manjot Singh"/>
    <s v="Ram Kapoor"/>
    <n v="42341"/>
    <n v="7.4610000000000003"/>
    <x v="1"/>
  </r>
  <r>
    <x v="162"/>
    <n v="2012"/>
    <s v="UA"/>
    <n v="135"/>
    <x v="2"/>
    <s v=" Biography"/>
    <s v=" Crime"/>
    <n v="8.1999999999999993"/>
    <s v="The story of Paan Singh Tomar, an Indian athlete and seven-time national steeplechase champion who becomes one of the most feared dacoits in Chambal Valley after his retirement."/>
    <m/>
    <s v="Tigmanshu Dhulia"/>
    <x v="122"/>
    <s v="Mahie Gill"/>
    <s v="Rajesh Abhay"/>
    <s v="Hemendra Dandotiya"/>
    <n v="33237"/>
    <n v="39.567"/>
    <x v="1"/>
  </r>
  <r>
    <x v="163"/>
    <n v="2001"/>
    <s v="UA"/>
    <n v="135"/>
    <x v="3"/>
    <s v=" Drama"/>
    <m/>
    <n v="8.1999999999999993"/>
    <s v="After John Nash, a brilliant but asocial mathematician, accepts secret work in cryptography, his life takes a turn for the nightmarish."/>
    <n v="72"/>
    <s v="Ron Howard"/>
    <x v="42"/>
    <s v="Ed Harris"/>
    <s v="Jennifer Connelly"/>
    <s v="Christopher Plummer"/>
    <n v="848920"/>
    <s v="170,742,341"/>
    <x v="1"/>
  </r>
  <r>
    <x v="164"/>
    <n v="1953"/>
    <s v="U"/>
    <n v="136"/>
    <x v="0"/>
    <m/>
    <m/>
    <n v="8.1999999999999993"/>
    <s v="An old couple visit their children and grandchildren in the city, but receive little attention."/>
    <m/>
    <s v="YasujirÃ´ Ozu"/>
    <x v="126"/>
    <s v="Chieko Higashiyama"/>
    <s v="SÃ´ Yamamura"/>
    <s v="Setsuko Hara"/>
    <n v="53153"/>
    <m/>
    <x v="1"/>
  </r>
  <r>
    <x v="165"/>
    <n v="2018"/>
    <s v="UA"/>
    <n v="138"/>
    <x v="2"/>
    <s v=" Drama"/>
    <s v=" War"/>
    <n v="8.1999999999999993"/>
    <s v="Indian army special forces execute a covert operation, avenging the killing of fellow army men at their base by a terrorist group."/>
    <m/>
    <s v="Aditya Dhar"/>
    <x v="127"/>
    <s v="Paresh Rawal"/>
    <s v="Mohit Raina"/>
    <s v="Yami Gautam"/>
    <n v="43444"/>
    <s v="4,186,168"/>
    <x v="1"/>
  </r>
  <r>
    <x v="166"/>
    <n v="2010"/>
    <s v="A"/>
    <n v="138"/>
    <x v="9"/>
    <s v=" Thriller"/>
    <m/>
    <n v="8.1999999999999993"/>
    <s v="In 1954, a U.S. Marshal investigates the disappearance of a murderer who escaped from a hospital for the criminally insane."/>
    <n v="63"/>
    <s v="Martin Scorsese"/>
    <x v="10"/>
    <s v="Emily Mortimer"/>
    <s v="Mark Ruffalo"/>
    <s v="Ben Kingsley"/>
    <n v="1129894"/>
    <s v="128,012,934"/>
    <x v="1"/>
  </r>
  <r>
    <x v="167"/>
    <n v="1997"/>
    <s v="A"/>
    <n v="138"/>
    <x v="1"/>
    <s v=" Drama"/>
    <s v=" Mystery"/>
    <n v="8.1999999999999993"/>
    <s v="As corruption grows in 1950s Los Angeles, three policemen - one strait-laced, one brutal, and one sleazy - investigate a series of murders with their own brand of justice."/>
    <n v="90"/>
    <s v="Curtis Hanson"/>
    <x v="33"/>
    <s v="Russell Crowe"/>
    <s v="Guy Pearce"/>
    <s v="Kim Basinger"/>
    <n v="531967"/>
    <s v="64,616,940"/>
    <x v="1"/>
  </r>
  <r>
    <x v="168"/>
    <n v="1950"/>
    <s v="Passed"/>
    <n v="138"/>
    <x v="0"/>
    <m/>
    <m/>
    <n v="8.1999999999999993"/>
    <s v="A seemingly timid but secretly ruthless ingÃ©nue insinuates herself into the lives of an aging Broadway star and her circle of theater friends."/>
    <n v="98"/>
    <s v="Joseph L. Mankiewicz"/>
    <x v="128"/>
    <s v="Anne Baxter"/>
    <s v="George Sanders"/>
    <s v="Celeste Holm"/>
    <n v="120539"/>
    <n v="10.177"/>
    <x v="1"/>
  </r>
  <r>
    <x v="169"/>
    <n v="2011"/>
    <s v="UA"/>
    <n v="140"/>
    <x v="2"/>
    <s v=" Drama"/>
    <s v=" Sport"/>
    <n v="8.1999999999999993"/>
    <s v="The youngest son of an alcoholic former boxer returns home, where he's trained by his father for competition in a mixed martial arts tournament - a path that puts the fighter on a collision course with his estranged, older brother."/>
    <n v="71"/>
    <s v="Gavin O'Connor"/>
    <x v="129"/>
    <s v="Nick Nolte"/>
    <s v="Joel Edgerton"/>
    <s v="Jennifer Morrison"/>
    <n v="435950"/>
    <s v="13,657,115"/>
    <x v="1"/>
  </r>
  <r>
    <x v="170"/>
    <n v="2005"/>
    <s v="UA"/>
    <n v="140"/>
    <x v="2"/>
    <s v=" Adventure"/>
    <m/>
    <n v="8.1999999999999993"/>
    <s v="After training with his mentor, Batman begins his fight to free crime-ridden Gotham City from corruption."/>
    <n v="70"/>
    <s v="Christopher Nolan"/>
    <x v="3"/>
    <s v="Michael Caine"/>
    <s v="Ken Watanabe"/>
    <s v="Liam Neeson"/>
    <n v="1308302"/>
    <s v="206,852,432"/>
    <x v="1"/>
  </r>
  <r>
    <x v="171"/>
    <n v="1988"/>
    <s v="R"/>
    <n v="142"/>
    <x v="5"/>
    <s v=" Crime"/>
    <s v=" Drama"/>
    <n v="8.1999999999999993"/>
    <s v="In this luminous tale set in the area around Sarajevo and in Italy, Perhan, an engaging young Romany (gypsy) with telekinetic powers, is seduced by the quick-cash world of petty crime, which threatens to destroy him and those he loves."/>
    <m/>
    <s v="Emir Kusturica"/>
    <x v="130"/>
    <s v="Bora Todorovic"/>
    <s v="Ljubica Adzovic"/>
    <s v="Husnija Hasimovic"/>
    <n v="26402"/>
    <n v="280.01499999999999"/>
    <x v="1"/>
  </r>
  <r>
    <x v="172"/>
    <n v="2019"/>
    <s v="UA"/>
    <n v="143"/>
    <x v="5"/>
    <s v=" Drama"/>
    <m/>
    <n v="8.1999999999999993"/>
    <s v="A tragic incident forces Anirudh, a middle-aged man, to take a trip down memory lane and reminisce his college days along with his friends, who were labelled as losers."/>
    <m/>
    <s v="Nitesh Tiwari"/>
    <x v="131"/>
    <s v="Shraddha Kapoor"/>
    <s v="Varun Sharma"/>
    <s v="Prateik"/>
    <n v="33893"/>
    <n v="898.57500000000005"/>
    <x v="1"/>
  </r>
  <r>
    <x v="173"/>
    <n v="2013"/>
    <s v="UA"/>
    <n v="146"/>
    <x v="7"/>
    <s v=" Comedy"/>
    <s v=" Drama"/>
    <n v="8.1999999999999993"/>
    <s v="A Delhi girl from a traditional family sets out on a solo honeymoon after her marriage gets cancelled."/>
    <m/>
    <s v="Vikas Bahl"/>
    <x v="132"/>
    <s v="Rajkummar Rao"/>
    <s v="Lisa Haydon"/>
    <s v="Jeffrey Ho"/>
    <n v="60701"/>
    <s v="1,429,534"/>
    <x v="1"/>
  </r>
  <r>
    <x v="174"/>
    <n v="2007"/>
    <s v="U"/>
    <n v="153"/>
    <x v="0"/>
    <s v=" Family"/>
    <s v=" Sport"/>
    <n v="8.1999999999999993"/>
    <s v="Kabir Khan is the coach of the Indian Women's National Hockey Team and his dream is to make his all girls team emerge victorious against all odds."/>
    <n v="68"/>
    <s v="Shimit Amin"/>
    <x v="133"/>
    <s v="Vidya Malvade"/>
    <s v="Sagarika Ghatge"/>
    <s v="Shilpa Shukla"/>
    <n v="74129"/>
    <s v="1,113,541"/>
    <x v="1"/>
  </r>
  <r>
    <x v="175"/>
    <n v="2018"/>
    <s v="UA"/>
    <n v="156"/>
    <x v="2"/>
    <s v=" Drama"/>
    <m/>
    <n v="8.1999999999999993"/>
    <s v="In the 1970s, a fierce rebel rises against brutal oppression and becomes the symbol of hope to legions of downtrodden people."/>
    <m/>
    <s v="Prashanth Neel"/>
    <x v="134"/>
    <s v="Srinidhi Shetty"/>
    <s v="Ramachandra Raju"/>
    <s v="Archana Jois"/>
    <n v="36680"/>
    <m/>
    <x v="1"/>
  </r>
  <r>
    <x v="176"/>
    <n v="2004"/>
    <s v="R"/>
    <n v="156"/>
    <x v="3"/>
    <s v=" Drama"/>
    <s v=" History"/>
    <n v="8.1999999999999993"/>
    <s v="Traudl Junge, the final secretary for Adolf Hitler, tells of the Nazi dictator's final days in his Berlin bunker at the end of WWII."/>
    <n v="82"/>
    <s v="Oliver Hirschbiegel"/>
    <x v="135"/>
    <s v="Alexandra Maria Lara"/>
    <s v="Ulrich Matthes"/>
    <s v="Juliane KÃ¶hler"/>
    <n v="331308"/>
    <s v="5,509,040"/>
    <x v="1"/>
  </r>
  <r>
    <x v="177"/>
    <n v="2000"/>
    <s v="U"/>
    <n v="156"/>
    <x v="2"/>
    <s v=" Comedy"/>
    <s v=" Crime"/>
    <n v="8.1999999999999993"/>
    <s v="Three unemployed men look for answers to all their money problems - but when their opportunity arrives, will they know what to do with it?"/>
    <m/>
    <s v="Priyadarshan"/>
    <x v="136"/>
    <s v="Sunil Shetty"/>
    <s v="Paresh Rawal"/>
    <s v="Tabu"/>
    <n v="57057"/>
    <m/>
    <x v="1"/>
  </r>
  <r>
    <x v="178"/>
    <n v="2007"/>
    <s v="A"/>
    <n v="158"/>
    <x v="0"/>
    <m/>
    <m/>
    <n v="8.1999999999999993"/>
    <s v="A story of family, religion, hatred, oil and madness, focusing on a turn-of-the-century prospector in the early days of the business."/>
    <n v="93"/>
    <s v="Paul Thomas Anderson"/>
    <x v="137"/>
    <s v="Paul Dano"/>
    <s v="CiarÃ¡n Hinds"/>
    <s v="Martin Stringer"/>
    <n v="517359"/>
    <s v="40,222,514"/>
    <x v="1"/>
  </r>
  <r>
    <x v="179"/>
    <n v="1994"/>
    <s v="U"/>
    <n v="160"/>
    <x v="2"/>
    <s v=" Comedy"/>
    <s v=" Romance"/>
    <n v="8.1999999999999993"/>
    <s v="Two slackers competing for the affections of an heiress inadvertently become her protectors from an evil criminal."/>
    <m/>
    <s v="Rajkumar Santoshi"/>
    <x v="64"/>
    <s v="Salman Khan"/>
    <s v="Raveena Tandon"/>
    <s v="Karisma Kapoor"/>
    <n v="49300"/>
    <m/>
    <x v="1"/>
  </r>
  <r>
    <x v="180"/>
    <n v="1985"/>
    <s v="U"/>
    <n v="162"/>
    <x v="2"/>
    <s v=" Drama"/>
    <s v=" War"/>
    <n v="8.1999999999999993"/>
    <s v="In Medieval Japan, an elderly warlord retires, handing over his empire to his three sons. However, he vastly underestimates how the new-found power will corrupt them and cause them to turn on each other...and him."/>
    <n v="96"/>
    <s v="Akira Kurosawa"/>
    <x v="23"/>
    <s v="Akira Terao"/>
    <s v="Jinpachi Nezu"/>
    <s v="Daisuke RyÃ»"/>
    <n v="112505"/>
    <s v="4,135,750"/>
    <x v="1"/>
  </r>
  <r>
    <x v="181"/>
    <n v="1979"/>
    <s v="U"/>
    <n v="162"/>
    <x v="0"/>
    <s v=" Sci-Fi"/>
    <m/>
    <n v="8.1999999999999993"/>
    <s v="A guide leads two men through an area known as the Zone to find a room that grants wishes."/>
    <m/>
    <s v="Andrei Tarkovsky"/>
    <x v="138"/>
    <s v="Aleksandr Kaydanovskiy"/>
    <s v="Anatoliy Solonitsyn"/>
    <s v="Nikolay Grinko"/>
    <n v="116945"/>
    <n v="234.72300000000001"/>
    <x v="1"/>
  </r>
  <r>
    <x v="123"/>
    <n v="2015"/>
    <s v="UA"/>
    <n v="163"/>
    <x v="1"/>
    <s v=" Drama"/>
    <s v=" Mystery"/>
    <n v="8.1999999999999993"/>
    <s v="Desperate measures are taken by a man who tries to save his family from the dark side of the law, after they commit an unexpected crime."/>
    <m/>
    <s v="Nishikant Kamat"/>
    <x v="139"/>
    <s v="Shriya Saran"/>
    <s v="Tabu"/>
    <s v="Rajat Kapoor"/>
    <n v="70367"/>
    <n v="739.47799999999995"/>
    <x v="1"/>
  </r>
  <r>
    <x v="182"/>
    <n v="2017"/>
    <s v="UA"/>
    <n v="167"/>
    <x v="2"/>
    <s v=" Drama"/>
    <m/>
    <n v="8.1999999999999993"/>
    <s v="When Shiva, the son of Bahubali, learns about his heritage, he begins to look for answers. His story is juxtaposed with past events that unfolded in the Mahishmati Kingdom."/>
    <m/>
    <s v="S.S. Rajamouli"/>
    <x v="140"/>
    <s v="Rana Daggubati"/>
    <s v="Anushka Shetty"/>
    <s v="Tamannaah Bhatia"/>
    <n v="75348"/>
    <s v="20,186,659"/>
    <x v="1"/>
  </r>
  <r>
    <x v="183"/>
    <n v="2006"/>
    <s v="UA"/>
    <n v="167"/>
    <x v="5"/>
    <s v=" Crime"/>
    <s v=" Drama"/>
    <n v="8.1999999999999993"/>
    <s v="The story of six young Indians who assist an English woman to film a documentary on the freedom fighters from their past, and the events that lead them to relive the long-forgotten saga of freedom."/>
    <m/>
    <s v="Rakeysh Omprakash Mehra"/>
    <x v="64"/>
    <s v="Soha Ali Khan"/>
    <s v="Siddharth"/>
    <s v="Sharman Joshi"/>
    <n v="111937"/>
    <s v="2,197,331"/>
    <x v="1"/>
  </r>
  <r>
    <x v="184"/>
    <n v="1995"/>
    <s v="A"/>
    <n v="170"/>
    <x v="1"/>
    <s v=" Drama"/>
    <s v=" Thriller"/>
    <n v="8.1999999999999993"/>
    <s v="A group of professional bank robbers start to feel the heat from police when they unknowingly leave a clue at their latest heist."/>
    <n v="76"/>
    <s v="Michael Mann"/>
    <x v="4"/>
    <s v="Robert De Niro"/>
    <s v="Val Kilmer"/>
    <s v="Jon Voight"/>
    <n v="577113"/>
    <s v="67,436,818"/>
    <x v="1"/>
  </r>
  <r>
    <x v="185"/>
    <n v="1963"/>
    <s v="U"/>
    <n v="172"/>
    <x v="7"/>
    <s v=" Drama"/>
    <s v=" History"/>
    <n v="8.1999999999999993"/>
    <s v="Allied prisoners of war plan for several hundred of their number to escape from a German camp during World War II."/>
    <n v="86"/>
    <s v="John Sturges"/>
    <x v="141"/>
    <s v="James Garner"/>
    <s v="Richard Attenborough"/>
    <s v="Charles Bronson"/>
    <n v="224730"/>
    <s v="12,100,000"/>
    <x v="1"/>
  </r>
  <r>
    <x v="186"/>
    <n v="1976"/>
    <s v="PG"/>
    <n v="177"/>
    <x v="3"/>
    <s v=" Drama"/>
    <s v=" History"/>
    <n v="8.1999999999999993"/>
    <s v="This epic historical drama chronicles the life and times of Prophet Muhammad and serves as an introduction to early Islamic history."/>
    <m/>
    <s v="Moustapha Akkad"/>
    <x v="142"/>
    <s v="Irene Papas"/>
    <s v="Michael Ansara"/>
    <s v="Johnny Sekka"/>
    <n v="43885"/>
    <m/>
    <x v="1"/>
  </r>
  <r>
    <x v="187"/>
    <n v="1995"/>
    <s v="A"/>
    <n v="178"/>
    <x v="1"/>
    <s v=" Drama"/>
    <m/>
    <n v="8.1999999999999993"/>
    <s v="A tale of greed, deception, money, power, and murder occur between two best friends: a mafia enforcer and a casino executive compete against each other over a gambling empire, and over a fast-living and fast-loving socialite."/>
    <n v="73"/>
    <s v="Martin Scorsese"/>
    <x v="15"/>
    <s v="Sharon Stone"/>
    <s v="Joe Pesci"/>
    <s v="James Woods"/>
    <n v="466276"/>
    <s v="42,438,300"/>
    <x v="1"/>
  </r>
  <r>
    <x v="188"/>
    <n v="1961"/>
    <s v="A"/>
    <n v="179"/>
    <x v="0"/>
    <s v=" War"/>
    <m/>
    <n v="8.1999999999999993"/>
    <s v="In 1948, an American court in occupied Germany tries four Nazis judged for war crimes."/>
    <n v="60"/>
    <s v="Stanley Kramer"/>
    <x v="143"/>
    <s v="Burt Lancaster"/>
    <s v="Richard Widmark"/>
    <s v="Marlene Dietrich"/>
    <n v="69458"/>
    <m/>
    <x v="1"/>
  </r>
  <r>
    <x v="189"/>
    <n v="2013"/>
    <s v="A"/>
    <n v="180"/>
    <x v="3"/>
    <s v=" Crime"/>
    <s v=" Drama"/>
    <n v="8.1999999999999993"/>
    <s v="Based on the true story of Jordan Belfort, from his rise to a wealthy stock-broker living the high life to his fall involving crime, corruption and the federal government."/>
    <n v="75"/>
    <s v="Martin Scorsese"/>
    <x v="10"/>
    <s v="Jonah Hill"/>
    <s v="Margot Robbie"/>
    <s v="Matthew McConaughey"/>
    <n v="1187498"/>
    <s v="116,900,694"/>
    <x v="1"/>
  </r>
  <r>
    <x v="190"/>
    <n v="2013"/>
    <s v="U"/>
    <n v="186"/>
    <x v="3"/>
    <s v=" Drama"/>
    <s v=" Sport"/>
    <n v="8.1999999999999993"/>
    <s v="The truth behind the ascension of Milkha Singh who was scarred because of the India-Pakistan partition."/>
    <m/>
    <s v="Rakeysh Omprakash Mehra"/>
    <x v="144"/>
    <s v="Sonam Kapoor"/>
    <s v="Pawan Malhotra"/>
    <s v="Art Malik"/>
    <n v="61137"/>
    <s v="1,626,289"/>
    <x v="1"/>
  </r>
  <r>
    <x v="191"/>
    <n v="1975"/>
    <s v="U"/>
    <n v="204"/>
    <x v="2"/>
    <s v=" Adventure"/>
    <s v=" Comedy"/>
    <n v="8.1999999999999993"/>
    <s v="After his family is murdered by a notorious and ruthless bandit, a former police officer enlists the services of two outlaws to capture the bandit."/>
    <m/>
    <s v="Ramesh Sippy"/>
    <x v="145"/>
    <s v="Dharmendra"/>
    <s v="Amitabh Bachchan"/>
    <s v="Amjad Khan"/>
    <n v="51284"/>
    <m/>
    <x v="1"/>
  </r>
  <r>
    <x v="192"/>
    <n v="2004"/>
    <s v="U"/>
    <n v="210"/>
    <x v="0"/>
    <m/>
    <m/>
    <n v="8.1999999999999993"/>
    <s v="A successful Indian scientist returns to an Indian village to take his nanny to America with him and in the process rediscovers his roots."/>
    <m/>
    <s v="Ashutosh Gowariker"/>
    <x v="133"/>
    <s v="Gayatri Joshi"/>
    <s v="Kishori Ballal"/>
    <s v="Smit Sheth"/>
    <n v="83005"/>
    <s v="1,223,240"/>
    <x v="1"/>
  </r>
  <r>
    <x v="193"/>
    <n v="2012"/>
    <s v="A"/>
    <n v="321"/>
    <x v="2"/>
    <s v=" Comedy"/>
    <s v=" Crime"/>
    <n v="8.1999999999999993"/>
    <s v="A clash between Sultan and Shahid Khan leads to the expulsion of Khan from Wasseypur, and ignites a deadly blood feud spanning three generations."/>
    <n v="89"/>
    <s v="Anurag Kashyap"/>
    <x v="146"/>
    <s v="Richa Chadha"/>
    <s v="Nawazuddin Siddiqui"/>
    <s v="Tigmanshu Dhulia"/>
    <n v="82365"/>
    <m/>
    <x v="1"/>
  </r>
  <r>
    <x v="194"/>
    <n v="1926"/>
    <s v="Passed"/>
    <n v="67"/>
    <x v="2"/>
    <s v=" Adventure"/>
    <s v=" Comedy"/>
    <n v="8.1"/>
    <s v="When Union spies steal an engineer's beloved locomotive, he pursues it single-handedly and straight through enemy lines."/>
    <m/>
    <s v="Clyde Bruckman"/>
    <x v="100"/>
    <s v="Buster Keaton"/>
    <s v="Marion Mack"/>
    <s v="Glen Cavender"/>
    <n v="81156"/>
    <s v="1,033,895"/>
    <x v="1"/>
  </r>
  <r>
    <x v="195"/>
    <n v="1928"/>
    <s v="Passed"/>
    <n v="72"/>
    <x v="5"/>
    <s v=" Romance"/>
    <m/>
    <n v="8.1"/>
    <s v="The Tramp finds work and the girl of his dreams at a circus."/>
    <n v="90"/>
    <s v="Charles Chaplin"/>
    <x v="28"/>
    <s v="Merna Kennedy"/>
    <s v="Al Ernest Garcia"/>
    <s v="Harry Crocker"/>
    <n v="30205"/>
    <m/>
    <x v="1"/>
  </r>
  <r>
    <x v="196"/>
    <n v="1920"/>
    <m/>
    <n v="76"/>
    <x v="10"/>
    <s v=" Horror"/>
    <s v=" Mystery"/>
    <n v="8.1"/>
    <s v="Hypnotist Dr. Caligari uses a somnambulist, Cesare, to commit murders."/>
    <m/>
    <s v="Robert Wiene"/>
    <x v="147"/>
    <s v="Conrad Veidt"/>
    <s v="Friedrich Feher"/>
    <s v="Lil Dagover"/>
    <n v="57428"/>
    <m/>
    <x v="1"/>
  </r>
  <r>
    <x v="197"/>
    <n v="2004"/>
    <s v="R"/>
    <n v="80"/>
    <x v="0"/>
    <s v=" Romance"/>
    <m/>
    <n v="8.1"/>
    <s v="Nine years after Jesse and Celine first met, they encounter each other again on the French leg of Jesse's book tour."/>
    <n v="90"/>
    <s v="Richard Linklater"/>
    <x v="148"/>
    <s v="Julie Delpy"/>
    <s v="Vernon Dobtcheff"/>
    <s v="Louise Lemoine TorrÃ¨s"/>
    <n v="236311"/>
    <s v="5,820,649"/>
    <x v="1"/>
  </r>
  <r>
    <x v="198"/>
    <n v="1966"/>
    <m/>
    <n v="85"/>
    <x v="0"/>
    <s v=" Thriller"/>
    <m/>
    <n v="8.1"/>
    <s v="A nurse is put in charge of a mute actress and finds that their personae are melding together."/>
    <n v="86"/>
    <s v="Ingmar Bergman"/>
    <x v="149"/>
    <s v="Liv Ullmann"/>
    <s v="Margaretha Krook"/>
    <s v="Gunnar BjÃ¶rnstrand"/>
    <n v="103191"/>
    <m/>
    <x v="2"/>
  </r>
  <r>
    <x v="199"/>
    <n v="1997"/>
    <s v="UA"/>
    <n v="87"/>
    <x v="6"/>
    <s v=" Action"/>
    <s v=" Drama"/>
    <n v="8.1"/>
    <s v="Concurrent theatrical ending of the TV series Shin seiki evangerion (1995)."/>
    <m/>
    <s v="Hideaki Anno"/>
    <x v="150"/>
    <s v="Megumi Ogata"/>
    <s v="Megumi Hayashibara"/>
    <s v="YÃ»ko Miyamura"/>
    <n v="38847"/>
    <m/>
    <x v="2"/>
  </r>
  <r>
    <x v="200"/>
    <n v="1986"/>
    <s v="U"/>
    <n v="89"/>
    <x v="7"/>
    <s v=" Drama"/>
    <m/>
    <n v="8.1"/>
    <s v="After the death of one of his friends, a writer recounts a childhood journey with his friends to find the body of a missing boy."/>
    <n v="75"/>
    <s v="Rob Reiner"/>
    <x v="151"/>
    <s v="River Phoenix"/>
    <s v="Corey Feldman"/>
    <s v="Jerry O'Connell"/>
    <n v="363401"/>
    <s v="52,287,414"/>
    <x v="2"/>
  </r>
  <r>
    <x v="201"/>
    <n v="1960"/>
    <s v="A"/>
    <n v="89"/>
    <x v="0"/>
    <m/>
    <m/>
    <n v="8.1"/>
    <s v="An innocent yet pampered young virgin and her family's pregnant and jealous servant set out to deliver candles to church, but only one returns from events that transpire in the woods along the way."/>
    <m/>
    <s v="Ingmar Bergman"/>
    <x v="107"/>
    <s v="Birgitta Valberg"/>
    <s v="Gunnel Lindblom"/>
    <s v="Birgitta Pettersson"/>
    <n v="26697"/>
    <s v="1,526,000"/>
    <x v="2"/>
  </r>
  <r>
    <x v="202"/>
    <n v="1972"/>
    <s v="A"/>
    <n v="91"/>
    <x v="0"/>
    <m/>
    <m/>
    <n v="8.1"/>
    <s v="When a woman dying of cancer in early twentieth-century Sweden is visited by her two sisters, long-repressed feelings between the siblings rise to the surface."/>
    <m/>
    <s v="Ingmar Bergman"/>
    <x v="152"/>
    <s v="Liv Ullmann"/>
    <s v="Kari Sylwan"/>
    <s v="Ingrid Thulin"/>
    <n v="30206"/>
    <s v="1,742,348"/>
    <x v="2"/>
  </r>
  <r>
    <x v="203"/>
    <n v="2009"/>
    <m/>
    <n v="92"/>
    <x v="6"/>
    <s v=" Comedy"/>
    <s v=" Drama"/>
    <n v="8.1"/>
    <s v="A tale of friendship between two unlikely pen pals: Mary, a lonely, eight-year-old girl living in the suburbs of Melbourne, and Max, a forty-four-year old, severely obese man living in New York."/>
    <m/>
    <s v="Adam Elliot"/>
    <x v="153"/>
    <s v="Philip Seymour Hoffman"/>
    <s v="Eric Bana"/>
    <s v="Barry Humphries"/>
    <n v="164462"/>
    <m/>
    <x v="2"/>
  </r>
  <r>
    <x v="204"/>
    <n v="2001"/>
    <s v="U"/>
    <n v="92"/>
    <x v="6"/>
    <s v=" Adventure"/>
    <s v=" Comedy"/>
    <n v="8.1"/>
    <s v="In order to power the city, monsters have to scare children so that they scream. However, the children are toxic to the monsters, and after a child gets through, 2 monsters realize things may not be what they think."/>
    <n v="79"/>
    <s v="Pete Docter"/>
    <x v="154"/>
    <s v="Lee Unkrich"/>
    <s v="Billy Crystal"/>
    <s v="John Goodman"/>
    <n v="815505"/>
    <s v="289,916,256"/>
    <x v="2"/>
  </r>
  <r>
    <x v="205"/>
    <n v="2014"/>
    <s v="PG"/>
    <n v="93"/>
    <x v="6"/>
    <s v=" Adventure"/>
    <s v=" Drama"/>
    <n v="8.1"/>
    <s v="Ben, a young Irish boy, and his little sister Saoirse, a girl who can turn into a seal, go on an adventure to free the fairies and save the spirit world."/>
    <n v="85"/>
    <s v="Tomm Moore"/>
    <x v="155"/>
    <s v="Brendan Gleeson"/>
    <s v="Lisa Hannigan"/>
    <s v="Fionnula Flanagan"/>
    <n v="51679"/>
    <n v="857.524"/>
    <x v="2"/>
  </r>
  <r>
    <x v="206"/>
    <n v="2009"/>
    <s v="G"/>
    <n v="93"/>
    <x v="3"/>
    <s v=" Drama"/>
    <s v=" Family"/>
    <n v="8.1"/>
    <s v="A college professor bonds with an abandoned dog he takes into his home."/>
    <m/>
    <s v="Lasse HallstrÃ¶m"/>
    <x v="156"/>
    <s v="Joan Allen"/>
    <s v="Cary-Hiroyuki Tagawa"/>
    <s v="Sarah Roemer"/>
    <n v="253575"/>
    <m/>
    <x v="2"/>
  </r>
  <r>
    <x v="207"/>
    <n v="1996"/>
    <s v="A"/>
    <n v="93"/>
    <x v="0"/>
    <m/>
    <m/>
    <n v="8.1"/>
    <s v="Renton, deeply immersed in the Edinburgh drug scene, tries to clean up and get out, despite the allure of the drugs and influence of friends."/>
    <n v="83"/>
    <s v="Danny Boyle"/>
    <x v="157"/>
    <s v="Ewen Bremner"/>
    <s v="Jonny Lee Miller"/>
    <s v="Kevin McKidd"/>
    <n v="634716"/>
    <s v="16,501,785"/>
    <x v="2"/>
  </r>
  <r>
    <x v="208"/>
    <n v="1979"/>
    <s v="R"/>
    <n v="94"/>
    <x v="5"/>
    <m/>
    <m/>
    <n v="8.1"/>
    <s v="Born on the original Christmas in the stable next door to Jesus Christ, Brian of Nazareth spends his life being mistaken for a messiah."/>
    <n v="77"/>
    <s v="Terry Jones"/>
    <x v="158"/>
    <s v="John Cleese"/>
    <s v="Michael Palin"/>
    <s v="Terry Gilliam"/>
    <n v="367250"/>
    <s v="20,045,115"/>
    <x v="2"/>
  </r>
  <r>
    <x v="209"/>
    <n v="1927"/>
    <s v="Passed"/>
    <n v="94"/>
    <x v="0"/>
    <s v=" Romance"/>
    <m/>
    <n v="8.1"/>
    <s v="An allegorical tale about a man fighting the good and evil within him. Both sides are made flesh - one a sophisticated woman he is attracted to and the other his wife."/>
    <m/>
    <s v="F.W. Murnau"/>
    <x v="159"/>
    <s v="Janet Gaynor"/>
    <s v="Margaret Livingston"/>
    <s v="Bodil Rosing"/>
    <n v="46865"/>
    <n v="539.54"/>
    <x v="2"/>
  </r>
  <r>
    <x v="210"/>
    <n v="2015"/>
    <s v="U"/>
    <n v="95"/>
    <x v="6"/>
    <s v=" Adventure"/>
    <s v=" Comedy"/>
    <n v="8.1"/>
    <s v="After young Riley is uprooted from her Midwest life and moved to San Francisco, her emotions - Joy, Fear, Anger, Disgust and Sadness - conflict on how best to navigate a new city, house, and school."/>
    <n v="94"/>
    <s v="Pete Docter"/>
    <x v="160"/>
    <s v="Amy Poehler"/>
    <s v="Bill Hader"/>
    <s v="Lewis Black"/>
    <n v="616228"/>
    <s v="356,461,711"/>
    <x v="2"/>
  </r>
  <r>
    <x v="211"/>
    <n v="1982"/>
    <s v="UA"/>
    <n v="95"/>
    <x v="0"/>
    <s v=" Fantasy"/>
    <s v=" Music"/>
    <n v="8.1"/>
    <s v="A confined but troubled rock star descends into madness in the midst of his physical and social isolation from everyone."/>
    <n v="47"/>
    <s v="Alan Parker"/>
    <x v="161"/>
    <s v="Christine Hargreaves"/>
    <s v="James Laurenson"/>
    <s v="Eleanor David"/>
    <n v="76081"/>
    <s v="22,244,207"/>
    <x v="2"/>
  </r>
  <r>
    <x v="212"/>
    <n v="1962"/>
    <m/>
    <n v="95"/>
    <x v="0"/>
    <s v=" Fantasy"/>
    <m/>
    <n v="8.1"/>
    <s v="The guests at an upper-class dinner party find themselves unable to leave."/>
    <m/>
    <s v="Luis BuÃ±uel"/>
    <x v="162"/>
    <s v="Jacqueline Andere"/>
    <s v="Enrique Rambal"/>
    <s v="JosÃ© Baviera"/>
    <n v="29682"/>
    <m/>
    <x v="2"/>
  </r>
  <r>
    <x v="213"/>
    <n v="1962"/>
    <m/>
    <n v="95"/>
    <x v="0"/>
    <s v=" War"/>
    <m/>
    <n v="8.1"/>
    <s v="In WW2, twelve year old Soviet orphan Ivan Bondarev works for the Soviet army as a scout behind the German lines and strikes a friendship with three sympathetic Soviet officers."/>
    <m/>
    <s v="Andrei Tarkovsky"/>
    <x v="163"/>
    <s v="Nikolay Burlyaev"/>
    <s v="Valentin Zubkov"/>
    <s v="Evgeniy Zharikov"/>
    <n v="31728"/>
    <m/>
    <x v="2"/>
  </r>
  <r>
    <x v="214"/>
    <n v="1962"/>
    <s v="U"/>
    <n v="96"/>
    <x v="2"/>
    <s v=" Comedy"/>
    <s v=" Crime"/>
    <n v="8.1"/>
    <s v="A crafty samurai helps a young man and his fellow clansmen save his uncle, who has been framed and imprisoned by a corrupt superintendent."/>
    <m/>
    <s v="Akira Kurosawa"/>
    <x v="27"/>
    <s v="Tatsuya Nakadai"/>
    <s v="Keiju Kobayashi"/>
    <s v="YÃ»nosuke ItÃ´"/>
    <n v="33044"/>
    <m/>
    <x v="2"/>
  </r>
  <r>
    <x v="215"/>
    <n v="2010"/>
    <s v="U"/>
    <n v="98"/>
    <x v="6"/>
    <s v=" Action"/>
    <s v=" Adventure"/>
    <n v="8.1"/>
    <s v="A hapless young Viking who aspires to hunt dragons becomes the unlikely friend of a young dragon himself, and learns there may be more to the creatures than he assumed."/>
    <n v="75"/>
    <s v="Dean DeBlois"/>
    <x v="164"/>
    <s v="Jay Baruchel"/>
    <s v="Gerard Butler"/>
    <s v="Christopher Mintz-Plasse"/>
    <n v="666773"/>
    <s v="217,581,231"/>
    <x v="2"/>
  </r>
  <r>
    <x v="216"/>
    <n v="2000"/>
    <s v="U"/>
    <n v="98"/>
    <x v="0"/>
    <s v=" Romance"/>
    <m/>
    <n v="8.1"/>
    <s v="Two neighbors, a woman and a man, form a strong bond after both suspect extramarital activities of their spouses. However, they agree to keep their bond platonic so as not to commit similar wrongs."/>
    <n v="85"/>
    <s v="Kar-Wai Wong"/>
    <x v="165"/>
    <s v="Maggie Cheung"/>
    <s v="Ping Lam Siu"/>
    <s v="Tung Cho 'Joe' Cheung"/>
    <n v="124383"/>
    <s v="2,734,044"/>
    <x v="2"/>
  </r>
  <r>
    <x v="217"/>
    <n v="1996"/>
    <s v="A"/>
    <n v="98"/>
    <x v="1"/>
    <s v=" Drama"/>
    <s v=" Thriller"/>
    <n v="8.1"/>
    <s v="Jerry Lundegaard's inept crime falls apart due to his and his henchmen's bungling and the persistent police work of the quite pregnant Marge Gunderson."/>
    <n v="85"/>
    <s v="Joel Coen"/>
    <x v="166"/>
    <s v="William H. Macy"/>
    <s v="Frances McDormand"/>
    <s v="Steve Buscemi"/>
    <n v="617444"/>
    <s v="24,611,975"/>
    <x v="2"/>
  </r>
  <r>
    <x v="218"/>
    <n v="1995"/>
    <s v="UA"/>
    <n v="98"/>
    <x v="1"/>
    <s v=" Drama"/>
    <m/>
    <n v="8.1"/>
    <s v="24 hours in the lives of three young men in the French suburbs the day after a violent riot."/>
    <m/>
    <s v="Mathieu Kassovitz"/>
    <x v="167"/>
    <s v="Hubert KoundÃ©"/>
    <s v="SaÃ¯d Taghmaoui"/>
    <s v="Abdel Ahmed Ghili"/>
    <n v="150345"/>
    <n v="309.81099999999998"/>
    <x v="2"/>
  </r>
  <r>
    <x v="219"/>
    <n v="2014"/>
    <s v="UA"/>
    <n v="99"/>
    <x v="7"/>
    <s v=" Comedy"/>
    <s v=" Crime"/>
    <n v="8.1"/>
    <s v="A writer encounters the owner of an aging high-class hotel, who tells him of his early years serving as a lobby boy in the hotel's glorious years under an exceptional concierge."/>
    <n v="88"/>
    <s v="Wes Anderson"/>
    <x v="168"/>
    <s v="F. Murray Abraham"/>
    <s v="Mathieu Amalric"/>
    <s v="Adrien Brody"/>
    <n v="707630"/>
    <s v="59,100,318"/>
    <x v="2"/>
  </r>
  <r>
    <x v="220"/>
    <n v="1994"/>
    <s v="U"/>
    <n v="99"/>
    <x v="0"/>
    <s v=" Mystery"/>
    <s v=" Romance"/>
    <n v="8.1"/>
    <s v="A model discovers a retired judge is keen on invading people's privacy."/>
    <n v="100"/>
    <s v="Krzysztof Kieslowski"/>
    <x v="169"/>
    <s v="Jean-Louis Trintignant"/>
    <s v="FrÃ©dÃ©rique Feder"/>
    <s v="Jean-Pierre Lorit"/>
    <n v="90729"/>
    <s v="4,043,686"/>
    <x v="2"/>
  </r>
  <r>
    <x v="221"/>
    <n v="1959"/>
    <m/>
    <n v="99"/>
    <x v="1"/>
    <s v=" Drama"/>
    <m/>
    <n v="8.1"/>
    <s v="A young boy, left without attention, delves into a life of petty crime."/>
    <m/>
    <s v="FranÃ§ois Truffaut"/>
    <x v="170"/>
    <s v="Albert RÃ©my"/>
    <s v="Claire Maurier"/>
    <s v="Guy Decomble"/>
    <n v="105291"/>
    <m/>
    <x v="2"/>
  </r>
  <r>
    <x v="222"/>
    <n v="1940"/>
    <m/>
    <n v="99"/>
    <x v="5"/>
    <s v=" Drama"/>
    <s v=" Romance"/>
    <n v="8.1"/>
    <s v="Two employees at a gift shop can barely stand each other, without realizing that they are falling in love through the post as each other's anonymous pen pal."/>
    <n v="96"/>
    <s v="Ernst Lubitsch"/>
    <x v="171"/>
    <s v="James Stewart"/>
    <s v="Frank Morgan"/>
    <s v="Joseph Schildkraut"/>
    <n v="28450"/>
    <n v="203.3"/>
    <x v="2"/>
  </r>
  <r>
    <x v="223"/>
    <n v="2020"/>
    <s v="U"/>
    <n v="100"/>
    <x v="6"/>
    <s v=" Adventure"/>
    <s v=" Comedy"/>
    <n v="8.1"/>
    <s v="After landing the gig of a lifetime, a New York jazz pianist suddenly finds himself trapped in a strange land between Earth and the afterlife."/>
    <n v="83"/>
    <s v="Pete Docter"/>
    <x v="172"/>
    <s v="Jamie Foxx"/>
    <s v="Tina Fey"/>
    <s v="Graham Norton"/>
    <n v="159171"/>
    <m/>
    <x v="2"/>
  </r>
  <r>
    <x v="224"/>
    <n v="2003"/>
    <s v="U"/>
    <n v="100"/>
    <x v="6"/>
    <s v=" Adventure"/>
    <s v=" Comedy"/>
    <n v="8.1"/>
    <s v="After his son is captured in the Great Barrier Reef and taken to Sydney, a timid clownfish sets out on a journey to bring him home."/>
    <n v="90"/>
    <s v="Andrew Stanton"/>
    <x v="173"/>
    <s v="Albert Brooks"/>
    <s v="Ellen DeGeneres"/>
    <s v="Alexander Gould"/>
    <n v="949565"/>
    <s v="380,843,261"/>
    <x v="2"/>
  </r>
  <r>
    <x v="225"/>
    <n v="1995"/>
    <s v="R"/>
    <n v="101"/>
    <x v="0"/>
    <s v=" Romance"/>
    <m/>
    <n v="8.1"/>
    <s v="A young man and woman meet on a train in Europe, and wind up spending one evening together in Vienna. Unfortunately, both know that this will probably be their only night together."/>
    <n v="77"/>
    <s v="Richard Linklater"/>
    <x v="148"/>
    <s v="Julie Delpy"/>
    <s v="Andrea Eckert"/>
    <s v="Hanno PÃ¶schl"/>
    <n v="272291"/>
    <s v="5,535,405"/>
    <x v="2"/>
  </r>
  <r>
    <x v="226"/>
    <n v="1994"/>
    <s v="U"/>
    <n v="102"/>
    <x v="5"/>
    <s v=" Crime"/>
    <s v=" Drama"/>
    <n v="8.1"/>
    <s v="Two melancholy Hong Kong policemen fall in love: one with a mysterious female underworld figure, the other with a beautiful and ethereal server at a late-night restaurant he frequents."/>
    <n v="77"/>
    <s v="Kar-Wai Wong"/>
    <x v="174"/>
    <s v="Takeshi Kaneshiro"/>
    <s v="Tony Chiu-Wai Leung"/>
    <s v="Faye Wong"/>
    <n v="63122"/>
    <n v="600.20000000000005"/>
    <x v="2"/>
  </r>
  <r>
    <x v="227"/>
    <n v="1973"/>
    <s v="U"/>
    <n v="102"/>
    <x v="5"/>
    <s v=" Crime"/>
    <s v=" Drama"/>
    <n v="8.1"/>
    <s v="During the Great Depression, a con man finds himself saddled with a young girl who may or may not be his daughter, and the two forge an unlikely partnership."/>
    <n v="77"/>
    <s v="Peter Bogdanovich"/>
    <x v="175"/>
    <s v="Tatum O'Neal"/>
    <s v="Madeline Kahn"/>
    <s v="John Hillerman"/>
    <n v="42285"/>
    <s v="30,933,743"/>
    <x v="2"/>
  </r>
  <r>
    <x v="228"/>
    <n v="1998"/>
    <s v="U"/>
    <n v="103"/>
    <x v="5"/>
    <s v=" Drama"/>
    <m/>
    <n v="8.1"/>
    <s v="An insurance salesman discovers his whole life is actually a reality TV show."/>
    <n v="90"/>
    <s v="Peter Weir"/>
    <x v="75"/>
    <s v="Ed Harris"/>
    <s v="Laura Linney"/>
    <s v="Noah Emmerich"/>
    <n v="939631"/>
    <s v="125,618,201"/>
    <x v="2"/>
  </r>
  <r>
    <x v="229"/>
    <n v="2008"/>
    <s v="UA"/>
    <n v="104"/>
    <x v="2"/>
    <s v=" Crime"/>
    <s v=" Drama"/>
    <n v="8.1"/>
    <s v="A retiring police officer reminisces about the most astounding day of his career. About a case that was never filed but continues to haunt him in his memories - the case of a man and a Wednesday."/>
    <m/>
    <s v="Neeraj Pandey"/>
    <x v="176"/>
    <s v="Naseeruddin Shah"/>
    <s v="Jimmy Sheirgill"/>
    <s v="Aamir Bashir"/>
    <n v="73891"/>
    <m/>
    <x v="2"/>
  </r>
  <r>
    <x v="230"/>
    <n v="1949"/>
    <s v="Approved"/>
    <n v="104"/>
    <x v="11"/>
    <s v=" Mystery"/>
    <s v=" Thriller"/>
    <n v="8.1"/>
    <s v="Pulp novelist Holly Martins travels to shadowy, postwar Vienna, only to find himself investigating the mysterious death of an old friend, Harry Lime."/>
    <n v="97"/>
    <s v="Carol Reed"/>
    <x v="177"/>
    <s v="Joseph Cotten"/>
    <s v="Alida Valli"/>
    <s v="Trevor Howard"/>
    <n v="158731"/>
    <n v="449.19099999999997"/>
    <x v="2"/>
  </r>
  <r>
    <x v="231"/>
    <n v="1967"/>
    <s v="GP"/>
    <n v="105"/>
    <x v="1"/>
    <s v=" Drama"/>
    <s v=" Mystery"/>
    <n v="8.1"/>
    <s v="After professional hitman Jef Costello is seen by witnesses his efforts to provide himself an alibi drive him further into a corner."/>
    <m/>
    <s v="Jean-Pierre Melville"/>
    <x v="178"/>
    <s v="FranÃ§ois PÃ©rier"/>
    <s v="Nathalie Delon"/>
    <s v="Cathy Rosier"/>
    <n v="45434"/>
    <n v="39.481000000000002"/>
    <x v="2"/>
  </r>
  <r>
    <x v="232"/>
    <n v="1934"/>
    <s v="Approved"/>
    <n v="105"/>
    <x v="5"/>
    <s v=" Romance"/>
    <m/>
    <n v="8.1"/>
    <s v="A renegade reporter and a crazy young heiress meet on a bus heading for New York, and end up stuck with each other when the bus leaves them behind at one of the stops."/>
    <n v="87"/>
    <s v="Frank Capra"/>
    <x v="179"/>
    <s v="Claudette Colbert"/>
    <s v="Walter Connolly"/>
    <s v="Roscoe Karns"/>
    <n v="94016"/>
    <s v="4,360,000"/>
    <x v="2"/>
  </r>
  <r>
    <x v="233"/>
    <n v="2016"/>
    <s v="TV-MA"/>
    <n v="106"/>
    <x v="1"/>
    <s v=" Drama"/>
    <s v=" Mystery"/>
    <n v="8.1"/>
    <s v="A successful entrepreneur accused of murder and a witness preparation expert have less than three hours to come up with an impregnable defense."/>
    <m/>
    <s v="Oriol Paulo"/>
    <x v="180"/>
    <s v="Ana Wagener"/>
    <s v="Jose Coronado"/>
    <s v="BÃ¡rbara Lennie"/>
    <n v="141516"/>
    <m/>
    <x v="2"/>
  </r>
  <r>
    <x v="234"/>
    <n v="1999"/>
    <s v="A"/>
    <n v="107"/>
    <x v="0"/>
    <s v=" Mystery"/>
    <s v=" Thriller"/>
    <n v="8.1"/>
    <s v="A boy who communicates with spirits seeks the help of a disheartened child psychologist."/>
    <n v="64"/>
    <s v="M. Night Shyamalan"/>
    <x v="124"/>
    <s v="Haley Joel Osment"/>
    <s v="Toni Collette"/>
    <s v="Olivia Williams"/>
    <n v="911573"/>
    <s v="293,506,292"/>
    <x v="2"/>
  </r>
  <r>
    <x v="235"/>
    <n v="1975"/>
    <s v="G"/>
    <n v="107"/>
    <x v="3"/>
    <s v=" Drama"/>
    <m/>
    <n v="8.1"/>
    <s v="A dying man in his forties remembers his past. His childhood, his mother, the war, personal moments and things that tell of the recent history of all the Russian nation."/>
    <m/>
    <s v="Andrei Tarkovsky"/>
    <x v="181"/>
    <s v="Filipp Yankovskiy"/>
    <s v="Ignat Daniltsev"/>
    <s v="Oleg Yankovskiy"/>
    <n v="40081"/>
    <n v="177.345"/>
    <x v="2"/>
  </r>
  <r>
    <x v="236"/>
    <n v="1954"/>
    <s v="A"/>
    <n v="108"/>
    <x v="1"/>
    <s v=" Drama"/>
    <s v=" Thriller"/>
    <n v="8.1"/>
    <s v="An ex-prize fighter turned longshoreman struggles to stand up to his corrupt union bosses."/>
    <n v="91"/>
    <s v="Elia Kazan"/>
    <x v="1"/>
    <s v="Karl Malden"/>
    <s v="Lee J. Cobb"/>
    <s v="Rod Steiger"/>
    <n v="142107"/>
    <s v="9,600,000"/>
    <x v="2"/>
  </r>
  <r>
    <x v="237"/>
    <n v="1982"/>
    <s v="A"/>
    <n v="109"/>
    <x v="8"/>
    <s v=" Mystery"/>
    <s v=" Sci-Fi"/>
    <n v="8.1"/>
    <s v="A research team in Antarctica is hunted by a shape-shifting alien that assumes the appearance of its victims."/>
    <n v="57"/>
    <s v="John Carpenter"/>
    <x v="182"/>
    <s v="Wilford Brimley"/>
    <s v="Keith David"/>
    <s v="Richard Masur"/>
    <n v="371271"/>
    <s v="13,782,838"/>
    <x v="2"/>
  </r>
  <r>
    <x v="238"/>
    <n v="1957"/>
    <m/>
    <n v="110"/>
    <x v="0"/>
    <m/>
    <m/>
    <n v="8.1"/>
    <s v="A waifish prostitute wanders the streets of Rome looking for true love but finds only heartbreak."/>
    <m/>
    <s v="Federico Fellini"/>
    <x v="183"/>
    <s v="FranÃ§ois PÃ©rier"/>
    <s v="Franca Marzi"/>
    <s v="Dorian Gray"/>
    <n v="42940"/>
    <n v="752.04499999999996"/>
    <x v="2"/>
  </r>
  <r>
    <x v="239"/>
    <n v="1957"/>
    <m/>
    <n v="110"/>
    <x v="0"/>
    <s v=" History"/>
    <m/>
    <n v="8.1"/>
    <s v="A war-hardened general, egged on by his ambitious wife, works to fulfill a prophecy that he would become lord of Spider's Web Castle."/>
    <m/>
    <s v="Akira Kurosawa"/>
    <x v="27"/>
    <s v="Minoru Chiaki"/>
    <s v="Isuzu Yamada"/>
    <s v="Takashi Shimura"/>
    <n v="46678"/>
    <m/>
    <x v="2"/>
  </r>
  <r>
    <x v="240"/>
    <n v="1928"/>
    <s v="Passed"/>
    <n v="110"/>
    <x v="3"/>
    <s v=" Drama"/>
    <s v=" History"/>
    <n v="8.1"/>
    <s v="In 1431, Jeanne d'Arc is placed on trial on charges of heresy. The ecclesiastical jurists attempt to force Jeanne to recant her claims of holy visions."/>
    <m/>
    <s v="Carl Theodor Dreyer"/>
    <x v="184"/>
    <s v="Eugene Silvain"/>
    <s v="AndrÃ© Berley"/>
    <s v="Maurice Schutz"/>
    <n v="47676"/>
    <n v="21.876999999999999"/>
    <x v="2"/>
  </r>
  <r>
    <x v="241"/>
    <n v="2003"/>
    <s v="R"/>
    <n v="111"/>
    <x v="2"/>
    <s v=" Crime"/>
    <s v=" Drama"/>
    <n v="8.1"/>
    <s v="After awakening from a four-year coma, a former assassin wreaks vengeance on the team of assassins who betrayed her."/>
    <n v="69"/>
    <s v="Quentin Tarantino"/>
    <x v="185"/>
    <s v="David Carradine"/>
    <s v="Daryl Hannah"/>
    <s v="Michael Madsen"/>
    <n v="1000639"/>
    <s v="70,099,045"/>
    <x v="2"/>
  </r>
  <r>
    <x v="242"/>
    <n v="1951"/>
    <s v="Approved"/>
    <n v="111"/>
    <x v="0"/>
    <s v=" Film-Noir"/>
    <m/>
    <n v="8.1"/>
    <s v="A frustrated former big-city journalist now stuck working for an Albuquerque newspaper exploits a story about a man trapped in a cave to rekindle his career, but the situation quickly escalates into an out-of-control circus."/>
    <n v="72"/>
    <s v="Billy Wilder"/>
    <x v="44"/>
    <s v="Jan Sterling"/>
    <s v="Robert Arthur"/>
    <s v="Porter Hall"/>
    <n v="31568"/>
    <s v="3,969,893"/>
    <x v="2"/>
  </r>
  <r>
    <x v="243"/>
    <n v="1937"/>
    <m/>
    <n v="113"/>
    <x v="0"/>
    <s v=" War"/>
    <m/>
    <n v="8.1"/>
    <s v="During WWI, two French soldiers are captured and imprisoned in a German P.O.W. camp. Several escape attempts follow until they are eventually sent to a seemingly inescapable fortress."/>
    <m/>
    <s v="Jean Renoir"/>
    <x v="186"/>
    <s v="Dita Parlo"/>
    <s v="Pierre Fresnay"/>
    <s v="Erich von Stroheim"/>
    <n v="33829"/>
    <n v="172.88499999999999"/>
    <x v="2"/>
  </r>
  <r>
    <x v="244"/>
    <n v="1949"/>
    <m/>
    <n v="114"/>
    <x v="2"/>
    <s v=" Crime"/>
    <s v=" Drama"/>
    <n v="8.1"/>
    <s v="A psychopathic criminal with a mother complex makes a daring break from prison and leads his old gang in a chemical plant payroll heist."/>
    <m/>
    <s v="Raoul Walsh"/>
    <x v="187"/>
    <s v="Virginia Mayo"/>
    <s v="Edmond O'Brien"/>
    <s v="Margaret Wycherly"/>
    <n v="29807"/>
    <m/>
    <x v="2"/>
  </r>
  <r>
    <x v="245"/>
    <n v="2008"/>
    <s v="R"/>
    <n v="116"/>
    <x v="0"/>
    <m/>
    <m/>
    <n v="8.1"/>
    <s v="Disgruntled Korean War veteran Walt Kowalski sets out to reform his neighbor, Thao Lor, a Hmong teenager who tried to steal Kowalski's prized possession: a 1972 Gran Torino."/>
    <n v="72"/>
    <s v="Clint Eastwood"/>
    <x v="11"/>
    <s v="Bee Vang"/>
    <s v="Christopher Carley"/>
    <s v="Ahney Her"/>
    <n v="720450"/>
    <s v="148,095,302"/>
    <x v="2"/>
  </r>
  <r>
    <x v="246"/>
    <n v="2012"/>
    <s v="U"/>
    <n v="117"/>
    <x v="6"/>
    <s v=" Drama"/>
    <s v=" Fantasy"/>
    <n v="8.1"/>
    <s v="After her werewolf lover unexpectedly dies in an accident while hunting for food for their children, a young woman must find ways to raise the werewolf son and daughter that she had with him while keeping their trait hidden from society."/>
    <n v="71"/>
    <s v="Mamoru Hosoda"/>
    <x v="188"/>
    <s v="Takao Osawa"/>
    <s v="Haru Kuroki"/>
    <s v="Yukito Nishii"/>
    <n v="38803"/>
    <m/>
    <x v="2"/>
  </r>
  <r>
    <x v="247"/>
    <n v="1998"/>
    <s v="R"/>
    <n v="117"/>
    <x v="5"/>
    <s v=" Crime"/>
    <s v=" Sport"/>
    <n v="8.1"/>
    <s v="Jeff &quot;The Dude&quot; Lebowski, mistaken for a millionaire of the same name, seeks restitution for his ruined rug and enlists his bowling buddies to help get it."/>
    <n v="71"/>
    <s v="Joel Coen"/>
    <x v="166"/>
    <s v="Jeff Bridges"/>
    <s v="John Goodman"/>
    <s v="Julianne Moore"/>
    <n v="732620"/>
    <s v="17,498,804"/>
    <x v="2"/>
  </r>
  <r>
    <x v="248"/>
    <n v="1984"/>
    <s v="U"/>
    <n v="117"/>
    <x v="6"/>
    <s v=" Adventure"/>
    <s v=" Fantasy"/>
    <n v="8.1"/>
    <s v="Warrior and pacifist Princess NausicaÃ¤ desperately struggles to prevent two warring nations from destroying themselves and their dying planet."/>
    <n v="86"/>
    <s v="Hayao Miyazaki"/>
    <x v="189"/>
    <s v="Mahito Tsujimura"/>
    <s v="Hisako KyÃ´da"/>
    <s v="GorÃ´ Naya"/>
    <n v="150924"/>
    <n v="495.77"/>
    <x v="2"/>
  </r>
  <r>
    <x v="249"/>
    <n v="1982"/>
    <s v="UA"/>
    <n v="117"/>
    <x v="2"/>
    <s v=" Sci-Fi"/>
    <s v=" Thriller"/>
    <n v="8.1"/>
    <s v="A blade runner must pursue and terminate four replicants who stole a ship in space, and have returned to Earth to find their creator."/>
    <n v="84"/>
    <s v="Ridley Scott"/>
    <x v="52"/>
    <s v="Rutger Hauer"/>
    <s v="Sean Young"/>
    <s v="Edward James Olmos"/>
    <n v="693827"/>
    <s v="32,868,943"/>
    <x v="2"/>
  </r>
  <r>
    <x v="250"/>
    <n v="2015"/>
    <s v="R"/>
    <n v="118"/>
    <x v="0"/>
    <s v=" Thriller"/>
    <m/>
    <n v="8.1"/>
    <s v="Held captive for 7 years in an enclosed space, a woman and her young son finally gain their freedom, allowing the boy to experience the outside world for the first time."/>
    <n v="86"/>
    <s v="Lenny Abrahamson"/>
    <x v="190"/>
    <s v="Jacob Tremblay"/>
    <s v="Sean Bridgers"/>
    <s v="Wendy Crewson"/>
    <n v="371538"/>
    <s v="14,677,674"/>
    <x v="2"/>
  </r>
  <r>
    <x v="251"/>
    <n v="2015"/>
    <s v="UA"/>
    <n v="120"/>
    <x v="2"/>
    <s v=" Adventure"/>
    <s v=" Sci-Fi"/>
    <n v="8.1"/>
    <s v="In a post-apocalyptic wasteland, a woman rebels against a tyrannical ruler in search for her homeland with the aid of a group of female prisoners, a psychotic worshiper, and a drifter named Max."/>
    <n v="90"/>
    <s v="George Miller"/>
    <x v="129"/>
    <s v="Charlize Theron"/>
    <s v="Nicholas Hoult"/>
    <s v="ZoÃ« Kravitz"/>
    <n v="882316"/>
    <s v="154,058,340"/>
    <x v="2"/>
  </r>
  <r>
    <x v="252"/>
    <n v="1986"/>
    <s v="A"/>
    <n v="120"/>
    <x v="0"/>
    <s v=" War"/>
    <m/>
    <n v="8.1"/>
    <s v="Chris Taylor, a neophyte recruit in Vietnam, finds himself caught in a battle of wills between two sergeants, one good and the other evil. A shrewd examination of the brutality of war and the duality of man in conflict."/>
    <n v="92"/>
    <s v="Oliver Stone"/>
    <x v="191"/>
    <s v="Tom Berenger"/>
    <s v="Willem Dafoe"/>
    <s v="Keith David"/>
    <n v="381222"/>
    <s v="138,530,565"/>
    <x v="2"/>
  </r>
  <r>
    <x v="253"/>
    <n v="1976"/>
    <s v="U"/>
    <n v="120"/>
    <x v="0"/>
    <s v=" Sport"/>
    <m/>
    <n v="8.1"/>
    <s v="A small-time boxer gets a supremely rare chance to fight a heavy-weight champion in a bout in which he strives to go the distance for his self-respect."/>
    <n v="70"/>
    <s v="John G. Avildsen"/>
    <x v="192"/>
    <s v="Talia Shire"/>
    <s v="Burt Young"/>
    <s v="Carl Weathers"/>
    <n v="518546"/>
    <s v="117,235,247"/>
    <x v="2"/>
  </r>
  <r>
    <x v="254"/>
    <n v="2004"/>
    <s v="PG-13"/>
    <n v="121"/>
    <x v="3"/>
    <s v=" Drama"/>
    <s v=" History"/>
    <n v="8.1"/>
    <s v="Paul Rusesabagina, a hotel manager, houses over a thousand Tutsi refugees during their struggle against the Hutu militia in Rwanda, Africa."/>
    <n v="79"/>
    <s v="Terry George"/>
    <x v="193"/>
    <s v="Sophie Okonedo"/>
    <s v="Joaquin Phoenix"/>
    <s v="Xolani Mali"/>
    <n v="334320"/>
    <s v="23,530,892"/>
    <x v="2"/>
  </r>
  <r>
    <x v="255"/>
    <n v="1976"/>
    <s v="UA"/>
    <n v="121"/>
    <x v="0"/>
    <m/>
    <m/>
    <n v="8.1"/>
    <s v="A television network cynically exploits a deranged former anchor's ravings and revelations about the news media for its own profit."/>
    <n v="83"/>
    <s v="Sidney Lumet"/>
    <x v="194"/>
    <s v="William Holden"/>
    <s v="Peter Finch"/>
    <s v="Robert Duvall"/>
    <n v="144911"/>
    <m/>
    <x v="2"/>
  </r>
  <r>
    <x v="256"/>
    <n v="1966"/>
    <m/>
    <n v="121"/>
    <x v="0"/>
    <s v=" War"/>
    <m/>
    <n v="8.1"/>
    <s v="In the 1950s, fear and violence escalate as the people of Algiers fight for independence from the French government."/>
    <n v="96"/>
    <s v="Gillo Pontecorvo"/>
    <x v="195"/>
    <s v="Jean Martin"/>
    <s v="Yacef Saadi"/>
    <s v="Samia Kerbash"/>
    <n v="53089"/>
    <n v="55.908000000000001"/>
    <x v="2"/>
  </r>
  <r>
    <x v="257"/>
    <n v="2019"/>
    <s v="R"/>
    <n v="122"/>
    <x v="0"/>
    <s v=" Romance"/>
    <m/>
    <n v="8.1"/>
    <s v="On an isolated island in Brittany at the end of the eighteenth century, a female painter is obliged to paint a wedding portrait of a young woman."/>
    <n v="95"/>
    <s v="CÃ©line Sciamma"/>
    <x v="196"/>
    <s v="AdÃ¨le Haenel"/>
    <s v="LuÃ na Bajrami"/>
    <s v="Valeria Golino"/>
    <n v="63134"/>
    <s v="3,759,854"/>
    <x v="2"/>
  </r>
  <r>
    <x v="258"/>
    <n v="2014"/>
    <s v="R"/>
    <n v="122"/>
    <x v="5"/>
    <s v=" Drama"/>
    <s v=" Thriller"/>
    <n v="8.1"/>
    <s v="Six short stories that explore the extremities of human behavior involving people in distress."/>
    <n v="77"/>
    <s v="DamiÃ¡n Szifron"/>
    <x v="197"/>
    <s v="MarÃ­a Marull"/>
    <s v="MÃ³nica Villa"/>
    <s v="Diego Starosta"/>
    <n v="177059"/>
    <s v="3,107,072"/>
    <x v="2"/>
  </r>
  <r>
    <x v="259"/>
    <n v="2012"/>
    <s v="UA"/>
    <n v="122"/>
    <x v="9"/>
    <s v=" Thriller"/>
    <m/>
    <n v="8.1"/>
    <s v="A pregnant woman's search for her missing husband takes her from London to Kolkata, but everyone she questions denies having ever met him."/>
    <m/>
    <s v="Sujoy Ghosh"/>
    <x v="198"/>
    <s v="Parambrata Chattopadhyay"/>
    <s v="Indraneil Sengupta"/>
    <s v="Nawazuddin Siddiqui"/>
    <n v="57806"/>
    <s v="1,035,953"/>
    <x v="2"/>
  </r>
  <r>
    <x v="260"/>
    <n v="2007"/>
    <s v="R"/>
    <n v="122"/>
    <x v="1"/>
    <s v=" Drama"/>
    <s v=" Thriller"/>
    <n v="8.1"/>
    <s v="Violence and mayhem ensue after a hunter stumbles upon a drug deal gone wrong and more than two million dollars in cash near the Rio Grande."/>
    <n v="91"/>
    <s v="Ethan Coen"/>
    <x v="199"/>
    <s v="Tommy Lee Jones"/>
    <s v="Javier Bardem"/>
    <s v="Josh Brolin"/>
    <n v="856916"/>
    <s v="74,283,625"/>
    <x v="2"/>
  </r>
  <r>
    <x v="261"/>
    <n v="2013"/>
    <s v="UA"/>
    <n v="123"/>
    <x v="2"/>
    <s v=" Biography"/>
    <s v=" Drama"/>
    <n v="8.1"/>
    <s v="The merciless 1970s rivalry between Formula One rivals James Hunt and Niki Lauda."/>
    <n v="74"/>
    <s v="Ron Howard"/>
    <x v="200"/>
    <s v="Chris Hemsworth"/>
    <s v="Olivia Wilde"/>
    <s v="Alexandra Maria Lara"/>
    <n v="432811"/>
    <s v="26,947,624"/>
    <x v="2"/>
  </r>
  <r>
    <x v="262"/>
    <n v="1962"/>
    <m/>
    <n v="123"/>
    <x v="0"/>
    <s v=" Western"/>
    <m/>
    <n v="8.1"/>
    <s v="A senator returns to a western town for the funeral of an old friend and tells the story of his origins."/>
    <n v="94"/>
    <s v="John Ford"/>
    <x v="21"/>
    <s v="John Wayne"/>
    <s v="Vera Miles"/>
    <s v="Lee Marvin"/>
    <n v="68827"/>
    <m/>
    <x v="2"/>
  </r>
  <r>
    <x v="263"/>
    <n v="1980"/>
    <s v="UA"/>
    <n v="124"/>
    <x v="3"/>
    <s v=" Drama"/>
    <m/>
    <n v="8.1"/>
    <s v="A Victorian surgeon rescues a heavily disfigured man who is mistreated while scraping a living as a side-show freak. Behind his monstrous faÃ§ade, there is revealed a person of kindness, intelligence and sophistication."/>
    <n v="78"/>
    <s v="David Lynch"/>
    <x v="201"/>
    <s v="John Hurt"/>
    <s v="Anne Bancroft"/>
    <s v="John Gielgud"/>
    <n v="220078"/>
    <m/>
    <x v="2"/>
  </r>
  <r>
    <x v="264"/>
    <n v="2012"/>
    <s v="U"/>
    <n v="125"/>
    <x v="5"/>
    <s v=" Drama"/>
    <s v=" Fantasy"/>
    <n v="8.1"/>
    <s v="A shopkeeper takes God to court when his shop is destroyed by an earthquake."/>
    <m/>
    <s v="Umesh Shukla"/>
    <x v="202"/>
    <s v="Akshay Kumar"/>
    <s v="Mithun Chakraborty"/>
    <s v="Mahesh Manjrekar"/>
    <n v="51739"/>
    <n v="923.221"/>
    <x v="2"/>
  </r>
  <r>
    <x v="265"/>
    <n v="1991"/>
    <s v="PG"/>
    <n v="125"/>
    <x v="0"/>
    <s v=" History"/>
    <s v=" Romance"/>
    <n v="8.1"/>
    <s v="A young woman becomes the fourth wife of a wealthy lord, and must learn to live with the strict rules and tensions within the household."/>
    <m/>
    <s v="Yimou Zhang"/>
    <x v="203"/>
    <s v="Jingwu Ma"/>
    <s v="Saifei He"/>
    <s v="Cuifen Cao"/>
    <n v="29662"/>
    <s v="2,603,061"/>
    <x v="2"/>
  </r>
  <r>
    <x v="266"/>
    <n v="1998"/>
    <s v="R"/>
    <n v="127"/>
    <x v="5"/>
    <s v=" Crime"/>
    <s v=" Romance"/>
    <n v="8.1"/>
    <s v="Matko and his son Zare live on the banks of the Danube river and get by through hustling and basically doing anything to make a living. In order to pay off a business debt Matko agrees to marry off Zare to the sister of a local gangster."/>
    <n v="73"/>
    <s v="Emir Kusturica"/>
    <x v="204"/>
    <s v="Srdjan 'Zika' Todorovic"/>
    <s v="Branka Katic"/>
    <s v="Florijan Ajdini"/>
    <n v="50862"/>
    <n v="348.66"/>
    <x v="2"/>
  </r>
  <r>
    <x v="267"/>
    <n v="1993"/>
    <s v="UA"/>
    <n v="127"/>
    <x v="2"/>
    <s v=" Adventure"/>
    <s v=" Sci-Fi"/>
    <n v="8.1"/>
    <s v="A pragmatic paleontologist visiting an almost complete theme park is tasked with protecting a couple of kids after a power failure causes the park's cloned dinosaurs to run loose."/>
    <n v="68"/>
    <s v="Steven Spielberg"/>
    <x v="205"/>
    <s v="Laura Dern"/>
    <s v="Jeff Goldblum"/>
    <s v="Richard Attenborough"/>
    <n v="867615"/>
    <s v="402,453,882"/>
    <x v="2"/>
  </r>
  <r>
    <x v="268"/>
    <n v="1967"/>
    <s v="A"/>
    <n v="127"/>
    <x v="1"/>
    <s v=" Drama"/>
    <m/>
    <n v="8.1"/>
    <s v="A laid back Southern man is sentenced to two years in a rural prison, but refuses to conform."/>
    <n v="92"/>
    <s v="Stuart Rosenberg"/>
    <x v="86"/>
    <s v="George Kennedy"/>
    <s v="Strother Martin"/>
    <s v="J.D. Cannon"/>
    <n v="161984"/>
    <s v="16,217,773"/>
    <x v="2"/>
  </r>
  <r>
    <x v="269"/>
    <n v="1989"/>
    <s v="U"/>
    <n v="128"/>
    <x v="5"/>
    <s v=" Drama"/>
    <m/>
    <n v="8.1"/>
    <s v="Maverick teacher John Keating uses poetry to embolden his boarding school students to new heights of self-expression."/>
    <n v="79"/>
    <s v="Peter Weir"/>
    <x v="85"/>
    <s v="Robert Sean Leonard"/>
    <s v="Ethan Hawke"/>
    <s v="Josh Charles"/>
    <n v="425457"/>
    <s v="95,860,116"/>
    <x v="2"/>
  </r>
  <r>
    <x v="270"/>
    <n v="1960"/>
    <s v="Passed"/>
    <n v="128"/>
    <x v="3"/>
    <s v=" Drama"/>
    <s v=" History"/>
    <n v="8.1"/>
    <s v="Based on a real-life case in 1925, two great lawyers argue the case for and against a science teacher accused of the crime of teaching evolution."/>
    <n v="75"/>
    <s v="Stanley Kramer"/>
    <x v="143"/>
    <s v="Fredric March"/>
    <s v="Gene Kelly"/>
    <s v="Dick York"/>
    <n v="27254"/>
    <m/>
    <x v="2"/>
  </r>
  <r>
    <x v="271"/>
    <n v="2015"/>
    <s v="A"/>
    <n v="129"/>
    <x v="3"/>
    <s v=" Crime"/>
    <s v=" Drama"/>
    <n v="8.1"/>
    <s v="The true story of how the Boston Globe uncovered the massive scandal of child molestation and cover-up within the local Catholic Archdiocese, shaking the entire Catholic Church to its core."/>
    <n v="93"/>
    <s v="Tom McCarthy"/>
    <x v="206"/>
    <s v="Michael Keaton"/>
    <s v="Rachel McAdams"/>
    <s v="Liev Schreiber"/>
    <n v="420316"/>
    <s v="45,055,776"/>
    <x v="2"/>
  </r>
  <r>
    <x v="272"/>
    <n v="1939"/>
    <s v="Passed"/>
    <n v="129"/>
    <x v="5"/>
    <s v=" Drama"/>
    <m/>
    <n v="8.1"/>
    <s v="A naive man is appointed to fill a vacancy in the United States Senate. His plans promptly collide with political corruption, but he doesn't back down."/>
    <n v="73"/>
    <s v="Frank Capra"/>
    <x v="21"/>
    <s v="Jean Arthur"/>
    <s v="Claude Rains"/>
    <s v="Edward Arnold"/>
    <n v="107017"/>
    <s v="9,600,000"/>
    <x v="2"/>
  </r>
  <r>
    <x v="273"/>
    <n v="2016"/>
    <n v="16"/>
    <n v="130"/>
    <x v="6"/>
    <s v=" Drama"/>
    <s v=" Family"/>
    <n v="8.1"/>
    <s v="A young man is ostracized by his classmates after he bullies a deaf girl to the point where she moves away. Years later, he sets off on a path for redemption."/>
    <n v="78"/>
    <s v="Naoko Yamada"/>
    <x v="207"/>
    <s v="Saori Hayami"/>
    <s v="Aoi YÃ»ki"/>
    <s v="KenshÃ´ Ono"/>
    <n v="47708"/>
    <m/>
    <x v="2"/>
  </r>
  <r>
    <x v="274"/>
    <n v="2011"/>
    <s v="UA"/>
    <n v="130"/>
    <x v="7"/>
    <s v=" Drama"/>
    <s v=" Fantasy"/>
    <n v="8.1"/>
    <s v="Harry, Ron, and Hermione search for Voldemort's remaining Horcruxes in their effort to destroy the Dark Lord as the final battle rages on at Hogwarts."/>
    <n v="85"/>
    <s v="David Yates"/>
    <x v="208"/>
    <s v="Emma Watson"/>
    <s v="Rupert Grint"/>
    <s v="Michael Gambon"/>
    <n v="764493"/>
    <s v="381,011,219"/>
    <x v="2"/>
  </r>
  <r>
    <x v="275"/>
    <n v="2008"/>
    <s v="PG-13"/>
    <n v="130"/>
    <x v="0"/>
    <s v=" Music"/>
    <m/>
    <n v="8.1"/>
    <s v="A newly unemployed cellist takes a job preparing the dead for funerals."/>
    <n v="68"/>
    <s v="YÃ´jirÃ´ Takita"/>
    <x v="209"/>
    <s v="RyÃ´ko Hirosue"/>
    <s v="Tsutomu Yamazaki"/>
    <s v="Kazuko Yoshiyuki"/>
    <n v="48582"/>
    <s v="1,498,210"/>
    <x v="2"/>
  </r>
  <r>
    <x v="276"/>
    <n v="1974"/>
    <s v="UA"/>
    <n v="130"/>
    <x v="0"/>
    <s v=" Mystery"/>
    <s v=" Thriller"/>
    <n v="8.1"/>
    <s v="A private detective hired to expose an adulterer finds himself caught up in a web of deceit, corruption, and murder."/>
    <n v="92"/>
    <s v="Roman Polanski"/>
    <x v="13"/>
    <s v="Faye Dunaway"/>
    <s v="John Huston"/>
    <s v="Perry Lopez"/>
    <n v="294230"/>
    <s v="29,000,000"/>
    <x v="2"/>
  </r>
  <r>
    <x v="277"/>
    <n v="1940"/>
    <s v="Approved"/>
    <n v="130"/>
    <x v="0"/>
    <s v=" Mystery"/>
    <s v=" Romance"/>
    <n v="8.1"/>
    <s v="A self-conscious woman juggles adjusting to her new role as an aristocrat's wife and avoiding being intimidated by his first wife's spectral presence."/>
    <n v="86"/>
    <s v="Alfred Hitchcock"/>
    <x v="210"/>
    <s v="Joan Fontaine"/>
    <s v="George Sanders"/>
    <s v="Judith Anderson"/>
    <n v="123942"/>
    <s v="4,360,000"/>
    <x v="2"/>
  </r>
  <r>
    <x v="278"/>
    <n v="2003"/>
    <s v="UA"/>
    <n v="131"/>
    <x v="1"/>
    <s v=" Drama"/>
    <s v=" Mystery"/>
    <n v="8.1"/>
    <s v="In a small Korean province in 1986, two detectives struggle with the case of multiple young women being found raped and murdered by an unknown culprit."/>
    <n v="82"/>
    <s v="Bong Joon Ho"/>
    <x v="22"/>
    <s v="Kim Sang-kyung"/>
    <s v="Roe-ha Kim"/>
    <s v="Jae-ho Song"/>
    <n v="139558"/>
    <n v="14.131"/>
    <x v="2"/>
  </r>
  <r>
    <x v="279"/>
    <n v="1953"/>
    <s v="U"/>
    <n v="131"/>
    <x v="7"/>
    <s v=" Drama"/>
    <s v=" Thriller"/>
    <n v="8.1"/>
    <s v="In a decrepit South American village, four men are hired to transport an urgent nitroglycerine shipment without the equipment that would make it safe."/>
    <n v="85"/>
    <s v="Henri-Georges Clouzot"/>
    <x v="211"/>
    <s v="Charles Vanel"/>
    <s v="Peter van Eyck"/>
    <s v="Folco Lulli"/>
    <n v="54588"/>
    <m/>
    <x v="2"/>
  </r>
  <r>
    <x v="280"/>
    <n v="2004"/>
    <s v="UA"/>
    <n v="132"/>
    <x v="0"/>
    <s v=" Sport"/>
    <m/>
    <n v="8.1"/>
    <s v="A determined woman works with a hardened boxing trainer to become a professional."/>
    <n v="86"/>
    <s v="Clint Eastwood"/>
    <x v="212"/>
    <s v="Clint Eastwood"/>
    <s v="Morgan Freeman"/>
    <s v="Jay Baruchel"/>
    <n v="635975"/>
    <s v="100,492,203"/>
    <x v="2"/>
  </r>
  <r>
    <x v="281"/>
    <n v="1993"/>
    <s v="UA"/>
    <n v="133"/>
    <x v="3"/>
    <s v=" Crime"/>
    <s v=" Drama"/>
    <n v="8.1"/>
    <s v="A man's coerced confession to an I.R.A. bombing he did not commit results in the imprisonment of his father as well. An English lawyer fights to free them."/>
    <n v="84"/>
    <s v="Jim Sheridan"/>
    <x v="137"/>
    <s v="Pete Postlethwaite"/>
    <s v="Alison Crosbie"/>
    <s v="Philip King"/>
    <n v="156842"/>
    <s v="25,010,410"/>
    <x v="2"/>
  </r>
  <r>
    <x v="282"/>
    <n v="2013"/>
    <s v="A"/>
    <n v="134"/>
    <x v="3"/>
    <s v=" Drama"/>
    <s v=" History"/>
    <n v="8.1"/>
    <s v="In the antebellum United States, Solomon Northup, a free black man from upstate New York, is abducted and sold into slavery."/>
    <n v="96"/>
    <s v="Steve McQueen"/>
    <x v="213"/>
    <s v="Michael Kenneth Williams"/>
    <s v="Michael Fassbender"/>
    <s v="Brad Pitt"/>
    <n v="640533"/>
    <s v="56,671,993"/>
    <x v="2"/>
  </r>
  <r>
    <x v="283"/>
    <n v="1962"/>
    <s v="Passed"/>
    <n v="134"/>
    <x v="0"/>
    <s v=" Horror"/>
    <s v=" Thriller"/>
    <n v="8.1"/>
    <s v="A former child star torments her paraplegic sister in their decaying Hollywood mansion."/>
    <n v="75"/>
    <s v="Robert Aldrich"/>
    <x v="128"/>
    <s v="Joan Crawford"/>
    <s v="Victor Buono"/>
    <s v="Wesley Addy"/>
    <n v="50058"/>
    <s v="4,050,000"/>
    <x v="2"/>
  </r>
  <r>
    <x v="284"/>
    <n v="1948"/>
    <m/>
    <n v="135"/>
    <x v="0"/>
    <s v=" Music"/>
    <s v=" Romance"/>
    <n v="8.1"/>
    <s v="A young ballet dancer is torn between the man she loves and her pursuit to become a prima ballerina."/>
    <m/>
    <s v="Michael Powell"/>
    <x v="214"/>
    <s v="Anton Walbrook"/>
    <s v="Marius Goring"/>
    <s v="Moira Shearer"/>
    <n v="30935"/>
    <s v="10,900,000"/>
    <x v="2"/>
  </r>
  <r>
    <x v="285"/>
    <n v="2016"/>
    <s v="UA"/>
    <n v="136"/>
    <x v="0"/>
    <s v=" Thriller"/>
    <m/>
    <n v="8.1"/>
    <s v="When three young women are implicated in a crime, a retired lawyer steps forward to help them clear their names."/>
    <m/>
    <s v="Aniruddha Roy Chowdhury"/>
    <x v="215"/>
    <s v="Amitabh Bachchan"/>
    <s v="Kirti Kulhari"/>
    <s v="Andrea Tariang"/>
    <n v="39216"/>
    <s v="1,241,223"/>
    <x v="2"/>
  </r>
  <r>
    <x v="286"/>
    <n v="2017"/>
    <s v="A"/>
    <n v="137"/>
    <x v="2"/>
    <s v=" Drama"/>
    <s v=" Sci-Fi"/>
    <n v="8.1"/>
    <s v="In a future where mutants are nearly extinct, an elderly and weary Logan leads a quiet life. But when Laura, a mutant child pursued by scientists, comes to him for help, he must get her to safety."/>
    <n v="77"/>
    <s v="James Mangold"/>
    <x v="216"/>
    <s v="Patrick Stewart"/>
    <s v="Dafne Keen"/>
    <s v="Boyd Holbrook"/>
    <n v="647884"/>
    <s v="226,277,068"/>
    <x v="2"/>
  </r>
  <r>
    <x v="287"/>
    <n v="2014"/>
    <s v="R"/>
    <n v="139"/>
    <x v="0"/>
    <m/>
    <m/>
    <n v="8.1"/>
    <s v="A widowed single mother, raising her violent son alone, finds new hope when a mysterious neighbor inserts herself into their household."/>
    <n v="74"/>
    <s v="Xavier Dolan"/>
    <x v="217"/>
    <s v="Antoine Olivier Pilon"/>
    <s v="Suzanne ClÃ©ment"/>
    <s v="Patrick Huard"/>
    <n v="50700"/>
    <s v="3,492,754"/>
    <x v="2"/>
  </r>
  <r>
    <x v="288"/>
    <n v="2016"/>
    <s v="A"/>
    <n v="139"/>
    <x v="3"/>
    <s v=" Drama"/>
    <s v=" History"/>
    <n v="8.1"/>
    <s v="World War II American Army Medic Desmond T. Doss, who served during the Battle of Okinawa, refuses to kill people, and becomes the first man in American history to receive the Medal of Honor without firing a shot."/>
    <n v="71"/>
    <s v="Mel Gibson"/>
    <x v="218"/>
    <s v="Sam Worthington"/>
    <s v="Luke Bracey"/>
    <s v="Teresa Palmer"/>
    <n v="435928"/>
    <s v="67,209,615"/>
    <x v="2"/>
  </r>
  <r>
    <x v="289"/>
    <n v="1958"/>
    <m/>
    <n v="139"/>
    <x v="7"/>
    <s v=" Drama"/>
    <m/>
    <n v="8.1"/>
    <s v="Lured by gold, two greedy peasants unknowingly escort a princess and her general across enemy lines."/>
    <m/>
    <s v="Akira Kurosawa"/>
    <x v="27"/>
    <s v="Misa Uehara"/>
    <s v="Minoru Chiaki"/>
    <s v="Kamatari Fujiwara"/>
    <n v="34797"/>
    <m/>
    <x v="2"/>
  </r>
  <r>
    <x v="290"/>
    <n v="2004"/>
    <s v="R"/>
    <n v="140"/>
    <x v="2"/>
    <s v=" Drama"/>
    <s v=" War"/>
    <n v="8.1"/>
    <s v="When two brothers are forced to fight in the Korean War, the elder decides to take the riskiest missions if it will help shield the younger from battle."/>
    <n v="64"/>
    <s v="Je-kyu Kang"/>
    <x v="219"/>
    <s v="Won Bin"/>
    <s v="Eun-ju Lee"/>
    <s v="Hyeong-jin Kong"/>
    <n v="37820"/>
    <s v="1,111,061"/>
    <x v="2"/>
  </r>
  <r>
    <x v="291"/>
    <n v="2002"/>
    <s v="A"/>
    <n v="141"/>
    <x v="3"/>
    <s v=" Crime"/>
    <s v=" Drama"/>
    <n v="8.1"/>
    <s v="Barely 21 yet, Frank is a skilled forger who has passed as a doctor, lawyer and pilot. FBI agent Carl becomes obsessed with tracking down the con man, who only revels in the pursuit."/>
    <n v="75"/>
    <s v="Steven Spielberg"/>
    <x v="10"/>
    <s v="Tom Hanks"/>
    <s v="Christopher Walken"/>
    <s v="Martin Sheen"/>
    <n v="832846"/>
    <s v="164,615,351"/>
    <x v="2"/>
  </r>
  <r>
    <x v="292"/>
    <n v="2006"/>
    <s v="U"/>
    <n v="144"/>
    <x v="5"/>
    <s v=" Drama"/>
    <s v=" Romance"/>
    <n v="8.1"/>
    <s v="Munna Bhai embarks on a journey with Mahatma Gandhi in order to fight against a corrupt property dealer."/>
    <m/>
    <s v="Rajkumar Hirani"/>
    <x v="220"/>
    <s v="Arshad Warsi"/>
    <s v="Vidya Balan"/>
    <s v="Boman Irani"/>
    <n v="43137"/>
    <s v="2,217,561"/>
    <x v="2"/>
  </r>
  <r>
    <x v="293"/>
    <n v="2016"/>
    <s v="A"/>
    <n v="145"/>
    <x v="0"/>
    <s v=" Romance"/>
    <s v=" Thriller"/>
    <n v="8.1"/>
    <s v="A woman is hired as a handmaiden to a Japanese heiress, but secretly she is involved in a plot to defraud her."/>
    <n v="84"/>
    <s v="Chan-wook Park"/>
    <x v="221"/>
    <s v="Jung-woo Ha"/>
    <s v="Cho Jin-woong"/>
    <s v="Moon So-Ri"/>
    <n v="113649"/>
    <s v="2,006,788"/>
    <x v="2"/>
  </r>
  <r>
    <x v="294"/>
    <n v="1984"/>
    <s v="U"/>
    <n v="145"/>
    <x v="0"/>
    <m/>
    <m/>
    <n v="8.1"/>
    <s v="Travis Henderson, an aimless drifter who has been missing for four years, wanders out of the desert and must reconnect with society, himself, his life, and his family."/>
    <n v="78"/>
    <s v="Wim Wenders"/>
    <x v="222"/>
    <s v="Nastassja Kinski"/>
    <s v="Dean Stockwell"/>
    <s v="Aurore ClÃ©ment"/>
    <n v="91188"/>
    <s v="2,181,987"/>
    <x v="2"/>
  </r>
  <r>
    <x v="295"/>
    <n v="2007"/>
    <s v="R"/>
    <n v="148"/>
    <x v="7"/>
    <s v=" Biography"/>
    <s v=" Drama"/>
    <n v="8.1"/>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n v="73"/>
    <s v="Sean Penn"/>
    <x v="223"/>
    <s v="Vince Vaughn"/>
    <s v="Catherine Keener"/>
    <s v="Marcia Gay Harden"/>
    <n v="572921"/>
    <s v="18,354,356"/>
    <x v="2"/>
  </r>
  <r>
    <x v="296"/>
    <n v="2014"/>
    <s v="A"/>
    <n v="149"/>
    <x v="0"/>
    <s v=" Mystery"/>
    <s v=" Thriller"/>
    <n v="8.1"/>
    <s v="With his wife's disappearance having become the focus of an intense media circus, a man sees the spotlight turned on him when it's suspected that he may not be innocent."/>
    <n v="79"/>
    <s v="David Fincher"/>
    <x v="224"/>
    <s v="Rosamund Pike"/>
    <s v="Neil Patrick Harris"/>
    <s v="Tyler Perry"/>
    <n v="859695"/>
    <s v="167,767,189"/>
    <x v="2"/>
  </r>
  <r>
    <x v="297"/>
    <n v="2012"/>
    <s v="U"/>
    <n v="151"/>
    <x v="5"/>
    <s v=" Drama"/>
    <s v=" Romance"/>
    <n v="8.1"/>
    <s v="Three young people learn that love can neither be defined nor contained by society's definition of normal and abnormal."/>
    <m/>
    <s v="Anurag Basu"/>
    <x v="225"/>
    <s v="Priyanka Chopra"/>
    <s v="Ileana D'Cruz"/>
    <s v="Saurabh Shukla"/>
    <n v="75721"/>
    <s v="2,804,874"/>
    <x v="2"/>
  </r>
  <r>
    <x v="298"/>
    <n v="2019"/>
    <s v="UA"/>
    <n v="152"/>
    <x v="2"/>
    <s v=" Biography"/>
    <s v=" Drama"/>
    <n v="8.1"/>
    <s v="American car designer Carroll Shelby and driver Ken Miles battle corporate interference and the laws of physics to build a revolutionary race car for Ford in order to defeat Ferrari at the 24 Hours of Le Mans in 1966."/>
    <n v="81"/>
    <s v="James Mangold"/>
    <x v="226"/>
    <s v="Christian Bale"/>
    <s v="Jon Bernthal"/>
    <s v="Caitriona Balfe"/>
    <n v="291289"/>
    <s v="117,624,028"/>
    <x v="3"/>
  </r>
  <r>
    <x v="299"/>
    <n v="2014"/>
    <s v="UA"/>
    <n v="153"/>
    <x v="5"/>
    <s v=" Drama"/>
    <s v=" Musical"/>
    <n v="8.1"/>
    <s v="An alien on Earth loses the only device he can use to communicate with his spaceship. His innocent nature and child-like questions force the country to evaluate the impact of religion on its people."/>
    <m/>
    <s v="Rajkumar Hirani"/>
    <x v="64"/>
    <s v="Anushka Sharma"/>
    <s v="Sanjay Dutt"/>
    <s v="Boman Irani"/>
    <n v="163061"/>
    <s v="10,616,104"/>
    <x v="3"/>
  </r>
  <r>
    <x v="300"/>
    <n v="2013"/>
    <s v="A"/>
    <n v="153"/>
    <x v="1"/>
    <s v=" Drama"/>
    <s v=" Mystery"/>
    <n v="8.1"/>
    <s v="When Keller Dover's daughter and her friend go missing, he takes matters into his own hands as the police pursue multiple leads and the pressure mounts."/>
    <n v="70"/>
    <s v="Denis Villeneuve"/>
    <x v="216"/>
    <s v="Jake Gyllenhaal"/>
    <s v="Viola Davis"/>
    <s v="Melissa Leo"/>
    <n v="601149"/>
    <s v="61,002,302"/>
    <x v="3"/>
  </r>
  <r>
    <x v="301"/>
    <n v="2000"/>
    <s v="A"/>
    <n v="154"/>
    <x v="0"/>
    <s v=" Thriller"/>
    <m/>
    <n v="8.1"/>
    <s v="A horrific car accident connects three stories, each involving characters dealing with loss, regret, and life's harsh realities, all in the name of love."/>
    <n v="83"/>
    <s v="Alejandro G. IÃ±Ã¡rritu"/>
    <x v="227"/>
    <s v="Gael GarcÃ­a Bernal"/>
    <s v="Goya Toledo"/>
    <s v="Ãlvaro Guerrero"/>
    <n v="223741"/>
    <s v="5,383,834"/>
    <x v="3"/>
  </r>
  <r>
    <x v="302"/>
    <n v="2011"/>
    <s v="U"/>
    <n v="155"/>
    <x v="5"/>
    <s v=" Drama"/>
    <m/>
    <n v="8.1"/>
    <s v="Three friends decide to turn their fantasy vacation into reality after one of their friends gets engaged."/>
    <m/>
    <s v="Zoya Akhtar"/>
    <x v="228"/>
    <s v="Farhan Akhtar"/>
    <s v="Abhay Deol"/>
    <s v="Katrina Kaif"/>
    <n v="67927"/>
    <s v="3,108,485"/>
    <x v="3"/>
  </r>
  <r>
    <x v="303"/>
    <n v="2003"/>
    <s v="U"/>
    <n v="156"/>
    <x v="5"/>
    <s v=" Drama"/>
    <s v=" Musical"/>
    <n v="8.1"/>
    <s v="A gangster sets out to fulfill his father's dream of becoming a doctor."/>
    <m/>
    <s v="Rajkumar Hirani"/>
    <x v="220"/>
    <s v="Arshad Warsi"/>
    <s v="Gracy Singh"/>
    <s v="Sunil Dutt"/>
    <n v="73992"/>
    <m/>
    <x v="3"/>
  </r>
  <r>
    <x v="304"/>
    <n v="1982"/>
    <s v="R"/>
    <n v="158"/>
    <x v="7"/>
    <s v=" Drama"/>
    <m/>
    <n v="8.1"/>
    <s v="The story of Brian Sweeney Fitzgerald, an extremely determined man who intends to build an opera house in the middle of a jungle."/>
    <m/>
    <s v="Werner Herzog"/>
    <x v="229"/>
    <s v="Claudia Cardinale"/>
    <s v="JosÃ© Lewgoy"/>
    <s v="Miguel Ãngel Fuentes"/>
    <n v="31595"/>
    <m/>
    <x v="3"/>
  </r>
  <r>
    <x v="305"/>
    <n v="2014"/>
    <s v="UA"/>
    <n v="160"/>
    <x v="2"/>
    <s v=" Crime"/>
    <s v=" Drama"/>
    <n v="8.1"/>
    <s v="A young man returns to Kashmir after his father's disappearance to confront his uncle, whom he suspects of playing a role in his father's fate."/>
    <m/>
    <s v="Vishal Bhardwaj"/>
    <x v="230"/>
    <s v="Tabu"/>
    <s v="Shraddha Kapoor"/>
    <s v="Kay Kay Menon"/>
    <n v="50445"/>
    <n v="901.61"/>
    <x v="3"/>
  </r>
  <r>
    <x v="306"/>
    <n v="1957"/>
    <s v="PG"/>
    <n v="161"/>
    <x v="7"/>
    <s v=" Drama"/>
    <s v=" War"/>
    <n v="8.1"/>
    <s v="British POWs are forced to build a railway bridge across the river Kwai for their Japanese captors, not knowing that the allied forces are planning to destroy it."/>
    <n v="87"/>
    <s v="David Lean"/>
    <x v="50"/>
    <s v="Alec Guinness"/>
    <s v="Jack Hawkins"/>
    <s v="Sessue Hayakawa"/>
    <n v="203463"/>
    <s v="44,908,000"/>
    <x v="3"/>
  </r>
  <r>
    <x v="307"/>
    <n v="1972"/>
    <s v="PG"/>
    <n v="167"/>
    <x v="0"/>
    <s v=" Mystery"/>
    <s v=" Sci-Fi"/>
    <n v="8.1"/>
    <s v="A psychologist is sent to a station orbiting a distant planet in order to discover what has caused the crew to go insane."/>
    <n v="90"/>
    <s v="Andrei Tarkovsky"/>
    <x v="231"/>
    <s v="Donatas Banionis"/>
    <s v="JÃ¼ri JÃ¤rvet"/>
    <s v="Vladislav Dvorzhetskiy"/>
    <n v="81021"/>
    <m/>
    <x v="3"/>
  </r>
  <r>
    <x v="308"/>
    <n v="1998"/>
    <s v="U"/>
    <n v="169"/>
    <x v="0"/>
    <s v=" Music"/>
    <s v=" Romance"/>
    <n v="8.1"/>
    <s v="A baby boy, discovered in 1900 on an ocean liner, grows into a musical prodigy, never setting foot on land."/>
    <n v="58"/>
    <s v="Giuseppe Tornatore"/>
    <x v="232"/>
    <s v="Pruitt Taylor Vince"/>
    <s v="MÃ©lanie Thierry"/>
    <s v="Bill Nunn"/>
    <n v="59020"/>
    <n v="259.12700000000001"/>
    <x v="3"/>
  </r>
  <r>
    <x v="309"/>
    <n v="1995"/>
    <m/>
    <n v="170"/>
    <x v="5"/>
    <s v=" Drama"/>
    <s v=" War"/>
    <n v="8.1"/>
    <s v="A group of Serbian socialists prepares for the war in a surreal underground filled by parties, tragedies, love and hate."/>
    <m/>
    <s v="Emir Kusturica"/>
    <x v="233"/>
    <s v="Lazar Ristovski"/>
    <s v="Mirjana Jokovic"/>
    <s v="Slavko Stimac"/>
    <n v="55220"/>
    <n v="171.08199999999999"/>
    <x v="3"/>
  </r>
  <r>
    <x v="310"/>
    <n v="1993"/>
    <s v="R"/>
    <n v="171"/>
    <x v="0"/>
    <s v=" Music"/>
    <s v=" Romance"/>
    <n v="8.1"/>
    <s v="Two boys meet at an opera training school in Peking in 1924. Their resulting friendship will span nearly 70 years and will endure some of the most troublesome times in China's history."/>
    <m/>
    <s v="Kaige Chen"/>
    <x v="234"/>
    <s v="Fengyi Zhang"/>
    <s v="Gong Li"/>
    <s v="You Ge"/>
    <n v="25088"/>
    <s v="5,216,888"/>
    <x v="3"/>
  </r>
  <r>
    <x v="311"/>
    <n v="2001"/>
    <s v="Unrated"/>
    <n v="183"/>
    <x v="5"/>
    <s v=" Drama"/>
    <s v=" Romance"/>
    <n v="8.1"/>
    <s v="Three inseparable childhood friends are just out of college. Nothing comes between them - until they each fall in love, and their wildly different approaches to relationships creates tension."/>
    <m/>
    <s v="Farhan Akhtar"/>
    <x v="64"/>
    <s v="Saif Ali Khan"/>
    <s v="Akshaye Khanna"/>
    <s v="Preity Zinta"/>
    <n v="66803"/>
    <n v="300"/>
    <x v="3"/>
  </r>
  <r>
    <x v="312"/>
    <n v="1978"/>
    <s v="A"/>
    <n v="183"/>
    <x v="0"/>
    <s v=" War"/>
    <m/>
    <n v="8.1"/>
    <s v="An in-depth examination of the ways in which the U.S. Vietnam War impacts and disrupts the lives of people in a small industrial town in Pennsylvania."/>
    <n v="86"/>
    <s v="Michael Cimino"/>
    <x v="15"/>
    <s v="Christopher Walken"/>
    <s v="John Cazale"/>
    <s v="John Savage"/>
    <n v="311361"/>
    <s v="48,979,328"/>
    <x v="3"/>
  </r>
  <r>
    <x v="313"/>
    <n v="1975"/>
    <s v="PG"/>
    <n v="185"/>
    <x v="7"/>
    <s v=" Drama"/>
    <s v=" History"/>
    <n v="8.1"/>
    <s v="An Irish rogue wins the heart of a rich widow and assumes her dead husband's aristocratic position in 18th-century England."/>
    <n v="89"/>
    <s v="Stanley Kubrick"/>
    <x v="175"/>
    <s v="Marisa Berenson"/>
    <s v="Patrick Magee"/>
    <s v="Hardy KrÃ¼ger"/>
    <n v="149843"/>
    <m/>
    <x v="3"/>
  </r>
  <r>
    <x v="314"/>
    <n v="1982"/>
    <s v="A"/>
    <n v="188"/>
    <x v="0"/>
    <m/>
    <m/>
    <n v="8.1"/>
    <s v="Two young Swedish children experience the many comedies and tragedies of their family, the Ekdahls."/>
    <n v="100"/>
    <s v="Ingmar Bergman"/>
    <x v="235"/>
    <s v="Pernilla Allwin"/>
    <s v="Kristina Adolphson"/>
    <s v="BÃ¶rje Ahlstedt"/>
    <n v="57784"/>
    <s v="4,971,340"/>
    <x v="3"/>
  </r>
  <r>
    <x v="315"/>
    <n v="1995"/>
    <s v="U"/>
    <n v="189"/>
    <x v="0"/>
    <s v=" Romance"/>
    <m/>
    <n v="8.1"/>
    <s v="When Raj meets Simran in Europe, it isn't love at first sight but when Simran moves to India for an arranged marriage, love makes its presence felt."/>
    <m/>
    <s v="Aditya Chopra"/>
    <x v="133"/>
    <s v="Kajol"/>
    <s v="Amrish Puri"/>
    <s v="Farida Jalal"/>
    <n v="63516"/>
    <m/>
    <x v="3"/>
  </r>
  <r>
    <x v="316"/>
    <n v="2014"/>
    <m/>
    <n v="196"/>
    <x v="0"/>
    <m/>
    <m/>
    <n v="8.1"/>
    <s v="A hotel owner and landlord in a remote Turkish village deals with conflicts within his family and a tenant behind on his rent."/>
    <n v="88"/>
    <s v="Nuri Bilge Ceylan"/>
    <x v="236"/>
    <s v="Melisa SÃ¶zen"/>
    <s v="Demet Akbag"/>
    <s v="Ayberk Pekcan"/>
    <n v="46547"/>
    <n v="165.52"/>
    <x v="3"/>
  </r>
  <r>
    <x v="317"/>
    <n v="1966"/>
    <s v="R"/>
    <n v="205"/>
    <x v="3"/>
    <s v=" Drama"/>
    <s v=" History"/>
    <n v="8.1"/>
    <s v="The life, times and afflictions of the fifteenth-century Russian iconographer St. Andrei Rublev."/>
    <m/>
    <s v="Andrei Tarkovsky"/>
    <x v="237"/>
    <s v="Ivan Lapikov"/>
    <s v="Nikolay Grinko"/>
    <s v="Nikolay Sergeev"/>
    <n v="46947"/>
    <n v="102.021"/>
    <x v="3"/>
  </r>
  <r>
    <x v="318"/>
    <n v="1959"/>
    <s v="U"/>
    <n v="212"/>
    <x v="7"/>
    <s v=" Drama"/>
    <s v=" History"/>
    <n v="8.1"/>
    <s v="After a Jewish prince is betrayed and sent into slavery by a Roman friend, he regains his freedom and comes back for revenge."/>
    <n v="90"/>
    <s v="William Wyler"/>
    <x v="238"/>
    <s v="Jack Hawkins"/>
    <s v="Stephen Boyd"/>
    <s v="Haya Harareet"/>
    <n v="219466"/>
    <s v="74,700,000"/>
    <x v="3"/>
  </r>
  <r>
    <x v="319"/>
    <n v="2001"/>
    <s v="U"/>
    <n v="224"/>
    <x v="7"/>
    <s v=" Drama"/>
    <s v=" Musical"/>
    <n v="8.1"/>
    <s v="The people of a small village in Victorian India stake their future on a game of cricket against their ruthless British rulers."/>
    <n v="84"/>
    <s v="Ashutosh Gowariker"/>
    <x v="64"/>
    <s v="Raghuvir Yadav"/>
    <s v="Gracy Singh"/>
    <s v="Rachel Shelley"/>
    <n v="105036"/>
    <n v="70.147000000000006"/>
    <x v="3"/>
  </r>
  <r>
    <x v="320"/>
    <n v="1939"/>
    <s v="U"/>
    <n v="238"/>
    <x v="0"/>
    <s v=" History"/>
    <s v=" Romance"/>
    <n v="8.1"/>
    <s v="A manipulative woman and a roguish man conduct a turbulent romance during the American Civil War and Reconstruction periods."/>
    <n v="97"/>
    <s v="Victor Fleming"/>
    <x v="239"/>
    <s v="Sam Wood"/>
    <s v="Clark Gable"/>
    <s v="Vivien Leigh"/>
    <n v="290074"/>
    <s v="198,676,459"/>
    <x v="3"/>
  </r>
  <r>
    <x v="321"/>
    <n v="1925"/>
    <m/>
    <n v="75"/>
    <x v="0"/>
    <s v=" History"/>
    <s v=" Thriller"/>
    <n v="8"/>
    <s v="In the midst of the Russian Revolution of 1905, the crew of the battleship Potemkin mutiny against the brutal, tyrannical regime of the vessel's officers. The resulting street demonstration in Odessa brings on a police massacre."/>
    <n v="97"/>
    <s v="Sergei M. Eisenstein"/>
    <x v="240"/>
    <s v="Vladimir Barskiy"/>
    <s v="Grigoriy Aleksandrov"/>
    <s v="Ivan Bobrov"/>
    <n v="53054"/>
    <n v="50.97"/>
    <x v="3"/>
  </r>
  <r>
    <x v="322"/>
    <n v="1993"/>
    <s v="U"/>
    <n v="76"/>
    <x v="6"/>
    <s v=" Family"/>
    <s v=" Fantasy"/>
    <n v="8"/>
    <s v="Jack Skellington, king of Halloween Town, discovers Christmas Town, but his attempts to bring Christmas to his home causes confusion."/>
    <n v="82"/>
    <s v="Henry Selick"/>
    <x v="241"/>
    <s v="Chris Sarandon"/>
    <s v="Catherine O'Hara"/>
    <s v="William Hickey"/>
    <n v="300208"/>
    <s v="75,082,668"/>
    <x v="3"/>
  </r>
  <r>
    <x v="323"/>
    <n v="1962"/>
    <m/>
    <n v="80"/>
    <x v="0"/>
    <m/>
    <m/>
    <n v="8"/>
    <s v="Twelve episodic tales in the life of a Parisian woman and her slow descent into prostitution."/>
    <m/>
    <s v="Jean-Luc Godard"/>
    <x v="242"/>
    <s v="Sady Rebbot"/>
    <s v="AndrÃ© S. Labarthe"/>
    <s v="Guylaine Schlumberger"/>
    <n v="28057"/>
    <m/>
    <x v="3"/>
  </r>
  <r>
    <x v="324"/>
    <n v="1948"/>
    <s v="A"/>
    <n v="80"/>
    <x v="1"/>
    <s v=" Drama"/>
    <s v=" Mystery"/>
    <n v="8"/>
    <s v="Two men attempt to prove they committed the perfect crime by hosting a dinner party after strangling their former classmate to death."/>
    <n v="73"/>
    <s v="Alfred Hitchcock"/>
    <x v="21"/>
    <s v="John Dall"/>
    <s v="Farley Granger"/>
    <s v="Dick Hogan"/>
    <n v="129783"/>
    <m/>
    <x v="3"/>
  </r>
  <r>
    <x v="325"/>
    <n v="1997"/>
    <s v="A"/>
    <n v="81"/>
    <x v="6"/>
    <s v=" Crime"/>
    <s v=" Mystery"/>
    <n v="8"/>
    <s v="A pop singer gives up her career to become an actress, but she slowly goes insane when she starts being stalked by an obsessed fan and what seems to be a ghost of her past."/>
    <m/>
    <s v="Satoshi Kon"/>
    <x v="243"/>
    <s v="Rica Matsumoto"/>
    <s v="Shinpachi Tsuji"/>
    <s v="Masaaki Ã”kura"/>
    <n v="58192"/>
    <n v="776.66499999999996"/>
    <x v="3"/>
  </r>
  <r>
    <x v="326"/>
    <n v="1995"/>
    <s v="UA"/>
    <n v="83"/>
    <x v="6"/>
    <s v=" Action"/>
    <s v=" Crime"/>
    <n v="8"/>
    <s v="A cyborg policewoman and her partner hunt a mysterious and powerful hacker called the Puppet Master."/>
    <n v="76"/>
    <s v="Mamoru Oshii"/>
    <x v="244"/>
    <s v="Iemasa Kayumi"/>
    <s v="Akio Ã”tsuka"/>
    <s v="KÃ´ichi Yamadera"/>
    <n v="129231"/>
    <n v="515.90499999999997"/>
    <x v="3"/>
  </r>
  <r>
    <x v="327"/>
    <n v="1991"/>
    <s v="G"/>
    <n v="84"/>
    <x v="6"/>
    <s v=" Family"/>
    <s v=" Fantasy"/>
    <n v="8"/>
    <s v="A prince cursed to spend his days as a hideous monster sets out to regain his humanity by earning a young woman's love."/>
    <n v="95"/>
    <s v="Gary Trousdale"/>
    <x v="245"/>
    <s v="Paige O'Hara"/>
    <s v="Robby Benson"/>
    <s v="Jesse Corti"/>
    <n v="417178"/>
    <s v="218,967,620"/>
    <x v="3"/>
  </r>
  <r>
    <x v="328"/>
    <n v="1956"/>
    <s v="Approved"/>
    <n v="84"/>
    <x v="1"/>
    <s v=" Drama"/>
    <s v=" Film-Noir"/>
    <n v="8"/>
    <s v="Crook Johnny Clay assembles a five man team to plan and execute a daring race-track robbery."/>
    <n v="91"/>
    <s v="Stanley Kubrick"/>
    <x v="246"/>
    <s v="Coleen Gray"/>
    <s v="Vince Edwards"/>
    <s v="Jay C. Flippen"/>
    <n v="81702"/>
    <m/>
    <x v="3"/>
  </r>
  <r>
    <x v="329"/>
    <n v="1999"/>
    <s v="PG"/>
    <n v="86"/>
    <x v="6"/>
    <s v=" Action"/>
    <s v=" Adventure"/>
    <n v="8"/>
    <s v="A young boy befriends a giant robot from outer space that a paranoid government agent wants to destroy."/>
    <n v="85"/>
    <s v="Brad Bird"/>
    <x v="247"/>
    <s v="Harry Connick Jr."/>
    <s v="Jennifer Aniston"/>
    <s v="Vin Diesel"/>
    <n v="172083"/>
    <s v="23,159,305"/>
    <x v="3"/>
  </r>
  <r>
    <x v="330"/>
    <n v="1945"/>
    <s v="U"/>
    <n v="86"/>
    <x v="0"/>
    <s v=" Romance"/>
    <m/>
    <n v="8"/>
    <s v="Meeting a stranger in a railway station, a woman is tempted to cheat on her husband."/>
    <n v="92"/>
    <s v="David Lean"/>
    <x v="248"/>
    <s v="Trevor Howard"/>
    <s v="Stanley Holloway"/>
    <s v="Joyce Carey"/>
    <n v="35601"/>
    <m/>
    <x v="3"/>
  </r>
  <r>
    <x v="331"/>
    <n v="1997"/>
    <m/>
    <n v="87"/>
    <x v="2"/>
    <s v=" Crime"/>
    <s v=" Comedy"/>
    <n v="8"/>
    <s v="Two terminally ill patients escape from a hospital, steal a car and rush towards the sea."/>
    <m/>
    <s v="Thomas Jahn"/>
    <x v="249"/>
    <s v="Jan Josef Liefers"/>
    <s v="Thierry van Werveke"/>
    <s v="Moritz Bleibtreu"/>
    <n v="27721"/>
    <n v="3.2959999999999998"/>
    <x v="3"/>
  </r>
  <r>
    <x v="332"/>
    <n v="2004"/>
    <s v="U"/>
    <n v="88"/>
    <x v="1"/>
    <s v=" Drama"/>
    <s v=" Romance"/>
    <n v="8"/>
    <s v="A transient young man breaks into empty homes to partake of the vacationing residents' lives for a few days."/>
    <n v="72"/>
    <s v="Ki-duk Kim"/>
    <x v="250"/>
    <s v="Hee Jae"/>
    <s v="Hyuk-ho Kwon"/>
    <s v="Jin-mo Joo"/>
    <n v="50610"/>
    <n v="238.50700000000001"/>
    <x v="3"/>
  </r>
  <r>
    <x v="333"/>
    <n v="1944"/>
    <s v="Passed"/>
    <n v="88"/>
    <x v="0"/>
    <s v=" Film-Noir"/>
    <s v=" Mystery"/>
    <n v="8"/>
    <s v="A police detective falls in love with the woman whose murder he is investigating."/>
    <m/>
    <s v="Otto Preminger"/>
    <x v="251"/>
    <s v="Dana Andrews"/>
    <s v="Clifton Webb"/>
    <s v="Vincent Price"/>
    <n v="42725"/>
    <s v="4,360,000"/>
    <x v="3"/>
  </r>
  <r>
    <x v="334"/>
    <n v="1992"/>
    <s v="U"/>
    <n v="90"/>
    <x v="6"/>
    <s v=" Adventure"/>
    <s v=" Comedy"/>
    <n v="8"/>
    <s v="A kindhearted street urchin and a power-hungry Grand Vizier vie for a magic lamp that has the power to make their deepest wishes come true."/>
    <n v="86"/>
    <s v="Ron Clements"/>
    <x v="252"/>
    <s v="Scott Weinger"/>
    <s v="Robin Williams"/>
    <s v="Linda Larkin"/>
    <n v="373845"/>
    <s v="217,350,219"/>
    <x v="3"/>
  </r>
  <r>
    <x v="335"/>
    <n v="1934"/>
    <s v="TV-PG"/>
    <n v="91"/>
    <x v="5"/>
    <s v=" Crime"/>
    <s v=" Mystery"/>
    <n v="8"/>
    <s v="Former detective Nick Charles and his wealthy wife Nora investigate a murder case, mostly for the fun of it."/>
    <n v="86"/>
    <s v="W.S. Van Dyke"/>
    <x v="253"/>
    <s v="Myrna Loy"/>
    <s v="Maureen O'Sullivan"/>
    <s v="Nat Pendleton"/>
    <n v="26642"/>
    <m/>
    <x v="3"/>
  </r>
  <r>
    <x v="336"/>
    <n v="1955"/>
    <m/>
    <n v="92"/>
    <x v="1"/>
    <s v=" Drama"/>
    <s v=" Film-Noir"/>
    <n v="8"/>
    <s v="A religious fanatic marries a gullible widow whose young children are reluctant to tell him where their real daddy hid the $10,000 he'd stolen in a robbery."/>
    <n v="99"/>
    <s v="Charles Laughton"/>
    <x v="254"/>
    <s v="Shelley Winters"/>
    <s v="Lillian Gish"/>
    <s v="James Gleason"/>
    <n v="81980"/>
    <n v="654"/>
    <x v="3"/>
  </r>
  <r>
    <x v="337"/>
    <n v="1977"/>
    <s v="A"/>
    <n v="93"/>
    <x v="5"/>
    <s v=" Romance"/>
    <m/>
    <n v="8"/>
    <s v="Neurotic New York comedian Alvy Singer falls in love with the ditzy Annie Hall."/>
    <n v="92"/>
    <s v="Woody Allen"/>
    <x v="255"/>
    <s v="Diane Keaton"/>
    <s v="Tony Roberts"/>
    <s v="Carol Kane"/>
    <n v="251823"/>
    <s v="39,200,000"/>
    <x v="3"/>
  </r>
  <r>
    <x v="338"/>
    <n v="1950"/>
    <m/>
    <n v="94"/>
    <x v="0"/>
    <s v=" Film-Noir"/>
    <s v=" Mystery"/>
    <n v="8"/>
    <s v="A potentially violent screenwriter is a murder suspect until his lovely neighbor clears him. However, she soon starts to have her doubts."/>
    <m/>
    <s v="Nicholas Ray"/>
    <x v="31"/>
    <s v="Gloria Grahame"/>
    <s v="Frank Lovejoy"/>
    <s v="Carl Benton Reid"/>
    <n v="26784"/>
    <m/>
    <x v="3"/>
  </r>
  <r>
    <x v="339"/>
    <n v="1958"/>
    <s v="PG-13"/>
    <n v="95"/>
    <x v="1"/>
    <s v=" Drama"/>
    <s v=" Film-Noir"/>
    <n v="8"/>
    <s v="A stark, perverse story of murder, kidnapping, and police corruption in a Mexican border town."/>
    <n v="99"/>
    <s v="Orson Welles"/>
    <x v="238"/>
    <s v="Orson Welles"/>
    <s v="Janet Leigh"/>
    <s v="Joseph Calleia"/>
    <n v="98431"/>
    <s v="2,237,659"/>
    <x v="3"/>
  </r>
  <r>
    <x v="340"/>
    <n v="2013"/>
    <s v="R"/>
    <n v="96"/>
    <x v="0"/>
    <m/>
    <m/>
    <n v="8"/>
    <s v="A 20-something supervising staff member of a residential treatment facility navigates the troubled waters of that world alongside her co-worker and longtime boyfriend."/>
    <n v="82"/>
    <s v="Destin Daniel Cretton"/>
    <x v="190"/>
    <s v="Frantz Turner"/>
    <s v="John Gallagher Jr."/>
    <s v="Kaitlyn Dever"/>
    <n v="81770"/>
    <s v="1,010,414"/>
    <x v="3"/>
  </r>
  <r>
    <x v="341"/>
    <n v="2007"/>
    <s v="PG-13"/>
    <n v="96"/>
    <x v="6"/>
    <s v=" Biography"/>
    <s v=" Drama"/>
    <n v="8"/>
    <s v="A precocious and outspoken Iranian girl grows up during the Islamic Revolution."/>
    <n v="90"/>
    <s v="Vincent Paronnaud"/>
    <x v="256"/>
    <s v="Chiara Mastroianni"/>
    <s v="Catherine Deneuve"/>
    <s v="Gena Rowlands"/>
    <n v="88656"/>
    <s v="4,445,756"/>
    <x v="3"/>
  </r>
  <r>
    <x v="342"/>
    <n v="1957"/>
    <s v="Approved"/>
    <n v="96"/>
    <x v="0"/>
    <s v=" Film-Noir"/>
    <m/>
    <n v="8"/>
    <s v="Powerful but unethical Broadway columnist J.J. Hunsecker coerces unscrupulous press agent Sidney Falco into breaking up his sister's romance with a jazz musician."/>
    <n v="100"/>
    <s v="Alexander Mackendrick"/>
    <x v="257"/>
    <s v="Tony Curtis"/>
    <s v="Susan Harrison"/>
    <s v="Martin Milner"/>
    <n v="28137"/>
    <m/>
    <x v="3"/>
  </r>
  <r>
    <x v="343"/>
    <n v="1947"/>
    <m/>
    <n v="97"/>
    <x v="1"/>
    <s v=" Drama"/>
    <s v=" Film-Noir"/>
    <n v="8"/>
    <s v="A private eye escapes his past to run a gas station in a small town, but his past catches up with him. Now he must return to the big city world of danger, corruption, double crosses and duplicitous dames."/>
    <m/>
    <s v="Jacques Tourneur"/>
    <x v="254"/>
    <s v="Jane Greer"/>
    <s v="Kirk Douglas"/>
    <s v="Rhonda Fleming"/>
    <n v="32784"/>
    <m/>
    <x v="3"/>
  </r>
  <r>
    <x v="344"/>
    <n v="1987"/>
    <s v="U"/>
    <n v="98"/>
    <x v="7"/>
    <s v=" Family"/>
    <s v=" Fantasy"/>
    <n v="8"/>
    <s v="While home sick in bed, a young boy's grandfather reads him the story of a farmboy-turned-pirate who encounters numerous obstacles, enemies and allies in his quest to be reunited with his true love."/>
    <n v="77"/>
    <s v="Rob Reiner"/>
    <x v="258"/>
    <s v="Mandy Patinkin"/>
    <s v="Robin Wright"/>
    <s v="Chris Sarandon"/>
    <n v="393899"/>
    <s v="30,857,814"/>
    <x v="3"/>
  </r>
  <r>
    <x v="345"/>
    <n v="1964"/>
    <s v="A"/>
    <n v="99"/>
    <x v="2"/>
    <s v=" Drama"/>
    <s v=" Western"/>
    <n v="8"/>
    <s v="A wandering gunfighter plays two rival families against each other in a town torn apart by greed, pride, and revenge."/>
    <n v="65"/>
    <s v="Sergio Leone"/>
    <x v="11"/>
    <s v="Gian Maria VolontÃ¨"/>
    <s v="Marianne Koch"/>
    <s v="Wolfgang Lukschy"/>
    <n v="198219"/>
    <s v="14,500,000"/>
    <x v="3"/>
  </r>
  <r>
    <x v="346"/>
    <n v="1941"/>
    <m/>
    <n v="100"/>
    <x v="11"/>
    <s v=" Mystery"/>
    <m/>
    <n v="8"/>
    <s v="A private detective takes on a case that involves him with three eccentric criminals, a gorgeous liar, and their quest for a priceless statuette."/>
    <n v="96"/>
    <s v="John Huston"/>
    <x v="31"/>
    <s v="Mary Astor"/>
    <s v="Gladys George"/>
    <s v="Peter Lorre"/>
    <n v="148928"/>
    <s v="2,108,060"/>
    <x v="3"/>
  </r>
  <r>
    <x v="347"/>
    <n v="2002"/>
    <s v="UA"/>
    <n v="101"/>
    <x v="2"/>
    <s v=" Crime"/>
    <s v=" Drama"/>
    <n v="8"/>
    <s v="A story between a mole in the police department and an undercover cop. Their objectives are the same: to find out who is the mole, and who is the cop."/>
    <n v="75"/>
    <s v="Andrew Lau"/>
    <x v="259"/>
    <s v="Andy Lau"/>
    <s v="Tony Chiu-Wai Leung"/>
    <s v="Anthony Chau-Sang Wong"/>
    <n v="117857"/>
    <n v="169.65899999999999"/>
    <x v="3"/>
  </r>
  <r>
    <x v="348"/>
    <n v="1993"/>
    <s v="U"/>
    <n v="101"/>
    <x v="5"/>
    <s v=" Fantasy"/>
    <s v=" Romance"/>
    <n v="8"/>
    <s v="A weatherman finds himself inexplicably living the same day over and over again."/>
    <n v="72"/>
    <s v="Harold Ramis"/>
    <x v="260"/>
    <s v="Andie MacDowell"/>
    <s v="Chris Elliott"/>
    <s v="Stephen Tobolowsky"/>
    <n v="577991"/>
    <s v="70,906,973"/>
    <x v="3"/>
  </r>
  <r>
    <x v="349"/>
    <n v="1939"/>
    <s v="U"/>
    <n v="102"/>
    <x v="7"/>
    <s v=" Family"/>
    <s v=" Fantasy"/>
    <n v="8"/>
    <s v="Dorothy Gale is swept away from a farm in Kansas to a magical land of Oz in a tornado and embarks on a quest with her new friends to see the Wizard who can help her return home to Kansas and help her friends as well."/>
    <n v="92"/>
    <s v="Victor Fleming"/>
    <x v="239"/>
    <s v="Mervyn LeRoy"/>
    <s v="Norman Taurog"/>
    <s v="Richard Thorpe"/>
    <n v="371379"/>
    <s v="2,076,020"/>
    <x v="3"/>
  </r>
  <r>
    <x v="350"/>
    <n v="2012"/>
    <s v="UA"/>
    <n v="103"/>
    <x v="0"/>
    <s v=" Romance"/>
    <m/>
    <n v="8"/>
    <s v="An introvert freshman is taken under the wings of two seniors who welcome him to the real world"/>
    <n v="67"/>
    <s v="Stephen Chbosky"/>
    <x v="261"/>
    <s v="Emma Watson"/>
    <s v="Ezra Miller"/>
    <s v="Paul Rudd"/>
    <n v="462252"/>
    <s v="17,738,570"/>
    <x v="3"/>
  </r>
  <r>
    <x v="351"/>
    <n v="2003"/>
    <s v="R"/>
    <n v="103"/>
    <x v="0"/>
    <s v=" Romance"/>
    <m/>
    <n v="8"/>
    <s v="A boy is raised by a Buddhist monk in an isolated floating temple where the years pass like the seasons."/>
    <n v="85"/>
    <s v="Ki-duk Kim"/>
    <x v="262"/>
    <s v="Yeong-su Oh"/>
    <s v="Jong-ho Kim"/>
    <s v="Kim Young-Min"/>
    <n v="77520"/>
    <s v="2,380,788"/>
    <x v="3"/>
  </r>
  <r>
    <x v="352"/>
    <n v="1987"/>
    <s v="U"/>
    <n v="104"/>
    <x v="0"/>
    <s v=" War"/>
    <m/>
    <n v="8"/>
    <s v="A French boarding school run by priests seems to be a haven from World War II until a new student arrives. He becomes the roommate of the top student in his class. Rivals at first, the roommates form a bond and share a secret."/>
    <n v="88"/>
    <s v="Louis Malle"/>
    <x v="263"/>
    <s v="Raphael FejtÃ¶"/>
    <s v="Francine Racette"/>
    <s v="Stanislas CarrÃ© de Malberg"/>
    <n v="31163"/>
    <s v="4,542,825"/>
    <x v="3"/>
  </r>
  <r>
    <x v="353"/>
    <n v="1998"/>
    <s v="R"/>
    <n v="105"/>
    <x v="0"/>
    <m/>
    <m/>
    <n v="8"/>
    <s v="At Helge's 60th birthday party, some unpleasant family truths are revealed."/>
    <n v="82"/>
    <s v="Thomas Vinterberg"/>
    <x v="264"/>
    <s v="Henning Moritzen"/>
    <s v="Thomas Bo Larsen"/>
    <s v="Paprika Steen"/>
    <n v="78341"/>
    <s v="1,647,780"/>
    <x v="3"/>
  </r>
  <r>
    <x v="354"/>
    <n v="2008"/>
    <s v="R"/>
    <n v="106"/>
    <x v="2"/>
    <s v=" Biography"/>
    <s v=" Drama"/>
    <n v="8"/>
    <s v="During the Japanese invasion of China, a wealthy martial artist is forced to leave his home when his city is occupied. With little means of providing for themselves, Ip Man and the remaining members of the city must find a way to survive."/>
    <n v="59"/>
    <s v="Wilson Yip"/>
    <x v="265"/>
    <s v="Simon Yam"/>
    <s v="Siu-Wong Fan"/>
    <s v="Ka Tung Lam"/>
    <n v="211427"/>
    <m/>
    <x v="3"/>
  </r>
  <r>
    <x v="355"/>
    <n v="1974"/>
    <s v="A"/>
    <n v="106"/>
    <x v="5"/>
    <m/>
    <m/>
    <n v="8"/>
    <s v="An American grandson of the infamous scientist, struggling to prove that his grandfather was not as insane as people believe, is invited to Transylvania, where he discovers the process that reanimates a dead body."/>
    <n v="80"/>
    <s v="Mel Brooks"/>
    <x v="266"/>
    <s v="Madeline Kahn"/>
    <s v="Marty Feldman"/>
    <s v="Peter Boyle"/>
    <n v="143359"/>
    <s v="86,300,000"/>
    <x v="3"/>
  </r>
  <r>
    <x v="356"/>
    <n v="1967"/>
    <s v="A"/>
    <n v="106"/>
    <x v="5"/>
    <s v=" Drama"/>
    <s v=" Romance"/>
    <n v="8"/>
    <s v="A disillusioned college graduate finds himself torn between his older lover and her daughter."/>
    <n v="83"/>
    <s v="Mike Nichols"/>
    <x v="267"/>
    <s v="Anne Bancroft"/>
    <s v="Katharine Ross"/>
    <s v="William Daniels"/>
    <n v="253676"/>
    <s v="104,945,305"/>
    <x v="3"/>
  </r>
  <r>
    <x v="357"/>
    <n v="1949"/>
    <s v="U"/>
    <n v="106"/>
    <x v="5"/>
    <s v=" Crime"/>
    <m/>
    <n v="8"/>
    <s v="A distant poor relative of the Duke D'Ascoyne plots to inherit the title by murdering the eight other heirs who stand ahead of him in the line of succession."/>
    <m/>
    <s v="Robert Hamer"/>
    <x v="268"/>
    <s v="Alec Guinness"/>
    <s v="Valerie Hobson"/>
    <s v="Joan Greenwood"/>
    <n v="34485"/>
    <m/>
    <x v="3"/>
  </r>
  <r>
    <x v="358"/>
    <n v="1984"/>
    <s v="UA"/>
    <n v="107"/>
    <x v="2"/>
    <s v=" Sci-Fi"/>
    <m/>
    <n v="8"/>
    <s v="A human soldier is sent from 2029 to 1984 to stop an almost indestructible cyborg killing machine, sent from the same year, which has been programmed to execute a young woman whose unborn son is the key to humanity's future salvation."/>
    <n v="84"/>
    <s v="James Cameron"/>
    <x v="40"/>
    <s v="Linda Hamilton"/>
    <s v="Michael Biehn"/>
    <s v="Paul Winfield"/>
    <n v="799795"/>
    <s v="38,400,000"/>
    <x v="3"/>
  </r>
  <r>
    <x v="359"/>
    <n v="2016"/>
    <s v="U"/>
    <n v="108"/>
    <x v="6"/>
    <s v=" Adventure"/>
    <s v=" Comedy"/>
    <n v="8"/>
    <s v="In a city of anthropomorphic animals, a rookie bunny cop and a cynical con artist fox must work together to uncover a conspiracy."/>
    <n v="78"/>
    <s v="Byron Howard"/>
    <x v="269"/>
    <s v="Jared Bush"/>
    <s v="Ginnifer Goodwin"/>
    <s v="Jason Bateman"/>
    <n v="434143"/>
    <s v="341,268,248"/>
    <x v="3"/>
  </r>
  <r>
    <x v="360"/>
    <n v="2016"/>
    <s v="R"/>
    <n v="108"/>
    <x v="2"/>
    <s v=" Adventure"/>
    <s v=" Comedy"/>
    <n v="8"/>
    <s v="A wisecracking mercenary gets experimented on and becomes immortal but ugly, and sets out to track down the man who ruined his looks."/>
    <n v="65"/>
    <s v="Tim Miller"/>
    <x v="270"/>
    <s v="Morena Baccarin"/>
    <s v="T.J. Miller"/>
    <s v="Ed Skrein"/>
    <n v="902669"/>
    <s v="363,070,709"/>
    <x v="3"/>
  </r>
  <r>
    <x v="361"/>
    <n v="2010"/>
    <s v="A"/>
    <n v="108"/>
    <x v="0"/>
    <s v=" Thriller"/>
    <m/>
    <n v="8"/>
    <s v="A committed dancer struggles to maintain her sanity after winning the lead role in a production of Tchaikovsky's &quot;Swan Lake&quot;."/>
    <n v="79"/>
    <s v="Darren Aronofsky"/>
    <x v="271"/>
    <s v="Mila Kunis"/>
    <s v="Vincent Cassel"/>
    <s v="Winona Ryder"/>
    <n v="699673"/>
    <s v="106,954,678"/>
    <x v="3"/>
  </r>
  <r>
    <x v="362"/>
    <n v="1958"/>
    <s v="A"/>
    <n v="108"/>
    <x v="0"/>
    <m/>
    <m/>
    <n v="8"/>
    <s v="Brick is an alcoholic ex-football player who drinks his days away and resists the affections of his wife. A reunion with his terminal father jogs a host of memories and revelations for both father and son."/>
    <n v="84"/>
    <s v="Richard Brooks"/>
    <x v="272"/>
    <s v="Paul Newman"/>
    <s v="Burl Ives"/>
    <s v="Jack Carson"/>
    <n v="45062"/>
    <s v="17,570,324"/>
    <x v="3"/>
  </r>
  <r>
    <x v="363"/>
    <n v="1954"/>
    <m/>
    <n v="108"/>
    <x v="0"/>
    <m/>
    <m/>
    <n v="8"/>
    <s v="A care-free girl is sold to a traveling entertainer, consequently enduring physical and emotional pain along the way."/>
    <m/>
    <s v="Federico Fellini"/>
    <x v="142"/>
    <s v="Giulietta Masina"/>
    <s v="Richard Basehart"/>
    <s v="Aldo Silvani"/>
    <n v="58314"/>
    <m/>
    <x v="3"/>
  </r>
  <r>
    <x v="364"/>
    <n v="2003"/>
    <m/>
    <n v="110"/>
    <x v="0"/>
    <m/>
    <m/>
    <n v="8"/>
    <s v="In the Russian wilderness, two brothers face a range of new, conflicting emotions when their father - a man they know only through a single photograph - resurfaces."/>
    <n v="82"/>
    <s v="Andrey Zvyagintsev"/>
    <x v="273"/>
    <s v="Ivan Dobronravov"/>
    <s v="Konstantin Lavronenko"/>
    <s v="Nataliya Vdovina"/>
    <n v="42399"/>
    <n v="502.02800000000002"/>
    <x v="3"/>
  </r>
  <r>
    <x v="365"/>
    <n v="2001"/>
    <m/>
    <n v="110"/>
    <x v="5"/>
    <s v=" Drama"/>
    <m/>
    <n v="8"/>
    <s v="Lives of residents in a small Anatolian village change when television is introduced to them"/>
    <m/>
    <s v="Yilmaz Erdogan"/>
    <x v="274"/>
    <s v="Yilmaz Erdogan"/>
    <s v="Demet Akbag"/>
    <s v="Altan Erkekli"/>
    <n v="33592"/>
    <m/>
    <x v="3"/>
  </r>
  <r>
    <x v="366"/>
    <n v="1998"/>
    <s v="R"/>
    <n v="110"/>
    <x v="0"/>
    <m/>
    <m/>
    <n v="8"/>
    <s v="An emotive journey of a former school teacher, who writes letters for illiterate people, and a young boy, whose mother has just died, as they search for the father he never knew."/>
    <n v="80"/>
    <s v="Walter Salles"/>
    <x v="275"/>
    <s v="VinÃ­cius de Oliveira"/>
    <s v="MarÃ­lia PÃªra"/>
    <s v="Soia Lira"/>
    <n v="36419"/>
    <s v="5,595,428"/>
    <x v="3"/>
  </r>
  <r>
    <x v="367"/>
    <n v="1969"/>
    <s v="PG"/>
    <n v="110"/>
    <x v="3"/>
    <s v=" Crime"/>
    <s v=" Drama"/>
    <n v="8"/>
    <s v="Wyoming, early 1900s. Butch Cassidy and The Sundance Kid are the leaders of a band of outlaws. After a train robbery goes wrong they find themselves on the run with a posse hard on their heels. Their solution - escape to Bolivia."/>
    <n v="66"/>
    <s v="George Roy Hill"/>
    <x v="86"/>
    <s v="Robert Redford"/>
    <s v="Katharine Ross"/>
    <s v="Strother Martin"/>
    <n v="201888"/>
    <s v="102,308,889"/>
    <x v="3"/>
  </r>
  <r>
    <x v="368"/>
    <n v="1939"/>
    <m/>
    <n v="110"/>
    <x v="5"/>
    <s v=" Drama"/>
    <m/>
    <n v="8"/>
    <s v="A bourgeois life in France at the onset of World War II, as the rich and their poor servants meet up at a French chateau."/>
    <m/>
    <s v="Jean Renoir"/>
    <x v="276"/>
    <s v="Nora Gregor"/>
    <s v="Paulette Dubost"/>
    <s v="Mila ParÃ©ly"/>
    <n v="26725"/>
    <m/>
    <x v="3"/>
  </r>
  <r>
    <x v="369"/>
    <n v="2007"/>
    <s v="U"/>
    <n v="111"/>
    <x v="6"/>
    <s v=" Adventure"/>
    <s v=" Comedy"/>
    <n v="8"/>
    <s v="A rat who can cook makes an unusual alliance with a young kitchen worker at a famous restaurant."/>
    <n v="96"/>
    <s v="Brad Bird"/>
    <x v="277"/>
    <s v="Brad Garrett"/>
    <s v="Lou Romano"/>
    <s v="Patton Oswalt"/>
    <n v="641645"/>
    <s v="206,445,654"/>
    <x v="3"/>
  </r>
  <r>
    <x v="370"/>
    <n v="2007"/>
    <s v="PG-13"/>
    <n v="112"/>
    <x v="3"/>
    <s v=" Drama"/>
    <m/>
    <n v="8"/>
    <s v="The true story of Elle editor Jean-Dominique Bauby who suffers a stroke and has to live with an almost totally paralyzed body"/>
    <m/>
    <m/>
    <x v="81"/>
    <m/>
    <m/>
    <m/>
    <m/>
    <m/>
    <x v="3"/>
  </r>
  <r>
    <x v="371"/>
    <n v="1999"/>
    <s v="U"/>
    <n v="112"/>
    <x v="3"/>
    <s v=" Drama"/>
    <m/>
    <n v="8"/>
    <s v="An old man makes a long journey by lawnmower to mend his relationship with an ill brother."/>
    <n v="86"/>
    <s v="David Lynch"/>
    <x v="278"/>
    <s v="Sissy Spacek"/>
    <s v="Jane Galloway Heitz"/>
    <s v="Joseph A. Carpenter"/>
    <n v="82002"/>
    <s v="6,203,044"/>
    <x v="3"/>
  </r>
  <r>
    <x v="372"/>
    <n v="1968"/>
    <s v="U"/>
    <n v="112"/>
    <x v="7"/>
    <s v=" Sci-Fi"/>
    <m/>
    <n v="8"/>
    <s v="An astronaut crew crash-lands on a planet in the distant future where intelligent talking apes are the dominant species, and humans are the oppressed and enslaved."/>
    <n v="79"/>
    <s v="Franklin J. Schaffner"/>
    <x v="238"/>
    <s v="Roddy McDowall"/>
    <s v="Kim Hunter"/>
    <s v="Maurice Evans"/>
    <n v="165167"/>
    <s v="33,395,426"/>
    <x v="3"/>
  </r>
  <r>
    <x v="373"/>
    <n v="2019"/>
    <s v="U"/>
    <n v="113"/>
    <x v="7"/>
    <s v=" Biography"/>
    <s v=" Drama"/>
    <n v="8"/>
    <s v="The story of Togo, the sled dog who led the 1925 serum run yet was considered by most to be too small and weak to lead such an intense race."/>
    <n v="69"/>
    <s v="Ericson Core"/>
    <x v="279"/>
    <s v="Julianne Nicholson"/>
    <s v="Christopher Heyerdahl"/>
    <s v="Richard Dormer"/>
    <n v="37556"/>
    <m/>
    <x v="3"/>
  </r>
  <r>
    <x v="374"/>
    <n v="2017"/>
    <s v="U"/>
    <n v="113"/>
    <x v="0"/>
    <s v=" Family"/>
    <m/>
    <n v="8"/>
    <s v="Based on the New York Times bestseller, this movie tells the incredibly inspiring and heartwarming story of August Pullman, a boy with facial differences who enters the fifth grade, attending a mainstream elementary school for the first time."/>
    <n v="66"/>
    <s v="Stephen Chbosky"/>
    <x v="280"/>
    <s v="Owen Wilson"/>
    <s v="Izabela Vidovic"/>
    <s v="Julia Roberts"/>
    <n v="141923"/>
    <s v="132,422,809"/>
    <x v="3"/>
  </r>
  <r>
    <x v="375"/>
    <n v="2001"/>
    <s v="R"/>
    <n v="113"/>
    <x v="0"/>
    <s v=" Mystery"/>
    <s v=" Sci-Fi"/>
    <n v="8"/>
    <s v="After narrowly escaping a bizarre accident, a troubled teenager is plagued by visions of a man in a large rabbit suit who manipulates him to commit a series of crimes."/>
    <n v="88"/>
    <s v="Richard Kelly"/>
    <x v="281"/>
    <s v="Jena Malone"/>
    <s v="Mary McDonnell"/>
    <s v="Holmes Osborne"/>
    <n v="740086"/>
    <s v="1,480,006"/>
    <x v="3"/>
  </r>
  <r>
    <x v="376"/>
    <n v="1970"/>
    <s v="UA"/>
    <n v="113"/>
    <x v="0"/>
    <m/>
    <m/>
    <n v="8"/>
    <s v="A weak-willed Italian man becomes a fascist flunky who goes abroad to arrange the assassination of his old teacher, now a political dissident."/>
    <n v="100"/>
    <s v="Bernardo Bertolucci"/>
    <x v="282"/>
    <s v="Stefania Sandrelli"/>
    <s v="Gastone Moschin"/>
    <s v="Enzo Tarascio"/>
    <n v="27067"/>
    <n v="541.94000000000005"/>
    <x v="3"/>
  </r>
  <r>
    <x v="377"/>
    <n v="2014"/>
    <s v="UA"/>
    <n v="114"/>
    <x v="3"/>
    <s v=" Drama"/>
    <s v=" Thriller"/>
    <n v="8"/>
    <s v="During World War II, the English mathematical genius Alan Turing tries to crack the German Enigma code with help from fellow mathematicians."/>
    <n v="73"/>
    <s v="Morten Tyldum"/>
    <x v="283"/>
    <s v="Keira Knightley"/>
    <s v="Matthew Goode"/>
    <s v="Allen Leech"/>
    <n v="685201"/>
    <s v="91,125,683"/>
    <x v="3"/>
  </r>
  <r>
    <x v="378"/>
    <n v="2010"/>
    <m/>
    <n v="115"/>
    <x v="2"/>
    <s v=" Crime"/>
    <s v=" Drama"/>
    <n v="8"/>
    <s v="After a prison riot, former-Captain Nascimento, now a high ranking security officer in Rio de Janeiro, is swept into a bloody political dispute that involves government officials and paramilitary groups."/>
    <n v="71"/>
    <s v="JosÃ© Padilha"/>
    <x v="284"/>
    <s v="Irandhir Santos"/>
    <s v="AndrÃ© Ramiro"/>
    <s v="Milhem Cortaz"/>
    <n v="79200"/>
    <n v="100.119"/>
    <x v="3"/>
  </r>
  <r>
    <x v="379"/>
    <n v="2007"/>
    <s v="R"/>
    <n v="115"/>
    <x v="2"/>
    <s v=" Crime"/>
    <s v=" Drama"/>
    <n v="8"/>
    <s v="In 1997 Rio de Janeiro, Captain Nascimento has to find a substitute for his position while trying to take down drug dealers and criminals before the Pope visits."/>
    <n v="33"/>
    <s v="JosÃ© Padilha"/>
    <x v="284"/>
    <s v="AndrÃ© Ramiro"/>
    <s v="Caio Junqueira"/>
    <s v="Milhem Cortaz"/>
    <n v="98097"/>
    <n v="8.06"/>
    <x v="3"/>
  </r>
  <r>
    <x v="380"/>
    <n v="2007"/>
    <s v="UA"/>
    <n v="115"/>
    <x v="2"/>
    <s v=" Mystery"/>
    <s v=" Thriller"/>
    <n v="8"/>
    <s v="Jason Bourne dodges a ruthless C.I.A. official and his Agents from a new assassination program while searching for the origins of his life as a trained killer."/>
    <n v="85"/>
    <s v="Paul Greengrass"/>
    <x v="226"/>
    <s v="Edgar RamÃ­rez"/>
    <s v="Joan Allen"/>
    <s v="Julia Stiles"/>
    <n v="604694"/>
    <s v="227,471,070"/>
    <x v="3"/>
  </r>
  <r>
    <x v="381"/>
    <n v="2004"/>
    <s v="U"/>
    <n v="115"/>
    <x v="6"/>
    <s v=" Action"/>
    <s v=" Adventure"/>
    <n v="8"/>
    <s v="A family of undercover superheroes, while trying to live the quiet suburban life, are forced into action to save the world."/>
    <n v="90"/>
    <s v="Brad Bird"/>
    <x v="285"/>
    <s v="Samuel L. Jackson"/>
    <s v="Holly Hunter"/>
    <s v="Jason Lee"/>
    <n v="657047"/>
    <s v="261,441,092"/>
    <x v="3"/>
  </r>
  <r>
    <x v="382"/>
    <n v="2013"/>
    <s v="R"/>
    <n v="117"/>
    <x v="3"/>
    <s v=" Drama"/>
    <m/>
    <n v="8"/>
    <s v="In 1985 Dallas, electrician and hustler Ron Woodroof works around the system to help AIDS patients get the medication they need after he is diagnosed with the disease."/>
    <n v="80"/>
    <s v="Jean-Marc VallÃ©e"/>
    <x v="26"/>
    <s v="Jennifer Garner"/>
    <s v="Jared Leto"/>
    <s v="Steve Zahn"/>
    <n v="441614"/>
    <s v="27,298,285"/>
    <x v="3"/>
  </r>
  <r>
    <x v="383"/>
    <n v="2006"/>
    <s v="U"/>
    <n v="117"/>
    <x v="3"/>
    <s v=" Drama"/>
    <m/>
    <n v="8"/>
    <s v="A struggling salesman takes custody of his son as he's poised to begin a life-changing professional career."/>
    <n v="64"/>
    <s v="Gabriele Muccino"/>
    <x v="286"/>
    <s v="Thandie Newton"/>
    <s v="Jaden Smith"/>
    <s v="Brian Howe"/>
    <n v="448930"/>
    <s v="163,566,459"/>
    <x v="3"/>
  </r>
  <r>
    <x v="384"/>
    <n v="1955"/>
    <m/>
    <n v="117"/>
    <x v="1"/>
    <s v=" Drama"/>
    <s v=" Horror"/>
    <n v="8"/>
    <s v="The wife and mistress of a loathed school principal plan to murder him with what they believe is the perfect alibi."/>
    <m/>
    <s v="Henri-Georges Clouzot"/>
    <x v="287"/>
    <s v="VÃ©ra Clouzot"/>
    <s v="Paul Meurisse"/>
    <s v="Charles Vanel"/>
    <n v="61503"/>
    <m/>
    <x v="3"/>
  </r>
  <r>
    <x v="385"/>
    <n v="2016"/>
    <s v="U"/>
    <n v="118"/>
    <x v="3"/>
    <s v=" Drama"/>
    <m/>
    <n v="8"/>
    <s v="A five-year-old Indian boy is adopted by an Australian couple after getting lost hundreds of kilometers from home. 25 years later, he sets out to find his lost family."/>
    <n v="69"/>
    <s v="Garth Davis"/>
    <x v="288"/>
    <s v="Nicole Kidman"/>
    <s v="Rooney Mara"/>
    <s v="Sunny Pawar"/>
    <n v="213970"/>
    <s v="51,739,495"/>
    <x v="3"/>
  </r>
  <r>
    <x v="386"/>
    <n v="2010"/>
    <s v="U"/>
    <n v="118"/>
    <x v="3"/>
    <s v=" Drama"/>
    <s v=" History"/>
    <n v="8"/>
    <s v="The story of King George VI, his impromptu ascension to the throne of the British Empire in 1936, and the speech therapist who helped the unsure monarch overcome his stammer."/>
    <n v="88"/>
    <s v="Tom Hooper"/>
    <x v="289"/>
    <s v="Geoffrey Rush"/>
    <s v="Helena Bonham Carter"/>
    <s v="Derek Jacobi"/>
    <n v="639603"/>
    <s v="138,797,449"/>
    <x v="3"/>
  </r>
  <r>
    <x v="387"/>
    <n v="1971"/>
    <s v="R"/>
    <n v="118"/>
    <x v="0"/>
    <s v=" Romance"/>
    <m/>
    <n v="8"/>
    <s v="In 1951, a group of high schoolers come of age in a bleak, isolated, atrophied North Texas town that is slowly dying, both culturally and economically."/>
    <n v="93"/>
    <s v="Peter Bogdanovich"/>
    <x v="290"/>
    <s v="Jeff Bridges"/>
    <s v="Cybill Shepherd"/>
    <s v="Ben Johnson"/>
    <n v="42456"/>
    <s v="29,133,000"/>
    <x v="3"/>
  </r>
  <r>
    <x v="388"/>
    <n v="1953"/>
    <m/>
    <n v="118"/>
    <x v="5"/>
    <s v=" Romance"/>
    <m/>
    <n v="8"/>
    <s v="A bored and sheltered princess escapes her guardians and falls in love with an American newsman in Rome."/>
    <n v="78"/>
    <s v="William Wyler"/>
    <x v="120"/>
    <s v="Audrey Hepburn"/>
    <s v="Eddie Albert"/>
    <s v="Hartley Power"/>
    <n v="127256"/>
    <m/>
    <x v="3"/>
  </r>
  <r>
    <x v="389"/>
    <n v="1942"/>
    <m/>
    <n v="118"/>
    <x v="5"/>
    <s v=" Crime"/>
    <s v=" Thriller"/>
    <n v="8"/>
    <s v="A writer of books on the futility of marriage risks his reputation when he decides to get married. Things get even more complicated when he learns on his wedding day that his beloved maiden aunts are habitual murderers."/>
    <m/>
    <s v="Frank Capra"/>
    <x v="90"/>
    <s v="Priscilla Lane"/>
    <s v="Raymond Massey"/>
    <s v="Jack Carson"/>
    <n v="65101"/>
    <m/>
    <x v="3"/>
  </r>
  <r>
    <x v="390"/>
    <n v="2009"/>
    <s v="TV-PG"/>
    <n v="119"/>
    <x v="0"/>
    <s v=" Mystery"/>
    <m/>
    <n v="8"/>
    <s v="The mysterious disappearance of a kindergarten teacher during a picnic in the north of Iran is followed by a series of misadventures for her fellow travelers."/>
    <n v="87"/>
    <s v="Asghar Farhadi"/>
    <x v="291"/>
    <s v="Shahab Hosseini"/>
    <s v="Taraneh Alidoosti"/>
    <s v="Merila Zare'i"/>
    <n v="45803"/>
    <n v="106.66200000000001"/>
    <x v="3"/>
  </r>
  <r>
    <x v="391"/>
    <n v="2008"/>
    <s v="UA"/>
    <n v="120"/>
    <x v="0"/>
    <s v=" Romance"/>
    <m/>
    <n v="8"/>
    <s v="A Mumbai teenager reflects on his life after being accused of cheating on the Indian version of &quot;Who Wants to be a Millionaire?&quot;."/>
    <n v="84"/>
    <s v="Danny Boyle"/>
    <x v="292"/>
    <s v="Dev Patel"/>
    <s v="Freida Pinto"/>
    <s v="Saurabh Shukla"/>
    <n v="798882"/>
    <s v="141,319,928"/>
    <x v="3"/>
  </r>
  <r>
    <x v="392"/>
    <n v="1989"/>
    <s v="R"/>
    <n v="120"/>
    <x v="5"/>
    <s v=" Drama"/>
    <m/>
    <n v="8"/>
    <s v="On the hottest day of the year on a street in the Bedford-Stuyvesant section of Brooklyn, everyone's hate and bigotry smolders and builds until it explodes into violence."/>
    <n v="93"/>
    <s v="Spike Lee"/>
    <x v="293"/>
    <s v="Ossie Davis"/>
    <s v="Ruby Dee"/>
    <s v="Richard Edson"/>
    <n v="89429"/>
    <s v="27,545,445"/>
    <x v="3"/>
  </r>
  <r>
    <x v="393"/>
    <n v="1953"/>
    <m/>
    <n v="120"/>
    <x v="5"/>
    <s v=" Drama"/>
    <s v=" War"/>
    <n v="8"/>
    <s v="When two escaping American World War II prisoners are killed, the German P.O.W. camp barracks black marketeer, J.J. Sefton, is suspected of being an informer."/>
    <n v="84"/>
    <s v="Billy Wilder"/>
    <x v="50"/>
    <s v="Don Taylor"/>
    <s v="Otto Preminger"/>
    <s v="Robert Strauss"/>
    <n v="51046"/>
    <m/>
    <x v="3"/>
  </r>
  <r>
    <x v="394"/>
    <n v="2014"/>
    <s v="UA"/>
    <n v="121"/>
    <x v="2"/>
    <s v=" Adventure"/>
    <s v=" Comedy"/>
    <n v="8"/>
    <s v="A group of intergalactic criminals must pull together to stop a fanatical warrior with plans to purge the universe."/>
    <n v="76"/>
    <s v="James Gunn"/>
    <x v="294"/>
    <s v="Vin Diesel"/>
    <s v="Bradley Cooper"/>
    <s v="Zoe Saldana"/>
    <n v="1043455"/>
    <s v="333,176,600"/>
    <x v="3"/>
  </r>
  <r>
    <x v="395"/>
    <n v="1973"/>
    <s v="A"/>
    <n v="122"/>
    <x v="8"/>
    <m/>
    <m/>
    <n v="8"/>
    <s v="When a 12-year-old girl is possessed by a mysterious entity, her mother seeks the help of two priests to save her."/>
    <n v="81"/>
    <s v="William Friedkin"/>
    <x v="70"/>
    <s v="Max von Sydow"/>
    <s v="Linda Blair"/>
    <s v="Lee J. Cobb"/>
    <n v="362393"/>
    <s v="232,906,145"/>
    <x v="3"/>
  </r>
  <r>
    <x v="396"/>
    <n v="1951"/>
    <s v="A"/>
    <n v="122"/>
    <x v="0"/>
    <m/>
    <m/>
    <n v="8"/>
    <s v="Disturbed Blanche DuBois moves in with her sister in New Orleans and is tormented by her brutish brother-in-law while her reality crumbles around her."/>
    <n v="97"/>
    <s v="Elia Kazan"/>
    <x v="295"/>
    <s v="Marlon Brando"/>
    <s v="Kim Hunter"/>
    <s v="Karl Malden"/>
    <n v="99182"/>
    <s v="8,000,000"/>
    <x v="3"/>
  </r>
  <r>
    <x v="397"/>
    <n v="2018"/>
    <s v="UA"/>
    <n v="124"/>
    <x v="5"/>
    <s v=" Drama"/>
    <m/>
    <n v="8"/>
    <s v="A man is embarrassed when he finds out his mother is pregnant."/>
    <m/>
    <s v="Amit Ravindernath Sharma"/>
    <x v="91"/>
    <s v="Neena Gupta"/>
    <s v="Gajraj Rao"/>
    <s v="Sanya Malhotra"/>
    <n v="27978"/>
    <m/>
    <x v="3"/>
  </r>
  <r>
    <x v="398"/>
    <n v="2005"/>
    <s v="A"/>
    <n v="124"/>
    <x v="1"/>
    <s v=" Thriller"/>
    <m/>
    <n v="8"/>
    <s v="A movie that explores the dark and miserable town, Basin City, tells the story of three different people, all caught up in violent corruption."/>
    <n v="74"/>
    <s v="Frank Miller"/>
    <x v="296"/>
    <s v="Robert Rodriguez"/>
    <s v="Mickey Rourke"/>
    <s v="Clive Owen"/>
    <n v="738512"/>
    <s v="74,103,820"/>
    <x v="4"/>
  </r>
  <r>
    <x v="399"/>
    <n v="1988"/>
    <s v="UA"/>
    <n v="124"/>
    <x v="6"/>
    <s v=" Action"/>
    <s v=" Sci-Fi"/>
    <n v="8"/>
    <s v="A secret military project endangers Neo-Tokyo when it turns a biker gang member into a rampaging psychic psychopath who can only be stopped by two teenagers and a group of psychics."/>
    <m/>
    <s v="Katsuhiro Ã”tomo"/>
    <x v="297"/>
    <s v="Nozomu Sasaki"/>
    <s v="Mami Koyama"/>
    <s v="TesshÃ´ Genda"/>
    <n v="164918"/>
    <n v="553.17100000000005"/>
    <x v="4"/>
  </r>
  <r>
    <x v="400"/>
    <n v="1975"/>
    <s v="A"/>
    <n v="124"/>
    <x v="7"/>
    <s v=" Thriller"/>
    <m/>
    <n v="8"/>
    <s v="When a killer shark unleashes chaos on a beach community, it's up to a local sheriff, a marine biologist, and an old seafarer to hunt the beast down."/>
    <n v="87"/>
    <s v="Steven Spielberg"/>
    <x v="298"/>
    <s v="Robert Shaw"/>
    <s v="Richard Dreyfuss"/>
    <s v="Lorraine Gary"/>
    <n v="543388"/>
    <s v="260,000,000"/>
    <x v="4"/>
  </r>
  <r>
    <x v="401"/>
    <n v="2003"/>
    <s v="U"/>
    <n v="125"/>
    <x v="7"/>
    <s v=" Drama"/>
    <s v=" Fantasy"/>
    <n v="8"/>
    <s v="A frustrated son tries to determine the fact from fiction in his dying father's life."/>
    <n v="58"/>
    <s v="Tim Burton"/>
    <x v="157"/>
    <s v="Albert Finney"/>
    <s v="Billy Crudup"/>
    <s v="Jessica Lange"/>
    <n v="415218"/>
    <s v="66,257,002"/>
    <x v="4"/>
  </r>
  <r>
    <x v="402"/>
    <n v="1986"/>
    <s v="U"/>
    <n v="125"/>
    <x v="6"/>
    <s v=" Adventure"/>
    <s v=" Drama"/>
    <n v="8"/>
    <s v="A young boy and a girl with a magic crystal must race against pirates and foreign agents in a search for a legendary floating castle."/>
    <n v="78"/>
    <s v="Hayao Miyazaki"/>
    <x v="299"/>
    <s v="Keiko Yokozawa"/>
    <s v="Kotoe Hatsui"/>
    <s v="Minori Terada"/>
    <n v="150140"/>
    <m/>
    <x v="4"/>
  </r>
  <r>
    <x v="403"/>
    <n v="1975"/>
    <s v="U"/>
    <n v="125"/>
    <x v="3"/>
    <s v=" Crime"/>
    <s v=" Drama"/>
    <n v="8"/>
    <s v="Three amateur bank robbers plan to hold up a bank. A nice simple robbery: Walk in, take the money, and run. Unfortunately, the supposedly uncomplicated heist suddenly becomes a bizarre nightmare as everything that could go wrong does."/>
    <n v="86"/>
    <s v="Sidney Lumet"/>
    <x v="4"/>
    <s v="John Cazale"/>
    <s v="Penelope Allen"/>
    <s v="Sully Boyar"/>
    <n v="235652"/>
    <s v="50,000,000"/>
    <x v="4"/>
  </r>
  <r>
    <x v="404"/>
    <n v="2013"/>
    <s v="A"/>
    <n v="126"/>
    <x v="0"/>
    <s v=" Romance"/>
    <s v=" Sci-Fi"/>
    <n v="8"/>
    <s v="In a near future, a lonely writer develops an unlikely relationship with an operating system designed to meet his every need."/>
    <n v="90"/>
    <s v="Spike Jonze"/>
    <x v="39"/>
    <s v="Amy Adams"/>
    <s v="Scarlett Johansson"/>
    <s v="Rooney Mara"/>
    <n v="540772"/>
    <s v="25,568,251"/>
    <x v="4"/>
  </r>
  <r>
    <x v="405"/>
    <n v="2014"/>
    <s v="U"/>
    <n v="126"/>
    <x v="3"/>
    <s v=" Drama"/>
    <m/>
    <n v="8"/>
    <s v="The factual story of Spaniard Ramon Sampedro, who fought a thirty-year campaign in favor of euthanasia and his own right to die."/>
    <n v="74"/>
    <s v="Alejandro AmenÃ¡bar"/>
    <x v="300"/>
    <s v="BelÃ©n Rueda"/>
    <s v="Lola DueÃ±as"/>
    <s v="Mabel Rivera"/>
    <n v="77554"/>
    <s v="2,086,345"/>
    <x v="4"/>
  </r>
  <r>
    <x v="406"/>
    <n v="2004"/>
    <m/>
    <n v="127"/>
    <x v="7"/>
    <s v=" Comedy"/>
    <s v=" Sci-Fi"/>
    <n v="8"/>
    <s v="A slick young Turk kidnapped by extraterrestrials shows his great Â« humanitarian spirit Â» by outwitting the evil commander-in-chief of the planet of G.O.R.A."/>
    <m/>
    <s v="Ã–mer Faruk Sorak"/>
    <x v="301"/>
    <s v="Ã–zge Ã–zberk"/>
    <s v="Ozan GÃ¼ven"/>
    <s v="Safak Sezer"/>
    <n v="56960"/>
    <m/>
    <x v="4"/>
  </r>
  <r>
    <x v="407"/>
    <n v="2016"/>
    <s v="A"/>
    <n v="128"/>
    <x v="5"/>
    <s v=" Drama"/>
    <s v=" Music"/>
    <n v="8"/>
    <s v="While navigating their careers in Los Angeles, a pianist and an actress fall in love while attempting to reconcile their aspirations for the future."/>
    <n v="94"/>
    <s v="Damien Chazelle"/>
    <x v="302"/>
    <s v="Emma Stone"/>
    <s v="Rosemarie DeWitt"/>
    <s v="J.K. Simmons"/>
    <n v="505918"/>
    <s v="151,101,803"/>
    <x v="4"/>
  </r>
  <r>
    <x v="408"/>
    <n v="2009"/>
    <m/>
    <n v="128"/>
    <x v="2"/>
    <s v=" Drama"/>
    <s v=" Thriller"/>
    <n v="8"/>
    <s v="Story of 40-man Turkish task force who must defend a relay station."/>
    <m/>
    <s v="Levent Semerci"/>
    <x v="57"/>
    <s v="Mete Horozoglu"/>
    <s v="Ilker Kizmaz"/>
    <s v="Baris Bagci"/>
    <n v="31838"/>
    <m/>
    <x v="4"/>
  </r>
  <r>
    <x v="409"/>
    <n v="1987"/>
    <s v="U"/>
    <n v="128"/>
    <x v="0"/>
    <s v=" Fantasy"/>
    <s v=" Romance"/>
    <n v="8"/>
    <s v="An angel tires of overseeing human activity and wishes to become human when he falls in love with a mortal."/>
    <n v="79"/>
    <s v="Wim Wenders"/>
    <x v="135"/>
    <s v="Solveig Dommartin"/>
    <s v="Otto Sander"/>
    <s v="Curt Bois"/>
    <n v="64722"/>
    <s v="3,333,969"/>
    <x v="4"/>
  </r>
  <r>
    <x v="410"/>
    <n v="1995"/>
    <s v="A"/>
    <n v="129"/>
    <x v="9"/>
    <s v=" Sci-Fi"/>
    <s v=" Thriller"/>
    <n v="8"/>
    <s v="In a future world devastated by disease, a convict is sent back in time to gather information about the man-made virus that wiped out most of the human population on the planet."/>
    <n v="74"/>
    <s v="Terry Gilliam"/>
    <x v="124"/>
    <s v="Madeleine Stowe"/>
    <s v="Brad Pitt"/>
    <s v="Joseph Melito"/>
    <n v="578443"/>
    <s v="57,141,459"/>
    <x v="4"/>
  </r>
  <r>
    <x v="411"/>
    <n v="1940"/>
    <s v="Passed"/>
    <n v="129"/>
    <x v="0"/>
    <s v=" History"/>
    <m/>
    <n v="8"/>
    <s v="A poor Midwest family is forced off their land. They travel to California, suffering the misfortunes of the homeless in the Great Depression."/>
    <n v="96"/>
    <s v="John Ford"/>
    <x v="2"/>
    <s v="Jane Darwell"/>
    <s v="John Carradine"/>
    <s v="Charley Grapewin"/>
    <n v="85559"/>
    <n v="55"/>
    <x v="4"/>
  </r>
  <r>
    <x v="412"/>
    <n v="2016"/>
    <s v="UA"/>
    <n v="130"/>
    <x v="0"/>
    <s v=" History"/>
    <m/>
    <n v="8"/>
    <s v="When Iraq invades Kuwait in August 1990, a callous Indian businessman becomes the spokesperson for more than 170,000 stranded countrymen."/>
    <m/>
    <s v="Raja Menon"/>
    <x v="136"/>
    <s v="Nimrat Kaur"/>
    <s v="Kumud Mishra"/>
    <s v="Prakash Belawadi"/>
    <n v="52897"/>
    <m/>
    <x v="4"/>
  </r>
  <r>
    <x v="413"/>
    <n v="1979"/>
    <s v="PG"/>
    <n v="130"/>
    <x v="5"/>
    <s v=" Drama"/>
    <m/>
    <n v="8"/>
    <s v="A simpleminded, sheltered gardener becomes an unlikely trusted advisor to a powerful businessman and an insider in Washington politics."/>
    <n v="83"/>
    <s v="Hal Ashby"/>
    <x v="45"/>
    <s v="Shirley MacLaine"/>
    <s v="Melvyn Douglas"/>
    <s v="Jack Warden"/>
    <n v="65625"/>
    <s v="30,177,511"/>
    <x v="4"/>
  </r>
  <r>
    <x v="414"/>
    <n v="1966"/>
    <s v="A"/>
    <n v="131"/>
    <x v="0"/>
    <m/>
    <m/>
    <n v="8"/>
    <s v="A bitter, aging couple, with the help of alcohol, use their young houseguests to fuel anguish and emotional pain towards each other over the course of a distressing night."/>
    <n v="75"/>
    <s v="Mike Nichols"/>
    <x v="272"/>
    <s v="Richard Burton"/>
    <s v="George Segal"/>
    <s v="Sandy Dennis"/>
    <n v="68926"/>
    <m/>
    <x v="4"/>
  </r>
  <r>
    <x v="415"/>
    <n v="1988"/>
    <s v="U"/>
    <n v="133"/>
    <x v="0"/>
    <m/>
    <m/>
    <n v="8"/>
    <s v="Selfish yuppie Charlie Babbitt's father left a fortune to his savant brother Raymond and a pittance to Charlie"/>
    <m/>
    <m/>
    <x v="81"/>
    <m/>
    <m/>
    <m/>
    <m/>
    <m/>
    <x v="4"/>
  </r>
  <r>
    <x v="416"/>
    <n v="2018"/>
    <s v="UA"/>
    <n v="134"/>
    <x v="3"/>
    <s v=" Drama"/>
    <s v=" Music"/>
    <n v="8"/>
    <s v="The story of the legendary British rock band Queen and lead singer Freddie Mercury, leading up to their famous performance at Live Aid (1985)."/>
    <n v="49"/>
    <s v="Bryan Singer"/>
    <x v="303"/>
    <s v="Lucy Boynton"/>
    <s v="Gwilym Lee"/>
    <s v="Ben Hardy"/>
    <n v="450349"/>
    <s v="216,428,042"/>
    <x v="4"/>
  </r>
  <r>
    <x v="417"/>
    <n v="1961"/>
    <s v="A"/>
    <n v="134"/>
    <x v="0"/>
    <s v=" Sport"/>
    <m/>
    <n v="8"/>
    <s v="An up-and-coming pool player plays a long-time champion in a single high-stakes match."/>
    <n v="90"/>
    <s v="Robert Rossen"/>
    <x v="86"/>
    <s v="Jackie Gleason"/>
    <s v="Piper Laurie"/>
    <s v="George C. Scott"/>
    <n v="75067"/>
    <s v="8,284,000"/>
    <x v="4"/>
  </r>
  <r>
    <x v="418"/>
    <n v="1996"/>
    <s v="R"/>
    <n v="135"/>
    <x v="0"/>
    <m/>
    <m/>
    <n v="8"/>
    <s v="Karl Childers, a simple man hospitalized since his childhood murder of his mother and her lover, is released to start a new life in a small town."/>
    <n v="84"/>
    <s v="Billy Bob Thornton"/>
    <x v="304"/>
    <s v="Dwight Yoakam"/>
    <s v="J.T. Walsh"/>
    <s v="John Ritter"/>
    <n v="86838"/>
    <s v="24,475,416"/>
    <x v="4"/>
  </r>
  <r>
    <x v="419"/>
    <n v="1996"/>
    <s v="U"/>
    <n v="136"/>
    <x v="5"/>
    <s v=" Drama"/>
    <m/>
    <n v="8"/>
    <s v="Following the death of her adoptive parents, a successful young black optometrist establishes contact with her biological mother -- a lonely white factory worker living in poverty in East London."/>
    <n v="91"/>
    <s v="Mike Leigh"/>
    <x v="305"/>
    <s v="Brenda Blethyn"/>
    <s v="Phyllis Logan"/>
    <s v="Claire Rushbrook"/>
    <n v="37564"/>
    <s v="13,417,292"/>
    <x v="4"/>
  </r>
  <r>
    <x v="420"/>
    <n v="2013"/>
    <s v="U"/>
    <n v="137"/>
    <x v="6"/>
    <s v=" Adventure"/>
    <s v=" Drama"/>
    <n v="8"/>
    <s v="Found inside a shining stalk of bamboo by an old bamboo cutter and his wife, a tiny girl grows rapidly into an exquisite young lady. The mysterious young princess enthralls all who encounter her, but ultimately she must confront her fate, the punishment for her crime."/>
    <n v="89"/>
    <s v="Isao Takahata"/>
    <x v="306"/>
    <s v="James Caan"/>
    <s v="Mary Steenburgen"/>
    <s v="James Marsden"/>
    <n v="38746"/>
    <s v="1,506,975"/>
    <x v="4"/>
  </r>
  <r>
    <x v="421"/>
    <n v="2004"/>
    <s v="A"/>
    <n v="137"/>
    <x v="2"/>
    <s v=" Crime"/>
    <s v=" Thriller"/>
    <n v="8"/>
    <s v="The Bride continues her quest of vengeance against her former boss and lover Bill, the reclusive bouncer Budd, and the treacherous, one-eyed Elle."/>
    <n v="83"/>
    <s v="Quentin Tarantino"/>
    <x v="185"/>
    <s v="David Carradine"/>
    <s v="Michael Madsen"/>
    <s v="Daryl Hannah"/>
    <n v="683900"/>
    <s v="66,208,183"/>
    <x v="4"/>
  </r>
  <r>
    <x v="422"/>
    <n v="2001"/>
    <m/>
    <n v="137"/>
    <x v="5"/>
    <s v=" Drama"/>
    <s v=" Romance"/>
    <n v="8"/>
    <s v="A young man sees a drunk, cute woman standing too close to the tracks at a metro station in Seoul and pulls her back. She ends up getting him into trouble repeatedly after that, starting on the train."/>
    <m/>
    <s v="Jae-young Kwak"/>
    <x v="307"/>
    <s v="Jun Ji-Hyun"/>
    <s v="In-mun Kim"/>
    <s v="Song Wok-suk"/>
    <n v="45403"/>
    <m/>
    <x v="4"/>
  </r>
  <r>
    <x v="423"/>
    <n v="1968"/>
    <s v="A"/>
    <n v="137"/>
    <x v="0"/>
    <s v=" Horror"/>
    <m/>
    <n v="8"/>
    <s v="A young couple trying for a baby move into a fancy apartment surrounded by peculiar neighbors."/>
    <n v="96"/>
    <s v="Roman Polanski"/>
    <x v="308"/>
    <s v="John Cassavetes"/>
    <s v="Ruth Gordon"/>
    <s v="Sidney Blackmer"/>
    <n v="193674"/>
    <m/>
    <x v="4"/>
  </r>
  <r>
    <x v="424"/>
    <n v="1972"/>
    <s v="PG"/>
    <n v="138"/>
    <x v="9"/>
    <s v=" Thriller"/>
    <m/>
    <n v="8"/>
    <s v="A man who loves games and theater invites his wife's lover to meet him, setting up a battle of wits with potentially deadly results."/>
    <m/>
    <s v="Joseph L. Mankiewicz"/>
    <x v="210"/>
    <s v="Michael Caine"/>
    <s v="Alec Cawthorne"/>
    <s v="John Matthews"/>
    <n v="44748"/>
    <s v="4,081,254"/>
    <x v="4"/>
  </r>
  <r>
    <x v="425"/>
    <n v="1963"/>
    <m/>
    <n v="138"/>
    <x v="0"/>
    <m/>
    <m/>
    <n v="8"/>
    <s v="A harried movie director retreats into his memories and fantasies."/>
    <n v="91"/>
    <s v="Federico Fellini"/>
    <x v="309"/>
    <s v="Anouk AimÃ©e"/>
    <s v="Claudia Cardinale"/>
    <s v="Sandra Milo"/>
    <n v="108844"/>
    <n v="50.69"/>
    <x v="4"/>
  </r>
  <r>
    <x v="426"/>
    <n v="2000"/>
    <s v="U"/>
    <n v="140"/>
    <x v="1"/>
    <s v=" Drama"/>
    <s v=" Musical"/>
    <n v="8"/>
    <s v="An East European girl travels to the United States with her young son, expecting it to be like a Hollywood film."/>
    <n v="61"/>
    <s v="Lars von Trier"/>
    <x v="310"/>
    <s v="Catherine Deneuve"/>
    <s v="David Morse"/>
    <s v="Peter Stormare"/>
    <n v="102285"/>
    <s v="4,184,036"/>
    <x v="4"/>
  </r>
  <r>
    <x v="427"/>
    <n v="1959"/>
    <s v="Passed"/>
    <n v="141"/>
    <x v="2"/>
    <s v=" Drama"/>
    <s v=" Western"/>
    <n v="8"/>
    <s v="A small-town sheriff in the American West enlists the help of a cripple, a drunk, and a young gunfighter in his efforts to hold in jail the brother of the local bad guy."/>
    <n v="93"/>
    <s v="Howard Hawks"/>
    <x v="311"/>
    <s v="Dean Martin"/>
    <s v="Ricky Nelson"/>
    <s v="Angie Dickinson"/>
    <n v="56305"/>
    <s v="12,535,000"/>
    <x v="4"/>
  </r>
  <r>
    <x v="428"/>
    <n v="2012"/>
    <s v="UA"/>
    <n v="143"/>
    <x v="2"/>
    <s v=" Adventure"/>
    <s v=" Sci-Fi"/>
    <n v="8"/>
    <s v="Earth's mightiest heroes must come together and learn to fight as a team if they are going to stop the mischievous Loki and his alien army from enslaving humanity."/>
    <n v="69"/>
    <s v="Joss Whedon"/>
    <x v="312"/>
    <s v="Chris Evans"/>
    <s v="Scarlett Johansson"/>
    <s v="Jeremy Renner"/>
    <n v="1260806"/>
    <s v="623,279,547"/>
    <x v="4"/>
  </r>
  <r>
    <x v="429"/>
    <n v="2006"/>
    <s v="A"/>
    <n v="143"/>
    <x v="7"/>
    <s v=" Drama"/>
    <s v=" Thriller"/>
    <n v="8"/>
    <s v="A fisherman, a smuggler, and a syndicate of businessmen match wits over the possession of a priceless diamond."/>
    <n v="64"/>
    <s v="Edward Zwick"/>
    <x v="10"/>
    <s v="Djimon Hounsou"/>
    <s v="Jennifer Connelly"/>
    <s v="Kagiso Kuypers"/>
    <n v="499439"/>
    <s v="57,366,262"/>
    <x v="4"/>
  </r>
  <r>
    <x v="430"/>
    <n v="2003"/>
    <s v="UA"/>
    <n v="143"/>
    <x v="2"/>
    <s v=" Adventure"/>
    <s v=" Fantasy"/>
    <n v="8"/>
    <s v="Blacksmith Will Turner teams up with eccentric pirate &quot;Captain&quot; Jack Sparrow to save his love, the governor's daughter, from Jack's former pirate allies, who are now undead."/>
    <n v="63"/>
    <s v="Gore Verbinski"/>
    <x v="313"/>
    <s v="Geoffrey Rush"/>
    <s v="Orlando Bloom"/>
    <s v="Keira Knightley"/>
    <n v="1015122"/>
    <s v="305,413,918"/>
    <x v="4"/>
  </r>
  <r>
    <x v="431"/>
    <n v="2015"/>
    <s v="UA"/>
    <n v="144"/>
    <x v="7"/>
    <s v=" Drama"/>
    <s v=" Sci-Fi"/>
    <n v="8"/>
    <s v="An astronaut becomes stranded on Mars after his team assume him dead, and must rely on his ingenuity to find a way to signal to Earth that he is alive."/>
    <n v="80"/>
    <s v="Ridley Scott"/>
    <x v="226"/>
    <s v="Jessica Chastain"/>
    <s v="Kristen Wiig"/>
    <s v="Kate Mara"/>
    <n v="760094"/>
    <s v="228,433,663"/>
    <x v="4"/>
  </r>
  <r>
    <x v="432"/>
    <n v="2013"/>
    <s v="UA"/>
    <n v="144"/>
    <x v="1"/>
    <s v=" Drama"/>
    <s v=" Thriller"/>
    <n v="8"/>
    <s v="A gang of con-men rob prominent rich businessmen and politicians by posing as C.B.I and income tax officers."/>
    <m/>
    <s v="Neeraj Pandey"/>
    <x v="136"/>
    <s v="Anupam Kher"/>
    <s v="Manoj Bajpayee"/>
    <s v="Jimmy Sheirgill"/>
    <n v="51069"/>
    <s v="1,079,369"/>
    <x v="4"/>
  </r>
  <r>
    <x v="433"/>
    <n v="2009"/>
    <s v="A"/>
    <n v="144"/>
    <x v="0"/>
    <s v=" Romance"/>
    <m/>
    <n v="8"/>
    <s v="After breaking up with his childhood sweetheart, a young man finds solace in drugs. Meanwhile, a teenage girl is caught in the world of prostitution. Will they be destroyed, or will they find redemption?"/>
    <m/>
    <s v="Anurag Kashyap"/>
    <x v="314"/>
    <s v="Mahie Gill"/>
    <s v="Kalki Koechlin"/>
    <s v="Dibyendu Bhattacharya"/>
    <n v="28749"/>
    <n v="10.95"/>
    <x v="4"/>
  </r>
  <r>
    <x v="434"/>
    <n v="2006"/>
    <s v="PG-13"/>
    <n v="144"/>
    <x v="2"/>
    <s v=" Adventure"/>
    <s v=" Thriller"/>
    <n v="8"/>
    <s v="After earning 00 status and a licence to kill, Secret Agent James Bond sets out on his first mission as 007. Bond must defeat a private banker funding terrorists in a high-stakes game of poker at Casino Royale, Montenegro."/>
    <n v="80"/>
    <s v="Martin Campbell"/>
    <x v="315"/>
    <s v="Eva Green"/>
    <s v="Judi Dench"/>
    <s v="Jeffrey Wright"/>
    <n v="582239"/>
    <s v="167,445,960"/>
    <x v="4"/>
  </r>
  <r>
    <x v="435"/>
    <n v="2005"/>
    <s v="UA"/>
    <n v="144"/>
    <x v="3"/>
    <s v=" Drama"/>
    <s v=" History"/>
    <n v="8"/>
    <s v="The story of James J. Braddock, a supposedly washed-up boxer who came back to become a champion and an inspiration in the 1930s."/>
    <n v="69"/>
    <s v="Ron Howard"/>
    <x v="42"/>
    <s v="RenÃ©e Zellweger"/>
    <s v="Craig Bierko"/>
    <s v="Paul Giamatti"/>
    <n v="176151"/>
    <s v="61,649,911"/>
    <x v="4"/>
  </r>
  <r>
    <x v="436"/>
    <n v="2011"/>
    <s v="UA"/>
    <n v="146"/>
    <x v="0"/>
    <m/>
    <m/>
    <n v="8"/>
    <s v="An aspiring author during the civil rights movement of the 1960s decides to write a book detailing the African American maids' point of view on the white families for which they work, and the hardships they go through on a daily basis."/>
    <n v="62"/>
    <s v="Tate Taylor"/>
    <x v="316"/>
    <s v="Viola Davis"/>
    <s v="Octavia Spencer"/>
    <s v="Bryce Dallas Howard"/>
    <n v="428521"/>
    <s v="169,708,112"/>
    <x v="4"/>
  </r>
  <r>
    <x v="437"/>
    <n v="2014"/>
    <s v="A"/>
    <n v="150"/>
    <x v="2"/>
    <s v=" Crime"/>
    <s v=" Thriller"/>
    <n v="8"/>
    <s v="Only a short time after the first raid, Rama goes undercover with the thugs of Jakarta and plans to bring down the syndicate and uncover the corruption within his police force."/>
    <n v="71"/>
    <s v="Gareth Evans"/>
    <x v="317"/>
    <s v="Yayan Ruhian"/>
    <s v="Arifin Putra"/>
    <s v="Oka Antara"/>
    <n v="114316"/>
    <s v="2,625,803"/>
    <x v="4"/>
  </r>
  <r>
    <x v="438"/>
    <n v="1973"/>
    <s v="R"/>
    <n v="151"/>
    <x v="3"/>
    <s v=" Crime"/>
    <s v=" Drama"/>
    <n v="8"/>
    <s v="A man befriends a fellow criminal as the two of them begin serving their sentence on a dreadful prison island, which inspires the man to plot his escape."/>
    <n v="58"/>
    <s v="Franklin J. Schaffner"/>
    <x v="141"/>
    <s v="Dustin Hoffman"/>
    <s v="Victor Jory"/>
    <s v="Don Gordon"/>
    <n v="121627"/>
    <s v="53,267,000"/>
    <x v="4"/>
  </r>
  <r>
    <x v="439"/>
    <n v="1930"/>
    <s v="U"/>
    <n v="152"/>
    <x v="0"/>
    <s v=" War"/>
    <m/>
    <n v="8"/>
    <s v="A German youth eagerly enters World War I, but his enthusiasm wanes as he gets a firsthand view of the horror."/>
    <n v="91"/>
    <s v="Lewis Milestone"/>
    <x v="318"/>
    <s v="Louis Wolheim"/>
    <s v="John Wray"/>
    <s v="Arnold Lucy"/>
    <n v="57318"/>
    <s v="3,270,000"/>
    <x v="4"/>
  </r>
  <r>
    <x v="440"/>
    <n v="2019"/>
    <s v="UA"/>
    <n v="154"/>
    <x v="0"/>
    <s v=" Music"/>
    <s v=" Romance"/>
    <n v="8"/>
    <s v="A coming-of-age story based on the lives of street rappers in Mumbai."/>
    <n v="65"/>
    <s v="Zoya Akhtar"/>
    <x v="319"/>
    <s v="Nakul Roshan Sahdev"/>
    <s v="Ranveer Singh"/>
    <s v="Vijay Raaz"/>
    <n v="31886"/>
    <s v="5,566,534"/>
    <x v="4"/>
  </r>
  <r>
    <x v="441"/>
    <n v="2015"/>
    <s v="A"/>
    <n v="156"/>
    <x v="2"/>
    <s v=" Adventure"/>
    <s v=" Drama"/>
    <n v="8"/>
    <s v="A frontiersman on a fur trading expedition in the 1820s fights for survival after being mauled by a bear and left for dead by members of his own hunting team."/>
    <n v="76"/>
    <s v="Alejandro G. IÃ±Ã¡rritu"/>
    <x v="10"/>
    <s v="Tom Hardy"/>
    <s v="Will Poulter"/>
    <s v="Domhnall Gleeson"/>
    <n v="705589"/>
    <s v="183,637,894"/>
    <x v="4"/>
  </r>
  <r>
    <x v="442"/>
    <n v="1992"/>
    <s v="UA"/>
    <n v="156"/>
    <x v="0"/>
    <m/>
    <m/>
    <n v="8"/>
    <s v="A prep school student needing money agrees to &quot;babysit&quot; a blind man, but the job is not at all what he anticipated."/>
    <n v="59"/>
    <s v="Martin Brest"/>
    <x v="4"/>
    <s v="Chris O'Donnell"/>
    <s v="James Rebhorn"/>
    <s v="Gabrielle Anwar"/>
    <n v="263918"/>
    <s v="63,895,607"/>
    <x v="4"/>
  </r>
  <r>
    <x v="443"/>
    <n v="2015"/>
    <s v="UA"/>
    <n v="159"/>
    <x v="2"/>
    <s v=" Crime"/>
    <s v=" Thriller"/>
    <n v="8"/>
    <s v="An elite counter-intelligence unit learns of a plot, masterminded by a maniacal madman. With the clock ticking, it's up to them to track the terrorists' international tentacles and prevent them from striking at the heart of India."/>
    <m/>
    <s v="Neeraj Pandey"/>
    <x v="136"/>
    <s v="Danny Denzongpa"/>
    <s v="Rana Daggubati"/>
    <s v="Taapsee Pannu"/>
    <n v="52848"/>
    <m/>
    <x v="4"/>
  </r>
  <r>
    <x v="444"/>
    <n v="2015"/>
    <s v="UA"/>
    <n v="159"/>
    <x v="2"/>
    <s v=" Drama"/>
    <m/>
    <n v="8"/>
    <s v="In ancient India, an adventurous and daring man becomes involved in a decades-old feud between two warring peoples."/>
    <m/>
    <s v="S.S. Rajamouli"/>
    <x v="140"/>
    <s v="Rana Daggubati"/>
    <s v="Ramya Krishnan"/>
    <s v="Sathyaraj"/>
    <n v="102972"/>
    <s v="6,738,000"/>
    <x v="4"/>
  </r>
  <r>
    <x v="445"/>
    <n v="1959"/>
    <m/>
    <n v="161"/>
    <x v="1"/>
    <s v=" Drama"/>
    <s v=" Mystery"/>
    <n v="8"/>
    <s v="In a murder trial, the defendant says he suffered temporary insanity after the victim raped his wife. What is the truth, and will he win his case?"/>
    <n v="95"/>
    <s v="Otto Preminger"/>
    <x v="21"/>
    <s v="Lee Remick"/>
    <s v="Ben Gazzara"/>
    <s v="Arthur O'Connell"/>
    <n v="59847"/>
    <s v="11,900,000"/>
    <x v="4"/>
  </r>
  <r>
    <x v="446"/>
    <n v="2015"/>
    <s v="UA"/>
    <n v="163"/>
    <x v="2"/>
    <s v=" Adventure"/>
    <s v=" Comedy"/>
    <n v="8"/>
    <s v="An Indian man with a magnanimous heart takes a young mute Pakistani girl back to her homeland to reunite her with her family."/>
    <m/>
    <s v="Kabir Khan"/>
    <x v="320"/>
    <s v="Harshaali Malhotra"/>
    <s v="Nawazuddin Siddiqui"/>
    <s v="Kareena Kapoor"/>
    <n v="72245"/>
    <s v="8,178,001"/>
    <x v="4"/>
  </r>
  <r>
    <x v="447"/>
    <n v="2017"/>
    <s v="UA"/>
    <n v="164"/>
    <x v="2"/>
    <s v=" Drama"/>
    <s v=" Mystery"/>
    <n v="8"/>
    <s v="Young Blade Runner K's discovery of a long-buried secret leads him to track down former Blade Runner Rick Deckard, who's been missing for thirty years."/>
    <n v="81"/>
    <s v="Denis Villeneuve"/>
    <x v="52"/>
    <s v="Ryan Gosling"/>
    <s v="Ana de Armas"/>
    <s v="Dave Bautista"/>
    <n v="461823"/>
    <s v="92,054,159"/>
    <x v="4"/>
  </r>
  <r>
    <x v="448"/>
    <n v="2010"/>
    <s v="UA"/>
    <n v="165"/>
    <x v="0"/>
    <m/>
    <m/>
    <n v="8"/>
    <s v="An Indian Muslim man with Asperger's syndrome takes a challenge to speak to the President of the United States seriously and embarks on a cross-country journey."/>
    <n v="50"/>
    <s v="Karan Johar"/>
    <x v="133"/>
    <s v="Kajol"/>
    <s v="Sheetal Menon"/>
    <s v="Katie A. Keane"/>
    <n v="98575"/>
    <s v="4,018,695"/>
    <x v="4"/>
  </r>
  <r>
    <x v="449"/>
    <n v="1946"/>
    <s v="Approved"/>
    <n v="170"/>
    <x v="0"/>
    <s v=" Romance"/>
    <s v=" War"/>
    <n v="8"/>
    <s v="Three World War II veterans return home to small-town America to discover that they and their families have been irreparably changed."/>
    <n v="93"/>
    <s v="William Wyler"/>
    <x v="321"/>
    <s v="Dana Andrews"/>
    <s v="Fredric March"/>
    <s v="Teresa Wright"/>
    <n v="57259"/>
    <s v="23,650,000"/>
    <x v="4"/>
  </r>
  <r>
    <x v="450"/>
    <n v="1965"/>
    <s v="U"/>
    <n v="172"/>
    <x v="3"/>
    <s v=" Drama"/>
    <s v=" Family"/>
    <n v="8"/>
    <s v="A woman leaves an Austrian convent to become a governess to the children of a Naval officer widower."/>
    <n v="63"/>
    <s v="Robert Wise"/>
    <x v="322"/>
    <s v="Christopher Plummer"/>
    <s v="Eleanor Parker"/>
    <s v="Richard Haydn"/>
    <n v="205425"/>
    <s v="163,214,286"/>
    <x v="4"/>
  </r>
  <r>
    <x v="451"/>
    <n v="1960"/>
    <s v="A"/>
    <n v="174"/>
    <x v="5"/>
    <s v=" Drama"/>
    <m/>
    <n v="8"/>
    <s v="A series of stories following a week in the life of a philandering paparazzo journalist living in Rome."/>
    <n v="95"/>
    <s v="Federico Fellini"/>
    <x v="309"/>
    <s v="Anita Ekberg"/>
    <s v="Anouk AimÃ©e"/>
    <s v="Yvonne Furneaux"/>
    <n v="66621"/>
    <s v="19,516,000"/>
    <x v="4"/>
  </r>
  <r>
    <x v="452"/>
    <n v="2003"/>
    <s v="R"/>
    <n v="178"/>
    <x v="1"/>
    <s v=" Drama"/>
    <m/>
    <n v="8"/>
    <s v="A woman on the run from the mob is reluctantly accepted in a small Colorado community in exchange for labor, but when a search visits the town she finds out that their support has a price."/>
    <n v="60"/>
    <s v="Lars von Trier"/>
    <x v="323"/>
    <s v="Paul Bettany"/>
    <s v="Lauren Bacall"/>
    <s v="Harriet Andersson"/>
    <n v="137963"/>
    <s v="1,530,386"/>
    <x v="4"/>
  </r>
  <r>
    <x v="453"/>
    <n v="1993"/>
    <s v="R"/>
    <n v="180"/>
    <x v="1"/>
    <s v=" Drama"/>
    <m/>
    <n v="8"/>
    <s v="Based on the true life experiences of poet Jimmy Santiago Baca, the film focuses on step-brothers Paco and Cruz, and their bi-racial cousin Miklo."/>
    <n v="47"/>
    <s v="Taylor Hackford"/>
    <x v="324"/>
    <s v="Jesse Borrego"/>
    <s v="Benjamin Bratt"/>
    <s v="Enrique Castillo"/>
    <n v="28825"/>
    <s v="4,496,583"/>
    <x v="4"/>
  </r>
  <r>
    <x v="454"/>
    <n v="1980"/>
    <s v="U"/>
    <n v="180"/>
    <x v="0"/>
    <s v=" History"/>
    <s v=" War"/>
    <n v="8"/>
    <s v="A petty thief with an utter resemblance to a samurai warlord is hired as the lord's double. When the warlord later dies the thief is forced to take up arms in his place."/>
    <n v="84"/>
    <s v="Akira Kurosawa"/>
    <x v="23"/>
    <s v="Tsutomu Yamazaki"/>
    <s v="Ken'ichi Hagiwara"/>
    <s v="Jinpachi Nezu"/>
    <n v="32195"/>
    <m/>
    <x v="4"/>
  </r>
  <r>
    <x v="455"/>
    <n v="1990"/>
    <s v="U"/>
    <n v="181"/>
    <x v="7"/>
    <s v=" Drama"/>
    <s v=" Western"/>
    <n v="8"/>
    <s v="Lieutenant John Dunbar, assigned to a remote western Civil War outpost, befriends wolves and Indians, making him an intolerable aberration in the military."/>
    <n v="72"/>
    <s v="Kevin Costner"/>
    <x v="325"/>
    <s v="Mary McDonnell"/>
    <s v="Graham Greene"/>
    <s v="Rodney A. Grant"/>
    <n v="240266"/>
    <s v="184,208,848"/>
    <x v="4"/>
  </r>
  <r>
    <x v="456"/>
    <n v="1971"/>
    <s v="G"/>
    <n v="181"/>
    <x v="0"/>
    <s v=" Family"/>
    <s v=" Musical"/>
    <n v="8"/>
    <s v="In prerevolutionary Russia, a Jewish peasant contends with marrying off three of his daughters while growing anti-Semitic sentiment threatens his village."/>
    <n v="67"/>
    <s v="Norman Jewison"/>
    <x v="326"/>
    <s v="Norma Crane"/>
    <s v="Leonard Frey"/>
    <s v="Molly Picon"/>
    <n v="39491"/>
    <s v="80,500,000"/>
    <x v="4"/>
  </r>
  <r>
    <x v="457"/>
    <n v="2003"/>
    <s v="U"/>
    <n v="186"/>
    <x v="5"/>
    <s v=" Drama"/>
    <s v=" Musical"/>
    <n v="8"/>
    <s v="Naina, an introverted, perpetually depressed girl's life changes when she meets Aman. But Aman has a secret of his own which changes their lives forever. Embroiled in all this is Rohit, Naina's best friend who conceals his love for her."/>
    <n v="54"/>
    <s v="Nikkhil Advani"/>
    <x v="327"/>
    <s v="Shah Rukh Khan"/>
    <s v="Saif Ali Khan"/>
    <s v="Jaya Bachchan"/>
    <n v="63460"/>
    <s v="1,787,378"/>
    <x v="4"/>
  </r>
  <r>
    <x v="458"/>
    <n v="1999"/>
    <s v="R"/>
    <n v="188"/>
    <x v="0"/>
    <m/>
    <m/>
    <n v="8"/>
    <s v="An epic mosaic of interrelated characters in search of love, forgiveness, and meaning in the San Fernando Valley."/>
    <n v="77"/>
    <s v="Paul Thomas Anderson"/>
    <x v="328"/>
    <s v="Jason Robards"/>
    <s v="Julianne Moore"/>
    <s v="Philip Seymour Hoffman"/>
    <n v="289742"/>
    <s v="22,455,976"/>
    <x v="4"/>
  </r>
  <r>
    <x v="459"/>
    <n v="1991"/>
    <s v="UA"/>
    <n v="189"/>
    <x v="0"/>
    <s v=" History"/>
    <s v=" Thriller"/>
    <n v="8"/>
    <s v="New Orleans District Attorney Jim Garrison discovers there's more to the Kennedy assassination than the official story."/>
    <n v="72"/>
    <s v="Oliver Stone"/>
    <x v="325"/>
    <s v="Gary Oldman"/>
    <s v="Jack Lemmon"/>
    <s v="Walter Matthau"/>
    <n v="142110"/>
    <s v="70,405,498"/>
    <x v="4"/>
  </r>
  <r>
    <x v="460"/>
    <n v="1982"/>
    <s v="U"/>
    <n v="191"/>
    <x v="3"/>
    <s v=" Drama"/>
    <s v=" History"/>
    <n v="8"/>
    <s v="The life of the lawyer who became the famed leader of the Indian revolts against the British rule through his philosophy of nonviolent protest."/>
    <n v="79"/>
    <s v="Richard Attenborough"/>
    <x v="329"/>
    <s v="John Gielgud"/>
    <s v="Rohini Hattangadi"/>
    <s v="Roshan Seth"/>
    <n v="217664"/>
    <s v="52,767,889"/>
    <x v="4"/>
  </r>
  <r>
    <x v="461"/>
    <n v="1965"/>
    <s v="A"/>
    <n v="197"/>
    <x v="0"/>
    <s v=" Romance"/>
    <s v=" War"/>
    <n v="8"/>
    <s v="The life of a Russian physician and poet who, although married to another, falls in love with a political activist's wife and experiences hardship during World War I and then the October Revolution."/>
    <n v="69"/>
    <s v="David Lean"/>
    <x v="330"/>
    <s v="Julie Christie"/>
    <s v="Geraldine Chaplin"/>
    <s v="Rod Steiger"/>
    <n v="69903"/>
    <s v="111,722,000"/>
    <x v="4"/>
  </r>
  <r>
    <x v="462"/>
    <n v="1932"/>
    <m/>
    <n v="64"/>
    <x v="0"/>
    <s v=" Horror"/>
    <m/>
    <n v="7.9"/>
    <s v="A circus' beautiful trapeze artist agrees to marry the leader of side-show performers, but his deformed friends discover she is only marrying him for his inheritance."/>
    <n v="80"/>
    <s v="Tod Browning"/>
    <x v="331"/>
    <s v="Leila Hyams"/>
    <s v="Olga Baclanova"/>
    <s v="Roscoe Ates"/>
    <n v="42117"/>
    <m/>
    <x v="4"/>
  </r>
  <r>
    <x v="463"/>
    <n v="1984"/>
    <s v="R"/>
    <n v="82"/>
    <x v="5"/>
    <s v=" Music"/>
    <m/>
    <n v="7.9"/>
    <s v="Spinal Tap, one of England's loudest bands, is chronicled by film director Marty DiBergi on what proves to be a fateful tour."/>
    <n v="92"/>
    <s v="Rob Reiner"/>
    <x v="332"/>
    <s v="Michael McKean"/>
    <s v="Christopher Guest"/>
    <s v="Kimberly Stringer"/>
    <n v="128812"/>
    <n v="188.751"/>
    <x v="4"/>
  </r>
  <r>
    <x v="464"/>
    <n v="1952"/>
    <s v="PG"/>
    <n v="85"/>
    <x v="0"/>
    <s v=" Thriller"/>
    <s v=" Western"/>
    <n v="7.9"/>
    <s v="A town Marshal, despite the disagreements of his newlywed bride and the townspeople around him, must face a gang of deadly killers alone at high noon when the gang leader, an outlaw he sent up years ago, arrives on the noon train."/>
    <n v="89"/>
    <s v="Fred Zinnemann"/>
    <x v="333"/>
    <s v="Grace Kelly"/>
    <s v="Thomas Mitchell"/>
    <s v="Lloyd Bridges"/>
    <n v="97222"/>
    <s v="9,450,000"/>
    <x v="4"/>
  </r>
  <r>
    <x v="465"/>
    <n v="2007"/>
    <m/>
    <n v="87"/>
    <x v="0"/>
    <s v=" Fantasy"/>
    <s v=" Mystery"/>
    <n v="7.9"/>
    <s v="An impromptu goodbye party for Professor John Oldman becomes a mysterious interrogation after the retiring scholar reveals to his colleagues he has a longer and stranger past than they can imagine."/>
    <m/>
    <s v="Richard Schenkman"/>
    <x v="334"/>
    <s v="Tony Todd"/>
    <s v="John Billingsley"/>
    <s v="Ellen Crawford"/>
    <n v="174125"/>
    <m/>
    <x v="4"/>
  </r>
  <r>
    <x v="466"/>
    <n v="2009"/>
    <s v="PG"/>
    <n v="87"/>
    <x v="6"/>
    <s v=" Adventure"/>
    <s v=" Comedy"/>
    <n v="7.9"/>
    <s v="An urbane fox cannot resist returning to his farm raiding ways and then must help his community survive the farmers' retaliation."/>
    <n v="83"/>
    <s v="Wes Anderson"/>
    <x v="335"/>
    <s v="Meryl Streep"/>
    <s v="Bill Murray"/>
    <s v="Jason Schwartzman"/>
    <n v="199696"/>
    <s v="21,002,919"/>
    <x v="4"/>
  </r>
  <r>
    <x v="467"/>
    <n v="1959"/>
    <m/>
    <n v="90"/>
    <x v="0"/>
    <s v=" Romance"/>
    <m/>
    <n v="7.9"/>
    <s v="A French actress filming an anti-war film in Hiroshima has an affair with a married Japanese architect as they share their differing perspectives on war."/>
    <m/>
    <s v="Alain Resnais"/>
    <x v="336"/>
    <s v="Eiji Okada"/>
    <s v="Stella Dassas"/>
    <s v="Pierre Barbaud"/>
    <n v="28421"/>
    <n v="88.3"/>
    <x v="4"/>
  </r>
  <r>
    <x v="468"/>
    <n v="1971"/>
    <s v="PG"/>
    <n v="91"/>
    <x v="5"/>
    <s v=" Drama"/>
    <s v=" Romance"/>
    <n v="7.9"/>
    <s v="Young, rich, and obsessed with death, Harold finds himself changed forever when he meets lively septuagenarian Maude at a funeral."/>
    <n v="62"/>
    <s v="Hal Ashby"/>
    <x v="337"/>
    <s v="Bud Cort"/>
    <s v="Vivian Pickles"/>
    <s v="Cyril Cusack"/>
    <n v="70826"/>
    <m/>
    <x v="4"/>
  </r>
  <r>
    <x v="469"/>
    <n v="1999"/>
    <s v="U"/>
    <n v="92"/>
    <x v="6"/>
    <s v=" Adventure"/>
    <s v=" Comedy"/>
    <n v="7.9"/>
    <s v="When Woody is stolen by a toy collector, Buzz and his friends set out on a rescue mission to save Woody before he becomes a museum toy property with his roundup gang Jessie, Prospector, and Bullseye."/>
    <n v="88"/>
    <s v="John Lasseter"/>
    <x v="338"/>
    <s v="Lee Unkrich"/>
    <s v="Tom Hanks"/>
    <s v="Tim Allen"/>
    <n v="527512"/>
    <s v="245,852,179"/>
    <x v="4"/>
  </r>
  <r>
    <x v="470"/>
    <n v="1940"/>
    <s v="Passed"/>
    <n v="92"/>
    <x v="5"/>
    <s v=" Drama"/>
    <s v=" Romance"/>
    <n v="7.9"/>
    <s v="A newspaper editor uses every trick in the book to keep his ace reporter ex-wife from remarrying."/>
    <m/>
    <s v="Howard Hawks"/>
    <x v="90"/>
    <s v="Rosalind Russell"/>
    <s v="Ralph Bellamy"/>
    <s v="Gene Lockhart"/>
    <n v="53667"/>
    <n v="296"/>
    <x v="4"/>
  </r>
  <r>
    <x v="471"/>
    <n v="1983"/>
    <s v="U"/>
    <n v="93"/>
    <x v="5"/>
    <s v=" Family"/>
    <m/>
    <n v="7.9"/>
    <s v="In the 1940s, a young boy named Ralphie attempts to convince his parents, his teacher and Santa that a Red Ryder BB gun really is the perfect Christmas gift."/>
    <n v="77"/>
    <s v="Bob Clark"/>
    <x v="339"/>
    <s v="Melinda Dillon"/>
    <s v="Darren McGavin"/>
    <s v="Scott Schwartz"/>
    <n v="132947"/>
    <s v="20,605,209"/>
    <x v="4"/>
  </r>
  <r>
    <x v="472"/>
    <n v="1993"/>
    <s v="U"/>
    <n v="94"/>
    <x v="0"/>
    <s v=" Music"/>
    <s v=" Mystery"/>
    <n v="7.9"/>
    <s v="A woman struggles to find a way to live her life after the death of her husband and child."/>
    <n v="85"/>
    <s v="Krzysztof Kieslowski"/>
    <x v="340"/>
    <s v="Zbigniew Zamachowski"/>
    <s v="Julie Delpy"/>
    <s v="BenoÃ®t RÃ©gent"/>
    <n v="89836"/>
    <s v="1,324,974"/>
    <x v="4"/>
  </r>
  <r>
    <x v="473"/>
    <n v="1993"/>
    <s v="A"/>
    <n v="94"/>
    <x v="6"/>
    <s v=" Action"/>
    <s v=" Adventure"/>
    <n v="7.9"/>
    <s v="A vagabond swordsman is aided by a beautiful ninja girl and a crafty spy in confronting a demonic clan of killers - with a ghost from his past as their leader - who are bent on overthrowing the Tokugawa Shogunate."/>
    <m/>
    <s v="Yoshiaki Kawajiri"/>
    <x v="341"/>
    <s v="Emi Shinohara"/>
    <s v="Takeshi Aono"/>
    <s v="Osamu Saka"/>
    <n v="34529"/>
    <m/>
    <x v="4"/>
  </r>
  <r>
    <x v="474"/>
    <n v="1922"/>
    <m/>
    <n v="94"/>
    <x v="10"/>
    <s v=" Horror"/>
    <m/>
    <n v="7.9"/>
    <s v="Vampire Count Orlok expresses interest in a new residence and real estate agent Hutter's wife."/>
    <m/>
    <s v="F.W. Murnau"/>
    <x v="342"/>
    <s v="Alexander Granach"/>
    <s v="Gustav von Wangenheim"/>
    <s v="Greta SchrÃ¶der"/>
    <n v="88794"/>
    <m/>
    <x v="4"/>
  </r>
  <r>
    <x v="475"/>
    <n v="1972"/>
    <m/>
    <n v="95"/>
    <x v="2"/>
    <s v=" Adventure"/>
    <s v=" Biography"/>
    <n v="7.9"/>
    <s v="In the 16th century, the ruthless and insane Don Lope de Aguirre leads a Spanish expedition in search of El Dorado."/>
    <m/>
    <s v="Werner Herzog"/>
    <x v="229"/>
    <s v="Ruy Guerra"/>
    <s v="Helena Rojo"/>
    <s v="Del Negro"/>
    <n v="52397"/>
    <m/>
    <x v="4"/>
  </r>
  <r>
    <x v="476"/>
    <n v="1979"/>
    <s v="R"/>
    <n v="96"/>
    <x v="5"/>
    <s v=" Drama"/>
    <s v=" Romance"/>
    <n v="7.9"/>
    <s v="The life of a divorced television writer dating a teenage girl is further complicated when he falls in love with his best friend's mistress."/>
    <n v="83"/>
    <s v="Woody Allen"/>
    <x v="255"/>
    <s v="Diane Keaton"/>
    <s v="Mariel Hemingway"/>
    <s v="Michael Murphy"/>
    <n v="131436"/>
    <s v="45,700,000"/>
    <x v="4"/>
  </r>
  <r>
    <x v="477"/>
    <n v="1968"/>
    <m/>
    <n v="96"/>
    <x v="8"/>
    <s v=" Thriller"/>
    <m/>
    <n v="7.9"/>
    <s v="A ragtag group of Pennsylvanians barricade themselves in an old farmhouse to remain safe from a horde of flesh-eating ghouls that are ravaging the East Coast of the United States."/>
    <n v="89"/>
    <s v="George A. Romero"/>
    <x v="343"/>
    <s v="Judith O'Dea"/>
    <s v="Karl Hardman"/>
    <s v="Marilyn Eastman"/>
    <n v="116557"/>
    <n v="89.028999999999996"/>
    <x v="4"/>
  </r>
  <r>
    <x v="478"/>
    <n v="1947"/>
    <m/>
    <n v="96"/>
    <x v="5"/>
    <s v=" Drama"/>
    <s v=" Family"/>
    <n v="7.9"/>
    <s v="When a nice old man who claims to be Santa Claus is institutionalized as insane, a young lawyer decides to defend him by arguing in court that he is the real thing."/>
    <n v="88"/>
    <s v="George Seaton"/>
    <x v="344"/>
    <s v="Maureen O'Hara"/>
    <s v="John Payne"/>
    <s v="Gene Lockhart"/>
    <n v="41625"/>
    <s v="2,650,000"/>
    <x v="4"/>
  </r>
  <r>
    <x v="479"/>
    <n v="1935"/>
    <s v="Passed"/>
    <n v="96"/>
    <x v="5"/>
    <s v=" Music"/>
    <s v=" Musical"/>
    <n v="7.9"/>
    <s v="A sly business manager and two wacky friends of two opera singers help them achieve success while humiliating their stuffy and snobbish enemies."/>
    <m/>
    <s v="Sam Wood"/>
    <x v="345"/>
    <s v="Groucho Marx"/>
    <s v="Chico Marx"/>
    <s v="Harpo Marx"/>
    <n v="30580"/>
    <s v="2,537,520"/>
    <x v="4"/>
  </r>
  <r>
    <x v="480"/>
    <n v="2009"/>
    <s v="R"/>
    <n v="97"/>
    <x v="0"/>
    <s v=" Mystery"/>
    <s v=" Sci-Fi"/>
    <n v="7.9"/>
    <s v="Astronaut Sam Bell has a quintessentially personal encounter toward the end of his three-year stint on the Moon, where he, working alongside his computer, GERTY, sends back to Earth parcels of a resource that has helped diminish our planet's power problems."/>
    <n v="67"/>
    <s v="Duncan Jones"/>
    <x v="346"/>
    <s v="Kevin Spacey"/>
    <s v="Dominique McElligott"/>
    <s v="Rosie Shaw"/>
    <n v="335152"/>
    <s v="5,009,677"/>
    <x v="4"/>
  </r>
  <r>
    <x v="481"/>
    <n v="2004"/>
    <s v="PG-13"/>
    <n v="97"/>
    <x v="0"/>
    <s v=" Music"/>
    <m/>
    <n v="7.9"/>
    <s v="The new teacher at a severely administered boys' boarding school works to positively affect the students' lives through music."/>
    <n v="56"/>
    <s v="Christophe Barratier"/>
    <x v="347"/>
    <s v="FranÃ§ois BerlÃ©and"/>
    <s v="Jean-Baptiste Maunier"/>
    <s v="Kad Merad"/>
    <n v="57430"/>
    <s v="3,635,164"/>
    <x v="4"/>
  </r>
  <r>
    <x v="482"/>
    <n v="2001"/>
    <s v="R"/>
    <n v="98"/>
    <x v="5"/>
    <s v=" Drama"/>
    <s v=" War"/>
    <n v="7.9"/>
    <s v="Bosnia and Herzegovina during 1993 at the time of the heaviest fighting between the two warring sides. Two soldiers from opposing sides in the conflict, Nino and Ciki, become trapped in no man's land, whilst a third soldier becomes a living booby trap."/>
    <n v="84"/>
    <s v="Danis Tanovic"/>
    <x v="348"/>
    <s v="Rene Bitorajac"/>
    <s v="Filip Sovagovic"/>
    <s v="Georges Siatidis"/>
    <n v="44618"/>
    <s v="1,059,830"/>
    <x v="4"/>
  </r>
  <r>
    <x v="483"/>
    <n v="2004"/>
    <s v="UA"/>
    <n v="99"/>
    <x v="5"/>
    <s v=" Horror"/>
    <m/>
    <n v="7.9"/>
    <s v="A man's uneventful life is disrupted by the zombie apocalypse."/>
    <n v="76"/>
    <s v="Edgar Wright"/>
    <x v="349"/>
    <s v="Nick Frost"/>
    <s v="Kate Ashfield"/>
    <s v="Lucy Davis"/>
    <n v="512249"/>
    <s v="13,542,874"/>
    <x v="4"/>
  </r>
  <r>
    <x v="484"/>
    <n v="2016"/>
    <s v="UA"/>
    <n v="100"/>
    <x v="0"/>
    <m/>
    <m/>
    <n v="7.9"/>
    <s v="After having suffered a heart-attack, a 59-year-old carpenter must fight the bureaucratic forces of the system in order to receive Employment and Support Allowance."/>
    <n v="78"/>
    <s v="Ken Loach"/>
    <x v="350"/>
    <s v="Dave Johns"/>
    <s v="Hayley Squires"/>
    <s v="Sharon Percy"/>
    <n v="53818"/>
    <n v="258.16800000000001"/>
    <x v="4"/>
  </r>
  <r>
    <x v="485"/>
    <n v="2011"/>
    <s v="U"/>
    <n v="100"/>
    <x v="5"/>
    <s v=" Drama"/>
    <s v=" Romance"/>
    <n v="7.9"/>
    <s v="An egomaniacal film star develops a relationship with a young dancer against the backdrop of Hollywood's silent era."/>
    <n v="89"/>
    <s v="Michel Hazanavicius"/>
    <x v="351"/>
    <s v="BÃ©rÃ©nice Bejo"/>
    <s v="John Goodman"/>
    <s v="James Cromwell"/>
    <n v="230624"/>
    <s v="44,671,682"/>
    <x v="4"/>
  </r>
  <r>
    <x v="486"/>
    <n v="1933"/>
    <s v="Passed"/>
    <n v="100"/>
    <x v="7"/>
    <s v=" Horror"/>
    <s v=" Sci-Fi"/>
    <n v="7.9"/>
    <s v="A film crew goes to a tropical island for an exotic location shoot and discovers a colossal ape who takes a shine to their female blonde star. He is then captured and brought back to New York City for public exhibition."/>
    <n v="90"/>
    <s v="Merian C. Cooper"/>
    <x v="352"/>
    <s v="Fay Wray"/>
    <s v="Robert Armstrong"/>
    <s v="Bruce Cabot"/>
    <n v="78991"/>
    <s v="10,000,000"/>
    <x v="4"/>
  </r>
  <r>
    <x v="487"/>
    <n v="2020"/>
    <s v="UA"/>
    <n v="101"/>
    <x v="5"/>
    <s v=" Drama"/>
    <s v=" Romance"/>
    <n v="7.9"/>
    <s v="The emotional journey of two hopelessly in love youngsters, a young girl, Kizie, suffering from cancer, and a boy, Manny, whom she meets at a support group."/>
    <m/>
    <s v="Mukesh Chhabra"/>
    <x v="131"/>
    <s v="Sanjana Sanghi"/>
    <s v="Sahil Vaid"/>
    <s v="Saswata Chatterjee"/>
    <n v="111478"/>
    <m/>
    <x v="4"/>
  </r>
  <r>
    <x v="488"/>
    <n v="2018"/>
    <s v="U"/>
    <n v="101"/>
    <x v="6"/>
    <s v=" Adventure"/>
    <s v=" Comedy"/>
    <n v="7.9"/>
    <s v="Set in Japan, Isle of Dogs follows a boy's odyssey in search of his lost dog."/>
    <n v="82"/>
    <s v="Wes Anderson"/>
    <x v="353"/>
    <s v="Koyu Rankin"/>
    <s v="Edward Norton"/>
    <s v="Bob Balaban"/>
    <n v="139114"/>
    <s v="32,015,231"/>
    <x v="4"/>
  </r>
  <r>
    <x v="489"/>
    <n v="2016"/>
    <s v="UA"/>
    <n v="101"/>
    <x v="7"/>
    <s v=" Comedy"/>
    <s v=" Drama"/>
    <n v="7.9"/>
    <s v="A national manhunt is ordered for a rebellious kid and his foster uncle who go missing in the wild New Zealand bush."/>
    <n v="81"/>
    <s v="Taika Waititi"/>
    <x v="205"/>
    <s v="Julian Dennison"/>
    <s v="Rima Te Wiata"/>
    <s v="Rachel House"/>
    <n v="111483"/>
    <s v="5,202,582"/>
    <x v="4"/>
  </r>
  <r>
    <x v="490"/>
    <n v="1951"/>
    <s v="A"/>
    <n v="101"/>
    <x v="1"/>
    <s v=" Film-Noir"/>
    <s v=" Thriller"/>
    <n v="7.9"/>
    <s v="A psychopath forces a tennis star to comply with his theory that two strangers can get away with murder."/>
    <n v="88"/>
    <s v="Alfred Hitchcock"/>
    <x v="354"/>
    <s v="Robert Walker"/>
    <s v="Ruth Roman"/>
    <s v="Leo G. Carroll"/>
    <n v="123341"/>
    <s v="7,630,000"/>
    <x v="4"/>
  </r>
  <r>
    <x v="491"/>
    <n v="1945"/>
    <s v="Passed"/>
    <n v="101"/>
    <x v="0"/>
    <s v=" Film-Noir"/>
    <m/>
    <n v="7.9"/>
    <s v="The desperate life of a chronic alcoholic is followed through a four-day drinking bout."/>
    <m/>
    <s v="Billy Wilder"/>
    <x v="110"/>
    <s v="Jane Wyman"/>
    <s v="Phillip Terry"/>
    <s v="Howard Da Silva"/>
    <n v="33549"/>
    <s v="9,460,000"/>
    <x v="4"/>
  </r>
  <r>
    <x v="492"/>
    <n v="1994"/>
    <s v="A"/>
    <n v="102"/>
    <x v="1"/>
    <s v=" Drama"/>
    <m/>
    <n v="7.9"/>
    <s v="A family descended from Maori warriors is bedeviled by a violent father and the societal problems of being treated as outcasts."/>
    <n v="77"/>
    <s v="Lee Tamahori"/>
    <x v="355"/>
    <s v="Temuera Morrison"/>
    <s v="Mamaengaroa Kerr-Bell"/>
    <s v="Julian Arahanga"/>
    <n v="31590"/>
    <s v="2,201,126"/>
    <x v="4"/>
  </r>
  <r>
    <x v="493"/>
    <n v="1972"/>
    <s v="PG"/>
    <n v="102"/>
    <x v="5"/>
    <m/>
    <m/>
    <n v="7.9"/>
    <s v="A surreal, virtually plotless series of dreams centered around six middle-class people and their consistently interrupted attempts to have a meal together."/>
    <n v="93"/>
    <s v="Luis BuÃ±uel"/>
    <x v="356"/>
    <s v="Delphine Seyrig"/>
    <s v="Paul Frankeur"/>
    <s v="Bulle Ogier"/>
    <n v="38737"/>
    <n v="198.809"/>
    <x v="4"/>
  </r>
  <r>
    <x v="494"/>
    <n v="1946"/>
    <s v="U"/>
    <n v="102"/>
    <x v="0"/>
    <s v=" Film-Noir"/>
    <s v=" Romance"/>
    <n v="7.9"/>
    <s v="A woman is asked to spy on a group of Nazi friends in South America. How far will she have to go to ingratiate herself with them?"/>
    <n v="100"/>
    <s v="Alfred Hitchcock"/>
    <x v="90"/>
    <s v="Ingrid Bergman"/>
    <s v="Claude Rains"/>
    <s v="Louis Calhern"/>
    <n v="92306"/>
    <s v="10,464,000"/>
    <x v="4"/>
  </r>
  <r>
    <x v="495"/>
    <n v="1938"/>
    <s v="PG"/>
    <n v="102"/>
    <x v="2"/>
    <s v=" Adventure"/>
    <s v=" Romance"/>
    <n v="7.9"/>
    <s v="When Prince John and the Norman Lords begin oppressing the Saxon masses in King Richard's absence, a Saxon lord fights back as the outlaw leader of a rebel guerrilla army."/>
    <n v="97"/>
    <s v="Michael Curtiz"/>
    <x v="357"/>
    <s v="Errol Flynn"/>
    <s v="Olivia de Havilland"/>
    <s v="Basil Rathbone"/>
    <n v="47175"/>
    <s v="3,981,000"/>
    <x v="4"/>
  </r>
  <r>
    <x v="496"/>
    <n v="1989"/>
    <s v="U"/>
    <n v="103"/>
    <x v="3"/>
    <s v=" Drama"/>
    <m/>
    <n v="7.9"/>
    <s v="Christy Brown, born with cerebral palsy, learns to paint and write with his only controllable limb - his left foot."/>
    <n v="97"/>
    <s v="Jim Sheridan"/>
    <x v="137"/>
    <s v="Brenda Fricker"/>
    <s v="Alison Whelan"/>
    <s v="Kirsten Sheridan"/>
    <n v="68076"/>
    <s v="14,743,391"/>
    <x v="4"/>
  </r>
  <r>
    <x v="497"/>
    <n v="1989"/>
    <s v="PG-13"/>
    <n v="104"/>
    <x v="5"/>
    <s v=" Drama"/>
    <m/>
    <n v="7.9"/>
    <s v="An ophthalmologist's mistress threatens to reveal their affair to his wife while a married documentary filmmaker is infatuated with another woman."/>
    <n v="77"/>
    <s v="Woody Allen"/>
    <x v="358"/>
    <s v="Woody Allen"/>
    <s v="Bill Bernstein"/>
    <s v="Claire Bloom"/>
    <n v="54670"/>
    <s v="18,254,702"/>
    <x v="4"/>
  </r>
  <r>
    <x v="498"/>
    <n v="1950"/>
    <s v="Approved"/>
    <n v="104"/>
    <x v="5"/>
    <s v=" Drama"/>
    <s v=" Fantasy"/>
    <n v="7.9"/>
    <s v="Due to his insistence that he has an invisible six foot-tall rabbit for a best friend, a whimsical middle-aged man is thought by his family to be insane - but he may be wiser than anyone knows."/>
    <m/>
    <s v="Henry Koster"/>
    <x v="21"/>
    <s v="Wallace Ford"/>
    <s v="William H. Lynn"/>
    <s v="Victoria Horne"/>
    <n v="52573"/>
    <m/>
    <x v="5"/>
  </r>
  <r>
    <x v="499"/>
    <n v="1990"/>
    <s v="U"/>
    <n v="105"/>
    <x v="0"/>
    <s v=" Fantasy"/>
    <s v=" Romance"/>
    <n v="7.9"/>
    <s v="An artificial man, who was incompletely constructed and has scissors for hands, leads a solitary life. Then one day, a suburban lady meets him and introduces him to her world."/>
    <n v="74"/>
    <s v="Tim Burton"/>
    <x v="313"/>
    <s v="Winona Ryder"/>
    <s v="Dianne Wiest"/>
    <s v="Anthony Michael Hall"/>
    <n v="447368"/>
    <s v="56,362,352"/>
    <x v="5"/>
  </r>
  <r>
    <x v="500"/>
    <n v="2016"/>
    <s v="PG-13"/>
    <n v="106"/>
    <x v="5"/>
    <s v=" Drama"/>
    <s v=" Music"/>
    <n v="7.9"/>
    <s v="A boy growing up in Dublin during the 1980s escapes his strained family life by starting a band to impress the mysterious girl he likes."/>
    <n v="79"/>
    <s v="John Carney"/>
    <x v="359"/>
    <s v="Aidan Gillen"/>
    <s v="Maria Doyle Kennedy"/>
    <s v="Jack Reynor"/>
    <n v="85109"/>
    <s v="3,237,118"/>
    <x v="5"/>
  </r>
  <r>
    <x v="501"/>
    <n v="2008"/>
    <s v="R"/>
    <n v="107"/>
    <x v="5"/>
    <s v=" Crime"/>
    <s v=" Drama"/>
    <n v="7.9"/>
    <s v="Guilt-stricken after a job gone wrong, hitman Ray and his partner await orders from their ruthless boss in Bruges, Belgium, the last place in the world Ray wants to be."/>
    <n v="67"/>
    <s v="Martin McDonagh"/>
    <x v="360"/>
    <s v="Brendan Gleeson"/>
    <s v="CiarÃ¡n Hinds"/>
    <s v="Elizabeth Berrington"/>
    <n v="390334"/>
    <s v="7,757,130"/>
    <x v="5"/>
  </r>
  <r>
    <x v="502"/>
    <n v="1986"/>
    <s v="PG-13"/>
    <n v="107"/>
    <x v="5"/>
    <s v=" Drama"/>
    <m/>
    <n v="7.9"/>
    <s v="Between two Thanksgivings two years apart, Hannah's husband falls in love with her sister Lee, while her hypochondriac ex-husband rekindles his relationship with her sister Holly."/>
    <n v="90"/>
    <s v="Woody Allen"/>
    <x v="308"/>
    <s v="Dianne Wiest"/>
    <s v="Michael Caine"/>
    <s v="Barbara Hershey"/>
    <n v="67176"/>
    <s v="40,084,041"/>
    <x v="5"/>
  </r>
  <r>
    <x v="503"/>
    <n v="2019"/>
    <s v="UA"/>
    <n v="108"/>
    <x v="5"/>
    <s v=" Drama"/>
    <s v=" War"/>
    <n v="7.9"/>
    <s v="A young boy in Hitler's army finds out his mother is hiding a Jewish girl in their home."/>
    <n v="58"/>
    <s v="Taika Waititi"/>
    <x v="361"/>
    <s v="Thomasin McKenzie"/>
    <s v="Scarlett Johansson"/>
    <s v="Taika Waititi"/>
    <n v="297918"/>
    <n v="349.55500000000001"/>
    <x v="5"/>
  </r>
  <r>
    <x v="504"/>
    <n v="2013"/>
    <s v="R"/>
    <n v="109"/>
    <x v="0"/>
    <s v=" Romance"/>
    <m/>
    <n v="7.9"/>
    <s v="We meet Jesse and Celine nine years on in Greece. Almost two decades have passed since their first meeting on that train bound for Vienna."/>
    <n v="94"/>
    <s v="Richard Linklater"/>
    <x v="148"/>
    <s v="Julie Delpy"/>
    <s v="Seamus Davey-Fitzpatrick"/>
    <s v="Ariane Labed"/>
    <n v="141457"/>
    <s v="8,114,627"/>
    <x v="5"/>
  </r>
  <r>
    <x v="505"/>
    <n v="2008"/>
    <s v="UA"/>
    <n v="109"/>
    <x v="0"/>
    <s v=" Sport"/>
    <m/>
    <n v="7.9"/>
    <s v="A faded professional wrestler must retire, but finds his quest for a new life outside the ring a dispiriting struggle."/>
    <n v="80"/>
    <s v="Darren Aronofsky"/>
    <x v="362"/>
    <s v="Marisa Tomei"/>
    <s v="Evan Rachel Wood"/>
    <s v="Mark Margolis"/>
    <n v="289415"/>
    <s v="26,236,603"/>
    <x v="5"/>
  </r>
  <r>
    <x v="506"/>
    <n v="2006"/>
    <s v="A"/>
    <n v="109"/>
    <x v="7"/>
    <s v=" Drama"/>
    <s v=" Sci-Fi"/>
    <n v="7.9"/>
    <s v="In 2027, in a chaotic world in which women have become somehow infertile, a former activist agrees to help transport a miraculously pregnant woman to a sanctuary at sea."/>
    <n v="84"/>
    <s v="Alfonso CuarÃ³n"/>
    <x v="363"/>
    <s v="Clive Owen"/>
    <s v="Chiwetel Ejiofor"/>
    <s v="Michael Caine"/>
    <n v="465113"/>
    <s v="35,552,383"/>
    <x v="5"/>
  </r>
  <r>
    <x v="507"/>
    <n v="1967"/>
    <s v="U"/>
    <n v="110"/>
    <x v="1"/>
    <s v=" Drama"/>
    <s v=" Mystery"/>
    <n v="7.9"/>
    <s v="A black police detective is asked to investigate a murder in a racially hostile southern town."/>
    <n v="75"/>
    <s v="Norman Jewison"/>
    <x v="364"/>
    <s v="Rod Steiger"/>
    <s v="Warren Oates"/>
    <s v="Lee Grant"/>
    <n v="67804"/>
    <s v="24,379,978"/>
    <x v="5"/>
  </r>
  <r>
    <x v="508"/>
    <n v="1995"/>
    <s v="U"/>
    <n v="111"/>
    <x v="6"/>
    <s v=" Drama"/>
    <s v=" Family"/>
    <n v="7.9"/>
    <s v="A love story between a girl who loves reading books, and a boy who has previously checked out all of the library books she chooses."/>
    <n v="75"/>
    <s v="Yoshifumi KondÃ´"/>
    <x v="365"/>
    <s v="Issey Takahashi"/>
    <s v="Takashi Tachibana"/>
    <s v="Shigeru Muroi"/>
    <n v="51943"/>
    <m/>
    <x v="5"/>
  </r>
  <r>
    <x v="509"/>
    <n v="2009"/>
    <s v="A"/>
    <n v="112"/>
    <x v="2"/>
    <s v=" Sci-Fi"/>
    <s v=" Thriller"/>
    <n v="7.9"/>
    <s v="Violence ensues after an extraterrestrial race forced to live in slum-like conditions on Earth finds a kindred spirit in a government agent exposed to their biotechnology."/>
    <n v="81"/>
    <s v="Neill Blomkamp"/>
    <x v="366"/>
    <s v="David James"/>
    <s v="Jason Cope"/>
    <s v="Nathalie Boltt"/>
    <n v="638202"/>
    <s v="115,646,235"/>
    <x v="5"/>
  </r>
  <r>
    <x v="510"/>
    <n v="2002"/>
    <s v="R"/>
    <n v="112"/>
    <x v="0"/>
    <s v=" Mystery"/>
    <s v=" Romance"/>
    <n v="7.9"/>
    <s v="Two men share an odd friendship while they care for two women who are both in deep comas."/>
    <n v="86"/>
    <s v="Pedro AlmodÃ³var"/>
    <x v="367"/>
    <s v="Javier CÃ¡mara"/>
    <s v="DarÃ­o Grandinetti"/>
    <s v="Leonor Watling"/>
    <n v="104691"/>
    <s v="9,284,265"/>
    <x v="5"/>
  </r>
  <r>
    <x v="511"/>
    <n v="1940"/>
    <m/>
    <n v="112"/>
    <x v="5"/>
    <s v=" Romance"/>
    <m/>
    <n v="7.9"/>
    <s v="When a rich woman's ex-husband and a tabloid-type reporter turn up just before her planned remarriage, she begins to learn the truth about herself."/>
    <n v="96"/>
    <s v="George Cukor"/>
    <x v="90"/>
    <s v="Katharine Hepburn"/>
    <s v="James Stewart"/>
    <s v="Ruth Hussey"/>
    <n v="63550"/>
    <m/>
    <x v="5"/>
  </r>
  <r>
    <x v="512"/>
    <n v="2014"/>
    <s v="UA"/>
    <n v="113"/>
    <x v="2"/>
    <s v=" Adventure"/>
    <s v=" Sci-Fi"/>
    <n v="7.9"/>
    <s v="A soldier fighting aliens gets to relive the same day over and over again, the day restarting every time he dies."/>
    <n v="71"/>
    <s v="Doug Liman"/>
    <x v="328"/>
    <s v="Emily Blunt"/>
    <s v="Bill Paxton"/>
    <s v="Brendan Gleeson"/>
    <n v="600004"/>
    <s v="100,206,256"/>
    <x v="5"/>
  </r>
  <r>
    <x v="513"/>
    <n v="2007"/>
    <m/>
    <n v="113"/>
    <x v="0"/>
    <m/>
    <m/>
    <n v="7.9"/>
    <s v="A woman assists her friend in arranging an illegal abortion in 1980s Romania."/>
    <n v="97"/>
    <s v="Cristian Mungiu"/>
    <x v="368"/>
    <s v="Laura Vasiliu"/>
    <s v="Vlad Ivanov"/>
    <s v="Alexandru Potocean"/>
    <n v="56625"/>
    <s v="1,185,783"/>
    <x v="5"/>
  </r>
  <r>
    <x v="514"/>
    <n v="1963"/>
    <s v="U"/>
    <n v="113"/>
    <x v="5"/>
    <s v=" Mystery"/>
    <s v=" Romance"/>
    <n v="7.9"/>
    <s v="Romance and suspense ensue in Paris as a woman is pursued by several men who want a fortune her murdered husband had stolen. Whom can she trust?"/>
    <n v="83"/>
    <s v="Stanley Donen"/>
    <x v="90"/>
    <s v="Audrey Hepburn"/>
    <s v="Walter Matthau"/>
    <s v="James Coburn"/>
    <n v="68689"/>
    <s v="13,474,588"/>
    <x v="5"/>
  </r>
  <r>
    <x v="515"/>
    <n v="2008"/>
    <s v="R"/>
    <n v="114"/>
    <x v="1"/>
    <s v=" Drama"/>
    <s v=" Fantasy"/>
    <n v="7.9"/>
    <s v="Oskar, an overlooked and bullied boy, finds love and revenge through Eli, a beautiful but peculiar girl."/>
    <n v="82"/>
    <s v="Tomas Alfredson"/>
    <x v="369"/>
    <s v="Lina Leandersson"/>
    <s v="Per Ragnar"/>
    <s v="Henrik Dahl"/>
    <n v="205609"/>
    <s v="2,122,065"/>
    <x v="5"/>
  </r>
  <r>
    <x v="516"/>
    <n v="2000"/>
    <s v="R"/>
    <n v="114"/>
    <x v="1"/>
    <s v=" Drama"/>
    <s v=" Thriller"/>
    <n v="7.9"/>
    <s v="Two con artists try to swindle a stamp collector by selling him a sheet of counterfeit rare stamps (the &quot;nine queens&quot;)."/>
    <n v="80"/>
    <s v="FabiÃ¡n Bielinsky"/>
    <x v="119"/>
    <s v="GastÃ³n Pauls"/>
    <s v="Graciela Tenenbaum"/>
    <s v="MarÃ­a Mercedes Villagra"/>
    <n v="49721"/>
    <s v="1,221,261"/>
    <x v="5"/>
  </r>
  <r>
    <x v="517"/>
    <n v="1973"/>
    <s v="R"/>
    <n v="114"/>
    <x v="7"/>
    <s v=" Drama"/>
    <s v=" Fantasy"/>
    <n v="7.9"/>
    <s v="In a corrupt, greed-fueled world, a powerful alchemist leads a messianic character and seven materialistic figures to the Holy Mountain, where they hope to achieve enlightenment."/>
    <n v="76"/>
    <s v="Alejandro Jodorowsky"/>
    <x v="370"/>
    <s v="Horacio Salinas"/>
    <s v="Zamira Saunders"/>
    <s v="Juan Ferrara"/>
    <n v="37183"/>
    <n v="61.000999999999998"/>
    <x v="5"/>
  </r>
  <r>
    <x v="518"/>
    <n v="1946"/>
    <s v="Passed"/>
    <n v="114"/>
    <x v="1"/>
    <s v=" Film-Noir"/>
    <s v=" Mystery"/>
    <n v="7.9"/>
    <s v="Private detective Philip Marlowe is hired by a wealthy family. Before the complex case is over, he's seen murder, blackmail, and what might be love."/>
    <m/>
    <s v="Howard Hawks"/>
    <x v="31"/>
    <s v="Lauren Bacall"/>
    <s v="John Ridgely"/>
    <s v="Martha Vickers"/>
    <n v="78796"/>
    <s v="6,540,000"/>
    <x v="5"/>
  </r>
  <r>
    <x v="519"/>
    <n v="2001"/>
    <s v="U"/>
    <n v="115"/>
    <x v="6"/>
    <s v=" Action"/>
    <s v=" Crime"/>
    <n v="7.9"/>
    <s v="A terrorist explosion releases a deadly virus on the masses, and it's up the bounty-hunting Bebop crew to catch the cold-blooded culprit."/>
    <n v="61"/>
    <s v="Shin'ichirÃ´ Watanabe"/>
    <x v="371"/>
    <s v="Hiroyuki Okiura"/>
    <s v="Yoshiyuki Takei"/>
    <s v="Beau Billingslea"/>
    <n v="42897"/>
    <s v="1,000,045"/>
    <x v="5"/>
  </r>
  <r>
    <x v="520"/>
    <n v="2016"/>
    <s v="UA"/>
    <n v="116"/>
    <x v="0"/>
    <s v=" Sci-Fi"/>
    <m/>
    <n v="7.9"/>
    <s v="A linguist works with the military to communicate with alien lifeforms after twelve mysterious spacecrafts appear around the world."/>
    <n v="81"/>
    <s v="Denis Villeneuve"/>
    <x v="372"/>
    <s v="Jeremy Renner"/>
    <s v="Forest Whitaker"/>
    <s v="Michael Stuhlbarg"/>
    <n v="594181"/>
    <s v="100,546,139"/>
    <x v="5"/>
  </r>
  <r>
    <x v="521"/>
    <n v="2014"/>
    <s v="A"/>
    <n v="117"/>
    <x v="1"/>
    <s v=" Drama"/>
    <s v=" Thriller"/>
    <n v="7.9"/>
    <s v="When Louis Bloom, a con man desperate for work, muscles into the world of L.A. crime journalism, he blurs the line between observer and participant to become the star of his own story."/>
    <n v="76"/>
    <s v="Dan Gilroy"/>
    <x v="281"/>
    <s v="Rene Russo"/>
    <s v="Bill Paxton"/>
    <s v="Riz Ahmed"/>
    <n v="466134"/>
    <s v="32,381,218"/>
    <x v="5"/>
  </r>
  <r>
    <x v="522"/>
    <n v="2006"/>
    <s v="R"/>
    <n v="117"/>
    <x v="7"/>
    <s v=" Drama"/>
    <s v=" Fantasy"/>
    <n v="7.9"/>
    <s v="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n v="64"/>
    <s v="Tarsem Singh"/>
    <x v="373"/>
    <s v="Catinca Untaru"/>
    <s v="Justine Waddell"/>
    <s v="Kim Uylenbroek"/>
    <n v="107290"/>
    <s v="2,280,348"/>
    <x v="5"/>
  </r>
  <r>
    <x v="523"/>
    <n v="2016"/>
    <s v="R"/>
    <n v="118"/>
    <x v="5"/>
    <s v=" Drama"/>
    <m/>
    <n v="7.9"/>
    <s v="In the forests of the Pacific Northwest, a father devoted to raising his six kids with a rigorous physical and intellectual education is forced to leave his paradise and enter the world, challenging his idea of what it means to be a parent."/>
    <n v="72"/>
    <s v="Matt Ross"/>
    <x v="121"/>
    <s v="George MacKay"/>
    <s v="Samantha Isler"/>
    <s v="Annalise Basso"/>
    <n v="189400"/>
    <s v="5,875,006"/>
    <x v="5"/>
  </r>
  <r>
    <x v="524"/>
    <n v="1955"/>
    <s v="U"/>
    <n v="118"/>
    <x v="0"/>
    <m/>
    <m/>
    <n v="7.9"/>
    <s v="Two brothers struggle to maintain their strict, Bible-toting father's favor."/>
    <n v="72"/>
    <s v="Elia Kazan"/>
    <x v="374"/>
    <s v="Raymond Massey"/>
    <s v="Julie Harris"/>
    <s v="Burl Ives"/>
    <n v="40313"/>
    <m/>
    <x v="5"/>
  </r>
  <r>
    <x v="525"/>
    <n v="2002"/>
    <s v="UA"/>
    <n v="119"/>
    <x v="2"/>
    <s v=" Mystery"/>
    <s v=" Thriller"/>
    <n v="7.9"/>
    <s v="A man is picked up by a fishing boat, bullet-riddled and suffering from amnesia, before racing to elude assassins and attempting to regain his memory."/>
    <n v="68"/>
    <s v="Doug Liman"/>
    <x v="375"/>
    <s v="Matt Damon"/>
    <s v="Chris Cooper"/>
    <s v="Clive Owen"/>
    <n v="508771"/>
    <s v="121,661,683"/>
    <x v="5"/>
  </r>
  <r>
    <x v="526"/>
    <n v="1993"/>
    <s v="R"/>
    <n v="119"/>
    <x v="1"/>
    <s v=" Drama"/>
    <s v=" Romance"/>
    <n v="7.9"/>
    <s v="In Detroit, a lonely pop culture geek marries a call girl, steals cocaine from her pimp, and tries to sell it in Hollywood. Meanwhile, the owners of the cocaine, the Mob, track them down in an attempt to reclaim it."/>
    <n v="59"/>
    <s v="Tony Scott"/>
    <x v="376"/>
    <s v="Patricia Arquette"/>
    <s v="Dennis Hopper"/>
    <s v="Val Kilmer"/>
    <n v="206918"/>
    <s v="12,281,500"/>
    <x v="5"/>
  </r>
  <r>
    <x v="527"/>
    <n v="1987"/>
    <s v="A"/>
    <n v="119"/>
    <x v="1"/>
    <s v=" Drama"/>
    <s v=" Thriller"/>
    <n v="7.9"/>
    <s v="During the era of Prohibition in the United States, Federal Agent Eliot Ness sets out to stop ruthless Chicago gangster Al Capone and, because of rampant corruption, assembles a small, hand-picked team to help him."/>
    <n v="79"/>
    <s v="Brian De Palma"/>
    <x v="325"/>
    <s v="Sean Connery"/>
    <s v="Robert De Niro"/>
    <s v="Charles Martin Smith"/>
    <n v="281842"/>
    <s v="76,270,454"/>
    <x v="5"/>
  </r>
  <r>
    <x v="528"/>
    <n v="1956"/>
    <s v="Passed"/>
    <n v="119"/>
    <x v="7"/>
    <s v=" Drama"/>
    <s v=" Western"/>
    <n v="7.9"/>
    <s v="An American Civil War veteran embarks on a journey to rescue his niece from the Comanches."/>
    <n v="94"/>
    <s v="John Ford"/>
    <x v="311"/>
    <s v="Jeffrey Hunter"/>
    <s v="Vera Miles"/>
    <s v="Ward Bond"/>
    <n v="80316"/>
    <m/>
    <x v="5"/>
  </r>
  <r>
    <x v="529"/>
    <n v="2002"/>
    <s v="PG-13"/>
    <n v="120"/>
    <x v="2"/>
    <s v=" Adventure"/>
    <s v=" History"/>
    <n v="7.9"/>
    <s v="A defense officer, Nameless, was summoned by the King of Qin regarding his success of terminating three warriors."/>
    <n v="85"/>
    <s v="Yimou Zhang"/>
    <x v="377"/>
    <s v="Tony Chiu-Wai Leung"/>
    <s v="Maggie Cheung"/>
    <s v="Ziyi Zhang"/>
    <n v="173999"/>
    <s v="53,710,019"/>
    <x v="5"/>
  </r>
  <r>
    <x v="530"/>
    <n v="2018"/>
    <s v="A"/>
    <n v="121"/>
    <x v="1"/>
    <s v=" Drama"/>
    <m/>
    <n v="7.9"/>
    <s v="A family of small-time crooks take in a child they find outside in the cold."/>
    <n v="93"/>
    <s v="Hirokazu Koreeda"/>
    <x v="378"/>
    <s v="Sakura AndÃ´"/>
    <s v="Kirin Kiki"/>
    <s v="Mayu Matsuoka"/>
    <n v="62754"/>
    <s v="3,313,513"/>
    <x v="5"/>
  </r>
  <r>
    <x v="531"/>
    <n v="2004"/>
    <s v="R"/>
    <n v="121"/>
    <x v="0"/>
    <s v=" Romance"/>
    <m/>
    <n v="7.9"/>
    <s v="With the intention to break free from the strict familial restrictions, a suicidal young woman sets up a marriage of convenience with a forty-year-old addict, an act that will lead to an outburst of envious love."/>
    <n v="78"/>
    <s v="Fatih Akin"/>
    <x v="379"/>
    <s v="Sibel Kekilli"/>
    <s v="GÃ¼ven KiraÃ§"/>
    <s v="Zarah Jane McKenzie"/>
    <n v="51325"/>
    <m/>
    <x v="5"/>
  </r>
  <r>
    <x v="532"/>
    <n v="2000"/>
    <s v="A"/>
    <n v="122"/>
    <x v="7"/>
    <s v=" Comedy"/>
    <s v=" Drama"/>
    <n v="7.9"/>
    <s v="A high-school boy is given the chance to write a story for Rolling Stone Magazine about an up-and-coming rock band as he accompanies them on their concert tour."/>
    <n v="90"/>
    <s v="Cameron Crowe"/>
    <x v="380"/>
    <s v="Patrick Fugit"/>
    <s v="Kate Hudson"/>
    <s v="Frances McDormand"/>
    <n v="252586"/>
    <s v="32,534,850"/>
    <x v="5"/>
  </r>
  <r>
    <x v="533"/>
    <n v="1979"/>
    <s v="A"/>
    <n v="123"/>
    <x v="0"/>
    <s v=" Music"/>
    <s v=" Musical"/>
    <n v="7.9"/>
    <s v="Director/choreographer Bob Fosse tells his own life story as he details the sordid career of Joe Gideon, a womanizing, drug-using dancer."/>
    <n v="72"/>
    <s v="Bob Fosse"/>
    <x v="298"/>
    <s v="Jessica Lange"/>
    <s v="Ann Reinking"/>
    <s v="Leland Palmer"/>
    <n v="28223"/>
    <s v="37,823,676"/>
    <x v="5"/>
  </r>
  <r>
    <x v="534"/>
    <n v="1973"/>
    <s v="R"/>
    <n v="123"/>
    <x v="5"/>
    <s v=" Drama"/>
    <s v=" Family"/>
    <n v="7.9"/>
    <s v="A series of comedic and nostalgic vignettes set in a 1930s Italian coastal town."/>
    <m/>
    <s v="Federico Fellini"/>
    <x v="381"/>
    <s v="Bruno Zanin"/>
    <s v="Pupella Maggio"/>
    <s v="Armando Brancia"/>
    <n v="39897"/>
    <m/>
    <x v="5"/>
  </r>
  <r>
    <x v="535"/>
    <n v="2008"/>
    <s v="UA"/>
    <n v="126"/>
    <x v="2"/>
    <s v=" Adventure"/>
    <s v=" Sci-Fi"/>
    <n v="7.9"/>
    <s v="After being held captive in an Afghan cave, billionaire engineer Tony Stark creates a unique weaponized suit of armor to fight evil."/>
    <n v="79"/>
    <s v="Jon Favreau"/>
    <x v="312"/>
    <s v="Gwyneth Paltrow"/>
    <s v="Terrence Howard"/>
    <s v="Jeff Bridges"/>
    <n v="939644"/>
    <s v="318,412,101"/>
    <x v="5"/>
  </r>
  <r>
    <x v="536"/>
    <n v="1962"/>
    <s v="PG-13"/>
    <n v="126"/>
    <x v="0"/>
    <s v=" Thriller"/>
    <m/>
    <n v="7.9"/>
    <s v="A former prisoner of war is brainwashed as an unwitting assassin for an international Communist conspiracy."/>
    <n v="94"/>
    <s v="John Frankenheimer"/>
    <x v="382"/>
    <s v="Laurence Harvey"/>
    <s v="Janet Leigh"/>
    <s v="Angela Lansbury"/>
    <n v="71122"/>
    <m/>
    <x v="5"/>
  </r>
  <r>
    <x v="537"/>
    <n v="2012"/>
    <s v="UA"/>
    <n v="127"/>
    <x v="0"/>
    <s v=" Romance"/>
    <m/>
    <n v="7.9"/>
    <s v="Georges and Anne are an octogenarian couple. They are cultivated, retired music teachers. Their daughter, also a musician, lives in Britain with her family. One day, Anne has a stroke, and the couple's bond of love is severely tested."/>
    <n v="94"/>
    <s v="Michael Haneke"/>
    <x v="282"/>
    <s v="Emmanuelle Riva"/>
    <s v="Isabelle Huppert"/>
    <s v="Alexandre Tharaud"/>
    <n v="93090"/>
    <s v="6,739,492"/>
    <x v="5"/>
  </r>
  <r>
    <x v="538"/>
    <n v="2009"/>
    <s v="UA"/>
    <n v="127"/>
    <x v="2"/>
    <s v=" Adventure"/>
    <s v=" Sci-Fi"/>
    <n v="7.9"/>
    <s v="The brash James T. Kirk tries to live up to his father's legacy with Mr. Spock keeping him in check as a vengeful Romulan from the future creates black holes to destroy the Federation one planet at a time."/>
    <n v="82"/>
    <s v="J.J. Abrams"/>
    <x v="383"/>
    <s v="Zachary Quinto"/>
    <s v="Simon Pegg"/>
    <s v="Leonard Nimoy"/>
    <n v="577336"/>
    <s v="257,730,019"/>
    <x v="5"/>
  </r>
  <r>
    <x v="539"/>
    <n v="2012"/>
    <s v="U"/>
    <n v="127"/>
    <x v="7"/>
    <s v=" Drama"/>
    <s v=" Fantasy"/>
    <n v="7.9"/>
    <s v="A young man who survives a disaster at sea is hurtled into an epic journey of adventure and discovery. While cast away, he forms an unexpected connection with another survivor: a fearsome Bengal tiger."/>
    <n v="79"/>
    <s v="Ang Lee"/>
    <x v="384"/>
    <s v="Irrfan Khan"/>
    <s v="Adil Hussain"/>
    <s v="Tabu"/>
    <n v="580708"/>
    <s v="124,987,023"/>
    <x v="5"/>
  </r>
  <r>
    <x v="540"/>
    <n v="1978"/>
    <s v="A"/>
    <n v="127"/>
    <x v="2"/>
    <s v=" Adventure"/>
    <s v=" Horror"/>
    <n v="7.9"/>
    <s v="Following an ever-growing epidemic of zombies that have risen from the dead, two Philadelphia S.W.A.T. team members, a traffic reporter, and his television executive girlfriend seek refuge in a secluded shopping mall."/>
    <n v="71"/>
    <s v="George A. Romero"/>
    <x v="385"/>
    <s v="Ken Foree"/>
    <s v="Scott H. Reiniger"/>
    <s v="Gaylen Ross"/>
    <n v="111512"/>
    <s v="5,100,000"/>
    <x v="5"/>
  </r>
  <r>
    <x v="541"/>
    <n v="2005"/>
    <m/>
    <n v="129"/>
    <x v="5"/>
    <s v=" Drama"/>
    <m/>
    <n v="7.9"/>
    <s v="A young French-Canadian, growing up in the 1960s and 1970s, struggles to reconcile his emerging homosexuality with his father's conservative values and his own Catholic beliefs."/>
    <n v="81"/>
    <s v="Jean-Marc VallÃ©e"/>
    <x v="386"/>
    <s v="Marc-AndrÃ© Grondin"/>
    <s v="Danielle Proulx"/>
    <s v="Ã‰mile VallÃ©e"/>
    <n v="31476"/>
    <m/>
    <x v="5"/>
  </r>
  <r>
    <x v="542"/>
    <n v="2019"/>
    <s v="UA"/>
    <n v="130"/>
    <x v="5"/>
    <s v=" Crime"/>
    <s v=" Drama"/>
    <n v="7.9"/>
    <s v="A detective investigates the death of a patriarch of an eccentric, combative family."/>
    <n v="82"/>
    <s v="Rian Johnson"/>
    <x v="315"/>
    <s v="Chris Evans"/>
    <s v="Ana de Armas"/>
    <s v="Jamie Lee Curtis"/>
    <n v="454203"/>
    <s v="165,359,751"/>
    <x v="5"/>
  </r>
  <r>
    <x v="543"/>
    <n v="2017"/>
    <s v="UA"/>
    <n v="130"/>
    <x v="2"/>
    <s v=" Adventure"/>
    <s v=" Comedy"/>
    <n v="7.9"/>
    <s v="Imprisoned on the planet Sakaar, Thor must race against time to return to Asgard and stop RagnarÃ¶k, the destruction of his world, at the hands of the powerful and ruthless villain Hela."/>
    <n v="74"/>
    <s v="Taika Waititi"/>
    <x v="387"/>
    <s v="Tom Hiddleston"/>
    <s v="Cate Blanchett"/>
    <s v="Mark Ruffalo"/>
    <n v="587775"/>
    <s v="315,058,289"/>
    <x v="5"/>
  </r>
  <r>
    <x v="544"/>
    <n v="2017"/>
    <s v="UA"/>
    <n v="132"/>
    <x v="0"/>
    <s v=" Romance"/>
    <m/>
    <n v="7.9"/>
    <s v="In 1980s Italy, romance blossoms between a seventeen-year-old student and the older man hired as his father's research assistant."/>
    <n v="93"/>
    <s v="Luca Guadagnino"/>
    <x v="388"/>
    <s v="TimothÃ©e Chalamet"/>
    <s v="Michael Stuhlbarg"/>
    <s v="Amira Casar"/>
    <n v="212651"/>
    <s v="18,095,701"/>
    <x v="5"/>
  </r>
  <r>
    <x v="545"/>
    <n v="2014"/>
    <s v="UA"/>
    <n v="132"/>
    <x v="2"/>
    <s v=" Adventure"/>
    <s v=" Sci-Fi"/>
    <n v="7.9"/>
    <s v="The X-Men send Wolverine to the past in a desperate effort to change history and prevent an event that results in doom for both humans and mutants."/>
    <n v="75"/>
    <s v="Bryan Singer"/>
    <x v="389"/>
    <s v="Ian McKellen"/>
    <s v="Hugh Jackman"/>
    <s v="James McAvoy"/>
    <n v="659763"/>
    <s v="233,921,534"/>
    <x v="5"/>
  </r>
  <r>
    <x v="546"/>
    <n v="1985"/>
    <s v="U"/>
    <n v="132"/>
    <x v="0"/>
    <s v=" Sci-Fi"/>
    <m/>
    <n v="7.9"/>
    <s v="A bureaucrat in a dystopic society becomes an enemy of the state as he pursues the woman of his dreams."/>
    <n v="84"/>
    <s v="Terry Gilliam"/>
    <x v="390"/>
    <s v="Kim Greist"/>
    <s v="Robert De Niro"/>
    <s v="Katherine Helmond"/>
    <n v="187567"/>
    <s v="9,929,135"/>
    <x v="5"/>
  </r>
  <r>
    <x v="547"/>
    <n v="1980"/>
    <s v="U"/>
    <n v="133"/>
    <x v="2"/>
    <s v=" Adventure"/>
    <s v=" Comedy"/>
    <n v="7.9"/>
    <s v="Jake Blues, just released from prison, puts together his old band to save the Catholic home where he and his brother Elwood were raised."/>
    <n v="60"/>
    <s v="John Landis"/>
    <x v="391"/>
    <s v="Dan Aykroyd"/>
    <s v="Cab Calloway"/>
    <s v="John Candy"/>
    <n v="183182"/>
    <s v="57,229,890"/>
    <x v="5"/>
  </r>
  <r>
    <x v="548"/>
    <n v="1968"/>
    <s v="PG"/>
    <n v="134"/>
    <x v="3"/>
    <s v=" Drama"/>
    <s v=" History"/>
    <n v="7.9"/>
    <s v="1183 A.D.: King Henry II's three sons all want to inherit the throne, but he won't commit to a choice. They and his wife variously plot to force him."/>
    <m/>
    <s v="Anthony Harvey"/>
    <x v="99"/>
    <s v="Katharine Hepburn"/>
    <s v="Anthony Hopkins"/>
    <s v="John Castle"/>
    <n v="29003"/>
    <s v="22,276,975"/>
    <x v="5"/>
  </r>
  <r>
    <x v="549"/>
    <n v="2019"/>
    <s v="U"/>
    <n v="137"/>
    <x v="5"/>
    <s v=" Drama"/>
    <s v=" Romance"/>
    <n v="7.9"/>
    <s v="Noah Baumbach's incisive and compassionate look at a marriage breaking up and a family staying together."/>
    <n v="94"/>
    <s v="Noah Baumbach"/>
    <x v="392"/>
    <s v="Scarlett Johansson"/>
    <s v="Julia Greer"/>
    <s v="Azhy Robertson"/>
    <n v="246644"/>
    <s v="2,000,000"/>
    <x v="5"/>
  </r>
  <r>
    <x v="550"/>
    <n v="2015"/>
    <s v="U"/>
    <n v="138"/>
    <x v="2"/>
    <s v=" Adventure"/>
    <s v=" Sci-Fi"/>
    <n v="7.9"/>
    <s v="As a new threat to the galaxy rises, Rey, a desert scavenger, and Finn, an ex-stormtrooper, must join Han Solo and Chewbacca to search for the one hope of restoring peace."/>
    <n v="80"/>
    <s v="J.J. Abrams"/>
    <x v="393"/>
    <s v="John Boyega"/>
    <s v="Oscar Isaac"/>
    <s v="Domhnall Gleeson"/>
    <n v="860823"/>
    <s v="936,662,225"/>
    <x v="5"/>
  </r>
  <r>
    <x v="551"/>
    <n v="2007"/>
    <s v="U"/>
    <n v="138"/>
    <x v="5"/>
    <s v=" Drama"/>
    <s v=" Romance"/>
    <n v="7.9"/>
    <s v="A depressed wealthy businessman finds his life changing after he meets a spunky and care-free young woman."/>
    <m/>
    <s v="Imtiaz Ali"/>
    <x v="230"/>
    <s v="Kareena Kapoor"/>
    <s v="Tarun Arora"/>
    <s v="Dara Singh"/>
    <n v="47720"/>
    <n v="410.8"/>
    <x v="5"/>
  </r>
  <r>
    <x v="552"/>
    <n v="2003"/>
    <s v="A"/>
    <n v="138"/>
    <x v="1"/>
    <s v=" Drama"/>
    <s v=" Mystery"/>
    <n v="7.9"/>
    <s v="The lives of three men who were childhood friends are shattered when one of them has a family tragedy."/>
    <n v="84"/>
    <s v="Clint Eastwood"/>
    <x v="394"/>
    <s v="Tim Robbins"/>
    <s v="Kevin Bacon"/>
    <s v="Emmy Rossum"/>
    <n v="419420"/>
    <s v="90,135,191"/>
    <x v="5"/>
  </r>
  <r>
    <x v="553"/>
    <n v="1976"/>
    <s v="U"/>
    <n v="138"/>
    <x v="3"/>
    <s v=" Drama"/>
    <s v=" History"/>
    <n v="7.9"/>
    <s v="&quot;The Washington Post&quot; reporters Bob Woodward and Carl Bernstein uncover the details of the Watergate scandal that leads to President Richard Nixon's resignation."/>
    <n v="84"/>
    <s v="Alan J. Pakula"/>
    <x v="267"/>
    <s v="Robert Redford"/>
    <s v="Jack Warden"/>
    <s v="Martin Balsam"/>
    <n v="103031"/>
    <s v="70,600,000"/>
    <x v="5"/>
  </r>
  <r>
    <x v="554"/>
    <n v="2006"/>
    <s v="UA"/>
    <n v="141"/>
    <x v="2"/>
    <s v=" Adventure"/>
    <s v=" Drama"/>
    <n v="7.9"/>
    <s v="The story of the battle of Iwo Jima between the United States and Imperial Japan during World War II, as told from the perspective of the Japanese who fought it."/>
    <n v="89"/>
    <s v="Clint Eastwood"/>
    <x v="395"/>
    <s v="Kazunari Ninomiya"/>
    <s v="Tsuyoshi Ihara"/>
    <s v="RyÃ´ Kase"/>
    <n v="154011"/>
    <s v="13,756,082"/>
    <x v="5"/>
  </r>
  <r>
    <x v="555"/>
    <n v="2004"/>
    <s v="U"/>
    <n v="142"/>
    <x v="7"/>
    <s v=" Family"/>
    <s v=" Fantasy"/>
    <n v="7.9"/>
    <s v="Harry Potter, Ron and Hermione return to Hogwarts School of Witchcraft and Wizardry for their third year of study, where they delve into the mystery surrounding an escaped prisoner who poses a dangerous threat to the young wizard."/>
    <n v="82"/>
    <s v="Alfonso CuarÃ³n"/>
    <x v="208"/>
    <s v="Emma Watson"/>
    <s v="Rupert Grint"/>
    <s v="Richard Griffiths"/>
    <n v="552493"/>
    <s v="249,358,727"/>
    <x v="5"/>
  </r>
  <r>
    <x v="556"/>
    <n v="1993"/>
    <s v="A"/>
    <n v="144"/>
    <x v="1"/>
    <s v=" Drama"/>
    <s v=" Thriller"/>
    <n v="7.9"/>
    <s v="A Puerto Rican former convict, just released from prison, pledges to stay away from drugs and violence despite the pressure around him and lead on to a better life outside of N.Y.C."/>
    <n v="65"/>
    <s v="Brian De Palma"/>
    <x v="4"/>
    <s v="Sean Penn"/>
    <s v="Penelope Ann Miller"/>
    <s v="John Leguizamo"/>
    <n v="201000"/>
    <s v="36,948,322"/>
    <x v="5"/>
  </r>
  <r>
    <x v="557"/>
    <n v="1960"/>
    <s v="U"/>
    <n v="144"/>
    <x v="0"/>
    <s v=" Mystery"/>
    <m/>
    <n v="7.9"/>
    <s v="A woman disappears during a Mediterranean boating trip. During the search, her lover and her best friend become attracted to each other."/>
    <m/>
    <s v="Michelangelo Antonioni"/>
    <x v="396"/>
    <s v="Monica Vitti"/>
    <s v="Lea Massari"/>
    <s v="Dominique Blanchar"/>
    <n v="26542"/>
    <m/>
    <x v="5"/>
  </r>
  <r>
    <x v="558"/>
    <n v="1969"/>
    <s v="A"/>
    <n v="145"/>
    <x v="2"/>
    <s v=" Adventure"/>
    <s v=" Western"/>
    <n v="7.9"/>
    <s v="An aging group of outlaws look for one last big score as the &quot;traditional&quot; American West is disappearing around them."/>
    <n v="97"/>
    <s v="Sam Peckinpah"/>
    <x v="50"/>
    <s v="Ernest Borgnine"/>
    <s v="Robert Ryan"/>
    <s v="Edmond O'Brien"/>
    <n v="77401"/>
    <s v="12,064,472"/>
    <x v="5"/>
  </r>
  <r>
    <x v="559"/>
    <n v="2001"/>
    <s v="R"/>
    <n v="147"/>
    <x v="0"/>
    <s v=" Mystery"/>
    <s v=" Thriller"/>
    <n v="7.9"/>
    <s v="After a car wreck on the winding Mulholland Drive renders a woman amnesiac, she and a perky Hollywood-hopeful search for clues and answers across Los Angeles in a twisting venture beyond dreams and reality."/>
    <n v="85"/>
    <s v="David Lynch"/>
    <x v="397"/>
    <s v="Laura Harring"/>
    <s v="Justin Theroux"/>
    <s v="Jeanne Bates"/>
    <n v="322031"/>
    <s v="7,220,243"/>
    <x v="5"/>
  </r>
  <r>
    <x v="560"/>
    <n v="2009"/>
    <s v="A"/>
    <n v="155"/>
    <x v="1"/>
    <s v=" Drama"/>
    <m/>
    <n v="7.9"/>
    <s v="A young Arab man is sent to a French prison."/>
    <n v="90"/>
    <s v="Jacques Audiard"/>
    <x v="398"/>
    <s v="Niels Arestrup"/>
    <s v="Adel Bencherif"/>
    <s v="Reda Kateb"/>
    <n v="93560"/>
    <s v="2,084,637"/>
    <x v="5"/>
  </r>
  <r>
    <x v="561"/>
    <n v="1997"/>
    <s v="R"/>
    <n v="155"/>
    <x v="0"/>
    <m/>
    <m/>
    <n v="7.9"/>
    <s v="Back when sex was safe, pleasure was a business and business was booming, an idealistic porn producer aspires to elevate his craft to an art when he discovers a hot young talent."/>
    <n v="85"/>
    <s v="Paul Thomas Anderson"/>
    <x v="399"/>
    <s v="Julianne Moore"/>
    <s v="Burt Reynolds"/>
    <s v="Luis GuzmÃ¡n"/>
    <n v="239473"/>
    <s v="26,400,640"/>
    <x v="5"/>
  </r>
  <r>
    <x v="562"/>
    <n v="2011"/>
    <m/>
    <n v="157"/>
    <x v="1"/>
    <s v=" Drama"/>
    <m/>
    <n v="7.9"/>
    <s v="A group of men set out in search of a dead body in the Anatolian steppes."/>
    <n v="82"/>
    <s v="Nuri Bilge Ceylan"/>
    <x v="400"/>
    <s v="Yilmaz Erdogan"/>
    <s v="Taner Birsel"/>
    <s v="Ahmet MÃ¼mtaz Taylan"/>
    <n v="41995"/>
    <n v="138.72999999999999"/>
    <x v="5"/>
  </r>
  <r>
    <x v="563"/>
    <n v="2014"/>
    <s v="A"/>
    <n v="165"/>
    <x v="0"/>
    <m/>
    <m/>
    <n v="7.9"/>
    <s v="The life of Mason, from early childhood to his arrival at college."/>
    <n v="100"/>
    <s v="Richard Linklater"/>
    <x v="401"/>
    <s v="Patricia Arquette"/>
    <s v="Ethan Hawke"/>
    <s v="Elijah Smith"/>
    <n v="335533"/>
    <s v="25,379,975"/>
    <x v="5"/>
  </r>
  <r>
    <x v="564"/>
    <n v="1970"/>
    <s v="U"/>
    <n v="172"/>
    <x v="3"/>
    <s v=" Drama"/>
    <s v=" War"/>
    <n v="7.9"/>
    <s v="The World War II phase of the career of controversial American general George S. Patton."/>
    <n v="91"/>
    <s v="Franklin J. Schaffner"/>
    <x v="402"/>
    <s v="Karl Malden"/>
    <s v="Stephen Young"/>
    <s v="Michael Strong"/>
    <n v="93741"/>
    <s v="61,700,000"/>
    <x v="5"/>
  </r>
  <r>
    <x v="565"/>
    <n v="1960"/>
    <s v="A"/>
    <n v="197"/>
    <x v="7"/>
    <s v=" Biography"/>
    <s v=" Drama"/>
    <n v="7.9"/>
    <s v="The slave Spartacus leads a violent revolt against the decadent Roman Republic."/>
    <n v="87"/>
    <s v="Stanley Kubrick"/>
    <x v="44"/>
    <s v="Laurence Olivier"/>
    <s v="Jean Simmons"/>
    <s v="Charles Laughton"/>
    <n v="124339"/>
    <s v="30,000,000"/>
    <x v="5"/>
  </r>
  <r>
    <x v="566"/>
    <n v="2019"/>
    <s v="R"/>
    <n v="209"/>
    <x v="3"/>
    <s v=" Crime"/>
    <s v=" Drama"/>
    <n v="7.9"/>
    <s v="An old man recalls his time painting houses for his friend, Jimmy Hoffa, through the 1950-70s."/>
    <n v="94"/>
    <s v="Martin Scorsese"/>
    <x v="15"/>
    <s v="Al Pacino"/>
    <s v="Joe Pesci"/>
    <s v="Harvey Keitel"/>
    <n v="324720"/>
    <s v="7,000,000"/>
    <x v="5"/>
  </r>
  <r>
    <x v="567"/>
    <n v="1956"/>
    <s v="U"/>
    <n v="220"/>
    <x v="7"/>
    <s v=" Drama"/>
    <m/>
    <n v="7.9"/>
    <s v="Moses, an Egyptian Prince, learns of his true heritage as a Hebrew and his divine mission as the deliverer of his people."/>
    <m/>
    <s v="Cecil B. DeMille"/>
    <x v="238"/>
    <s v="Yul Brynner"/>
    <s v="Anne Baxter"/>
    <s v="Edward G. Robinson"/>
    <n v="63560"/>
    <s v="93,740,000"/>
    <x v="5"/>
  </r>
  <r>
    <x v="568"/>
    <n v="1933"/>
    <m/>
    <n v="69"/>
    <x v="5"/>
    <s v=" Musical"/>
    <s v=" War"/>
    <n v="7.8"/>
    <s v="Rufus T. Firefly is named president/dictator of bankrupt Freedonia and declares war on neighboring Sylvania over the love of wealthy Mrs. Teasdale."/>
    <n v="93"/>
    <s v="Leo McCarey"/>
    <x v="403"/>
    <s v="Harpo Marx"/>
    <s v="Chico Marx"/>
    <s v="Zeppo Marx"/>
    <n v="55581"/>
    <m/>
    <x v="5"/>
  </r>
  <r>
    <x v="569"/>
    <n v="1931"/>
    <s v="Passed"/>
    <n v="70"/>
    <x v="0"/>
    <s v=" Horror"/>
    <s v=" Sci-Fi"/>
    <n v="7.8"/>
    <s v="Dr. Frankenstein dares to tamper with life and death by creating a human monster out of lifeless body parts."/>
    <n v="91"/>
    <s v="James Whale"/>
    <x v="404"/>
    <s v="Mae Clarke"/>
    <s v="Boris Karloff"/>
    <s v="John Boles"/>
    <n v="65341"/>
    <m/>
    <x v="5"/>
  </r>
  <r>
    <x v="570"/>
    <n v="1973"/>
    <s v="U"/>
    <n v="72"/>
    <x v="6"/>
    <s v=" Sci-Fi"/>
    <m/>
    <n v="7.8"/>
    <s v="On a faraway planet where blue giants rule, oppressed humanoids rebel against their machine-like leaders."/>
    <n v="73"/>
    <s v="RenÃ© Laloux"/>
    <x v="405"/>
    <s v="Jennifer Drake"/>
    <s v="Eric Baugin"/>
    <s v="Jean Topart"/>
    <n v="25229"/>
    <n v="193.81700000000001"/>
    <x v="5"/>
  </r>
  <r>
    <x v="571"/>
    <n v="1935"/>
    <m/>
    <n v="75"/>
    <x v="0"/>
    <s v=" Horror"/>
    <s v=" Sci-Fi"/>
    <n v="7.8"/>
    <s v="Mary Shelley reveals the main characters of her novel survived: Dr. Frankenstein, goaded by an even madder scientist, builds his monster a mate."/>
    <n v="95"/>
    <s v="James Whale"/>
    <x v="406"/>
    <s v="Elsa Lanchester"/>
    <s v="Colin Clive"/>
    <s v="Valerie Hobson"/>
    <n v="43542"/>
    <s v="4,360,000"/>
    <x v="5"/>
  </r>
  <r>
    <x v="572"/>
    <n v="1993"/>
    <s v="PG"/>
    <n v="76"/>
    <x v="6"/>
    <s v=" Action"/>
    <s v=" Crime"/>
    <n v="7.8"/>
    <s v="Batman is wrongly implicated in a series of murders of mob bosses actually done by a new vigilante assassin."/>
    <m/>
    <s v="Kevin Altieri"/>
    <x v="407"/>
    <s v="Frank Paur"/>
    <s v="Dan Riba"/>
    <s v="Eric Radomski"/>
    <n v="43690"/>
    <s v="5,617,391"/>
    <x v="5"/>
  </r>
  <r>
    <x v="573"/>
    <n v="2003"/>
    <s v="PG-13"/>
    <n v="80"/>
    <x v="6"/>
    <s v=" Comedy"/>
    <s v=" Drama"/>
    <n v="7.8"/>
    <s v="When her grandson is kidnapped during the Tour de France, Madame Souza and her beloved pooch Bruno team up with the Belleville Sisters--an aged song-and-dance team from the days of Fred Astaire--to rescue him."/>
    <n v="91"/>
    <s v="Sylvain Chomet"/>
    <x v="408"/>
    <s v="Jean-Claude Donda"/>
    <s v="Michel Robin"/>
    <s v="Monica Viegas"/>
    <n v="50622"/>
    <s v="7,002,255"/>
    <x v="5"/>
  </r>
  <r>
    <x v="574"/>
    <n v="1987"/>
    <s v="A"/>
    <n v="84"/>
    <x v="2"/>
    <s v=" Comedy"/>
    <s v=" Fantasy"/>
    <n v="7.8"/>
    <s v="The lone survivor of an onslaught of flesh-possessing spirits holes up in a cabin with a group of strangers while the demons continue their attack."/>
    <n v="72"/>
    <s v="Sam Raimi"/>
    <x v="409"/>
    <s v="Sarah Berry"/>
    <s v="Dan Hicks"/>
    <s v="Kassie Wesley DePaiva"/>
    <n v="148359"/>
    <s v="5,923,044"/>
    <x v="5"/>
  </r>
  <r>
    <x v="575"/>
    <n v="2007"/>
    <s v="R"/>
    <n v="86"/>
    <x v="0"/>
    <s v=" Music"/>
    <s v=" Romance"/>
    <n v="7.8"/>
    <s v="A modern-day musical about a busker and an immigrant and their eventful week in Dublin, as they write, rehearse and record songs that tell their love story."/>
    <n v="88"/>
    <s v="John Carney"/>
    <x v="410"/>
    <s v="MarkÃ©ta IrglovÃ¡"/>
    <s v="Hugh Walsh"/>
    <s v="Gerard Hendrick"/>
    <n v="110656"/>
    <s v="9,439,923"/>
    <x v="5"/>
  </r>
  <r>
    <x v="576"/>
    <n v="2008"/>
    <s v="A"/>
    <n v="90"/>
    <x v="2"/>
    <s v=" Thriller"/>
    <m/>
    <n v="7.8"/>
    <s v="A retired CIA agent travels across Europe and relies on his old skills to save his estranged daughter, who has been kidnapped while on a trip to Paris."/>
    <n v="51"/>
    <s v="Pierre Morel"/>
    <x v="6"/>
    <s v="Maggie Grace"/>
    <s v="Famke Janssen"/>
    <s v="Leland Orser"/>
    <n v="564791"/>
    <s v="145,000,989"/>
    <x v="5"/>
  </r>
  <r>
    <x v="577"/>
    <n v="2003"/>
    <s v="UA"/>
    <n v="90"/>
    <x v="6"/>
    <s v=" Adventure"/>
    <s v=" Comedy"/>
    <n v="7.8"/>
    <s v="On Christmas Eve, three homeless people living on the streets of Tokyo discover a newborn baby among the trash and set out to find its parents."/>
    <n v="73"/>
    <s v="Satoshi Kon"/>
    <x v="411"/>
    <s v="TÃ´ru Emori"/>
    <s v="Yoshiaki Umegaki"/>
    <s v="Aya Okamoto"/>
    <n v="31658"/>
    <n v="128.98500000000001"/>
    <x v="5"/>
  </r>
  <r>
    <x v="578"/>
    <n v="2001"/>
    <s v="U"/>
    <n v="90"/>
    <x v="6"/>
    <s v=" Adventure"/>
    <s v=" Comedy"/>
    <n v="7.8"/>
    <s v="A mean lord exiles fairytale creatures to the swamp of a grumpy ogre, who must go on a quest and rescue a princess for the lord in order to get his land back."/>
    <n v="84"/>
    <s v="Andrew Adamson"/>
    <x v="412"/>
    <s v="Mike Myers"/>
    <s v="Eddie Murphy"/>
    <s v="Cameron Diaz"/>
    <n v="613941"/>
    <s v="267,665,011"/>
    <x v="5"/>
  </r>
  <r>
    <x v="579"/>
    <n v="1960"/>
    <s v="U"/>
    <n v="90"/>
    <x v="1"/>
    <s v=" Drama"/>
    <m/>
    <n v="7.8"/>
    <s v="A small-time thief steals a car and impulsively murders a motorcycle policeman. Wanted by the authorities, he reunites with a hip American journalism student and attempts to persuade her to run away with him to Italy."/>
    <m/>
    <s v="Jean-Luc Godard"/>
    <x v="413"/>
    <s v="Jean Seberg"/>
    <s v="Daniel Boulanger"/>
    <s v="Henri-Jacques Huet"/>
    <n v="73251"/>
    <n v="336.70499999999998"/>
    <x v="5"/>
  </r>
  <r>
    <x v="580"/>
    <n v="1932"/>
    <s v="PG"/>
    <n v="93"/>
    <x v="2"/>
    <s v=" Crime"/>
    <s v=" Drama"/>
    <n v="7.8"/>
    <s v="An ambitious and nearly insane violent gangster climbs the ladder of success in the mob, but his weaknesses prove to be his downfall."/>
    <n v="87"/>
    <s v="Howard Hawks"/>
    <x v="414"/>
    <s v="Paul Muni"/>
    <s v="Ann Dvorak"/>
    <s v="Karen Morley"/>
    <n v="25312"/>
    <m/>
    <x v="5"/>
  </r>
  <r>
    <x v="581"/>
    <n v="2017"/>
    <s v="UA"/>
    <n v="94"/>
    <x v="6"/>
    <s v=" Biography"/>
    <s v=" Crime"/>
    <n v="7.8"/>
    <s v="In a story depicted in oil painted animation, a young man comes to the last hometown of painter Vincent van Gogh (Robert Gulaczyk) to deliver the troubled artist's final letter and ends up investigating his final days there."/>
    <n v="62"/>
    <s v="Dorota Kobiela"/>
    <x v="415"/>
    <s v="Douglas Booth"/>
    <s v="Jerome Flynn"/>
    <s v="Robert Gulaczyk"/>
    <n v="50778"/>
    <s v="6,735,118"/>
    <x v="5"/>
  </r>
  <r>
    <x v="582"/>
    <n v="2012"/>
    <s v="A"/>
    <n v="94"/>
    <x v="5"/>
    <s v=" Drama"/>
    <s v=" Romance"/>
    <n v="7.8"/>
    <s v="A pair of young lovers flee their New England town, which causes a local search party to fan out to find them."/>
    <n v="84"/>
    <s v="Wes Anderson"/>
    <x v="416"/>
    <s v="Kara Hayward"/>
    <s v="Bruce Willis"/>
    <s v="Bill Murray"/>
    <n v="318789"/>
    <s v="45,512,466"/>
    <x v="5"/>
  </r>
  <r>
    <x v="583"/>
    <n v="2008"/>
    <s v="PG-13"/>
    <n v="94"/>
    <x v="0"/>
    <s v=" History"/>
    <s v=" War"/>
    <n v="7.8"/>
    <s v="Through the innocent eyes of Bruno, the eight-year-old son of the commandant at a German concentration camp, a forbidden friendship with a Jewish boy on the other side of the camp fence has startling and unexpected consequences."/>
    <n v="55"/>
    <s v="Mark Herman"/>
    <x v="417"/>
    <s v="David Thewlis"/>
    <s v="Rupert Friend"/>
    <s v="Zac Mattoon O'Brien"/>
    <n v="190748"/>
    <s v="9,030,581"/>
    <x v="5"/>
  </r>
  <r>
    <x v="584"/>
    <n v="2005"/>
    <s v="R"/>
    <n v="94"/>
    <x v="5"/>
    <s v=" Crime"/>
    <s v=" Drama"/>
    <n v="7.8"/>
    <s v="A neo-nazi sentenced to community service at a church clashes with the blindly devotional priest."/>
    <n v="51"/>
    <s v="Anders Thomas Jensen"/>
    <x v="264"/>
    <s v="Mads Mikkelsen"/>
    <s v="Nicolas Bro"/>
    <s v="Paprika Steen"/>
    <n v="45717"/>
    <n v="1.3049999999999999"/>
    <x v="5"/>
  </r>
  <r>
    <x v="585"/>
    <n v="1978"/>
    <s v="PG"/>
    <n v="94"/>
    <x v="0"/>
    <s v=" Romance"/>
    <m/>
    <n v="7.8"/>
    <s v="A hot-tempered farm laborer convinces the woman he loves to marry their rich but dying boss so that they can have a claim to his fortune."/>
    <n v="93"/>
    <s v="Terrence Malick"/>
    <x v="156"/>
    <s v="Brooke Adams"/>
    <s v="Sam Shepard"/>
    <s v="Linda Manz"/>
    <n v="52852"/>
    <m/>
    <x v="5"/>
  </r>
  <r>
    <x v="586"/>
    <n v="1973"/>
    <s v="PG"/>
    <n v="94"/>
    <x v="2"/>
    <s v=" Crime"/>
    <s v=" Drama"/>
    <n v="7.8"/>
    <s v="An impressionable teenage girl from a dead-end town and her older greaser boyfriend embark on a killing spree in the South Dakota badlands."/>
    <n v="93"/>
    <s v="Terrence Malick"/>
    <x v="62"/>
    <s v="Sissy Spacek"/>
    <s v="Warren Oates"/>
    <s v="Ramon Bieri"/>
    <n v="66009"/>
    <m/>
    <x v="5"/>
  </r>
  <r>
    <x v="587"/>
    <n v="2016"/>
    <m/>
    <n v="96"/>
    <x v="5"/>
    <s v=" Drama"/>
    <m/>
    <n v="7.8"/>
    <s v="Seven long-time friends get together for a dinner. When they decide to share with each other the content of every text message, email and phone call they receive, many secrets start to unveil and the equilibrium trembles."/>
    <m/>
    <s v="Paolo Genovese"/>
    <x v="418"/>
    <s v="Anna Foglietta"/>
    <s v="Marco Giallini"/>
    <s v="Edoardo Leo"/>
    <n v="57168"/>
    <m/>
    <x v="5"/>
  </r>
  <r>
    <x v="588"/>
    <n v="1939"/>
    <s v="Passed"/>
    <n v="96"/>
    <x v="7"/>
    <s v=" Drama"/>
    <s v=" Western"/>
    <n v="7.8"/>
    <s v="A group of people traveling on a stagecoach find their journey complicated by the threat of Geronimo and learn something about each other in the process."/>
    <n v="93"/>
    <s v="John Ford"/>
    <x v="311"/>
    <s v="Claire Trevor"/>
    <s v="Andy Devine"/>
    <s v="John Carradine"/>
    <n v="43621"/>
    <m/>
    <x v="5"/>
  </r>
  <r>
    <x v="589"/>
    <n v="1938"/>
    <m/>
    <n v="96"/>
    <x v="9"/>
    <s v=" Thriller"/>
    <m/>
    <n v="7.8"/>
    <s v="While travelling in continental Europe, a rich young playgirl realizes that an elderly lady seems to have disappeared from the train."/>
    <n v="98"/>
    <s v="Alfred Hitchcock"/>
    <x v="419"/>
    <s v="Michael Redgrave"/>
    <s v="Paul Lukas"/>
    <s v="May Whitty"/>
    <n v="47400"/>
    <m/>
    <x v="5"/>
  </r>
  <r>
    <x v="590"/>
    <n v="1985"/>
    <s v="UA"/>
    <n v="97"/>
    <x v="5"/>
    <s v=" Drama"/>
    <m/>
    <n v="7.8"/>
    <s v="Five high school students meet in Saturday detention and discover how they have a lot more in common than they thought."/>
    <n v="66"/>
    <s v="John Hughes"/>
    <x v="420"/>
    <s v="Judd Nelson"/>
    <s v="Molly Ringwald"/>
    <s v="Ally Sheedy"/>
    <n v="357026"/>
    <s v="45,875,171"/>
    <x v="5"/>
  </r>
  <r>
    <x v="591"/>
    <n v="1991"/>
    <s v="R"/>
    <n v="98"/>
    <x v="0"/>
    <s v=" Fantasy"/>
    <s v=" Music"/>
    <n v="7.8"/>
    <s v="Two parallel stories about two identical women"/>
    <m/>
    <m/>
    <x v="81"/>
    <m/>
    <m/>
    <m/>
    <m/>
    <m/>
    <x v="5"/>
  </r>
  <r>
    <x v="592"/>
    <n v="2001"/>
    <s v="R"/>
    <n v="99"/>
    <x v="6"/>
    <s v=" Drama"/>
    <s v=" Fantasy"/>
    <n v="7.8"/>
    <s v="A man shuffles through a dream meeting various people and discussing the meanings and purposes of the universe."/>
    <n v="83"/>
    <s v="Richard Linklater"/>
    <x v="148"/>
    <s v="Trevor Jack Brooks"/>
    <s v="Lorelei Linklater"/>
    <s v="Wiley Wiggins"/>
    <n v="60684"/>
    <s v="2,892,011"/>
    <x v="5"/>
  </r>
  <r>
    <x v="593"/>
    <n v="2015"/>
    <s v="R"/>
    <n v="100"/>
    <x v="0"/>
    <s v=" History"/>
    <s v=" War"/>
    <n v="7.8"/>
    <s v="In post-World War II Denmark, a group of young German POWs are forced to clear a beach of thousands of land mines under the watch of a Danish Sergeant who slowly learns to appreciate their plight."/>
    <n v="75"/>
    <s v="Martin Zandvliet"/>
    <x v="421"/>
    <s v="Louis Hofmann"/>
    <s v="Joel Basman"/>
    <s v="Mikkel Boe FÃ¸lsgaard"/>
    <n v="35539"/>
    <n v="435.26600000000002"/>
    <x v="5"/>
  </r>
  <r>
    <x v="594"/>
    <n v="2019"/>
    <s v="U"/>
    <n v="100"/>
    <x v="6"/>
    <s v=" Adventure"/>
    <s v=" Comedy"/>
    <n v="7.8"/>
    <s v="When a new toy called &quot;Forky&quot; joins Woody and the gang, a road trip alongside old and new friends reveals how big the world can be for a toy."/>
    <n v="84"/>
    <s v="Josh Cooley"/>
    <x v="9"/>
    <s v="Tim Allen"/>
    <s v="Annie Potts"/>
    <s v="Tony Hale"/>
    <n v="203177"/>
    <s v="434,038,008"/>
    <x v="5"/>
  </r>
  <r>
    <x v="595"/>
    <n v="2011"/>
    <s v="A"/>
    <n v="100"/>
    <x v="1"/>
    <s v=" Drama"/>
    <m/>
    <n v="7.8"/>
    <s v="A mysterious Hollywood stuntman and mechanic moonlights as a getaway driver and finds himself in trouble when he helps out his neighbor."/>
    <n v="78"/>
    <s v="Nicolas Winding Refn"/>
    <x v="302"/>
    <s v="Carey Mulligan"/>
    <s v="Bryan Cranston"/>
    <s v="Albert Brooks"/>
    <n v="571571"/>
    <s v="35,061,555"/>
    <x v="5"/>
  </r>
  <r>
    <x v="596"/>
    <n v="1971"/>
    <s v="U"/>
    <n v="100"/>
    <x v="12"/>
    <s v=" Fantasy"/>
    <s v=" Musical"/>
    <n v="7.8"/>
    <s v="A poor but hopeful boy seeks one of the five coveted golden tickets that will send him on a tour of Willy Wonka's mysterious chocolate factory."/>
    <n v="67"/>
    <s v="Mel Stuart"/>
    <x v="266"/>
    <s v="Jack Albertson"/>
    <s v="Peter Ostrum"/>
    <s v="Roy Kinnear"/>
    <n v="178731"/>
    <s v="4,000,000"/>
    <x v="5"/>
  </r>
  <r>
    <x v="597"/>
    <n v="1961"/>
    <s v="A"/>
    <n v="100"/>
    <x v="8"/>
    <m/>
    <m/>
    <n v="7.8"/>
    <s v="A young governess for two children becomes convinced that the house and grounds are haunted."/>
    <n v="88"/>
    <s v="Jack Clayton"/>
    <x v="422"/>
    <s v="Peter Wyngarde"/>
    <s v="Megs Jenkins"/>
    <s v="Michael Redgrave"/>
    <n v="27007"/>
    <s v="2,616,000"/>
    <x v="5"/>
  </r>
  <r>
    <x v="598"/>
    <n v="1948"/>
    <m/>
    <n v="100"/>
    <x v="2"/>
    <s v=" Crime"/>
    <s v=" Drama"/>
    <n v="7.8"/>
    <s v="A man visits his war buddy's family hotel and finds a gangster running things. As a hurricane approaches, the two end up confronting each other."/>
    <m/>
    <s v="John Huston"/>
    <x v="31"/>
    <s v="Edward G. Robinson"/>
    <s v="Lauren Bacall"/>
    <s v="Lionel Barrymore"/>
    <n v="36995"/>
    <m/>
    <x v="6"/>
  </r>
  <r>
    <x v="599"/>
    <n v="1944"/>
    <s v="PG"/>
    <n v="100"/>
    <x v="7"/>
    <s v=" Comedy"/>
    <s v=" Film-Noir"/>
    <n v="7.8"/>
    <s v="During World War II, American expatriate Harry Morgan helps transport a French Resistance leader and his beautiful wife to Martinique while romancing a sensuous lounge singer."/>
    <m/>
    <s v="Howard Hawks"/>
    <x v="31"/>
    <s v="Lauren Bacall"/>
    <s v="Walter Brennan"/>
    <s v="Dolores Moran"/>
    <n v="31053"/>
    <m/>
    <x v="6"/>
  </r>
  <r>
    <x v="600"/>
    <n v="2016"/>
    <s v="PG"/>
    <n v="101"/>
    <x v="6"/>
    <s v=" Action"/>
    <s v=" Adventure"/>
    <n v="7.8"/>
    <s v="A young boy named Kubo must locate a magical suit of armour worn by his late father in order to defeat a vengeful spirit from the past."/>
    <n v="84"/>
    <s v="Travis Knight"/>
    <x v="423"/>
    <s v="Art Parkinson"/>
    <s v="Matthew McConaughey"/>
    <s v="Ralph Fiennes"/>
    <n v="118035"/>
    <s v="48,023,088"/>
    <x v="6"/>
  </r>
  <r>
    <x v="601"/>
    <n v="2006"/>
    <s v="UA"/>
    <n v="101"/>
    <x v="5"/>
    <s v=" Drama"/>
    <m/>
    <n v="7.8"/>
    <s v="A family determined to get their young daughter into the finals of a beauty pageant take a cross-country trip in their VW bus."/>
    <n v="80"/>
    <s v="Jonathan Dayton"/>
    <x v="424"/>
    <s v="Steve Carell"/>
    <s v="Toni Collette"/>
    <s v="Greg Kinnear"/>
    <n v="439856"/>
    <s v="59,891,098"/>
    <x v="6"/>
  </r>
  <r>
    <x v="602"/>
    <n v="1999"/>
    <s v="R"/>
    <n v="101"/>
    <x v="0"/>
    <m/>
    <m/>
    <n v="7.8"/>
    <s v="Young Esteban wants to become a writer and also to discover the identity of his second mother, a trans woman, carefully concealed by his mother Manuela."/>
    <n v="87"/>
    <s v="Pedro AlmodÃ³var"/>
    <x v="425"/>
    <s v="Marisa Paredes"/>
    <s v="Candela PeÃ±a"/>
    <s v="Antonia San Juan"/>
    <n v="89058"/>
    <s v="8,264,530"/>
    <x v="6"/>
  </r>
  <r>
    <x v="603"/>
    <n v="1993"/>
    <s v="U"/>
    <n v="101"/>
    <x v="5"/>
    <s v=" Drama"/>
    <s v=" Family"/>
    <n v="7.8"/>
    <s v="In the summer of 1962, a new kid in town is taken under the wing of a young baseball prodigy and his rowdy team, resulting in many adventures."/>
    <n v="55"/>
    <s v="David Mickey Evans"/>
    <x v="426"/>
    <s v="Mike Vitar"/>
    <s v="Art LaFleur"/>
    <s v="Patrick Renna"/>
    <n v="78963"/>
    <s v="32,416,586"/>
    <x v="6"/>
  </r>
  <r>
    <x v="604"/>
    <n v="2014"/>
    <s v="U"/>
    <n v="102"/>
    <x v="6"/>
    <s v=" Action"/>
    <s v=" Adventure"/>
    <n v="7.8"/>
    <s v="A special bond develops between plus-sized inflatable robot Baymax and prodigy Hiro Hamada, who together team up with a group of friends to form a band of high-tech heroes."/>
    <n v="74"/>
    <s v="Don Hall"/>
    <x v="427"/>
    <s v="Ryan Potter"/>
    <s v="Scott Adsit"/>
    <s v="Jamie Chung"/>
    <n v="410983"/>
    <s v="222,527,828"/>
    <x v="6"/>
  </r>
  <r>
    <x v="605"/>
    <n v="2014"/>
    <s v="U"/>
    <n v="102"/>
    <x v="6"/>
    <s v=" Action"/>
    <s v=" Adventure"/>
    <n v="7.8"/>
    <s v="When Hiccup and Toothless discover an ice cave that is home to hundreds of new wild dragons and the mysterious Dragon Rider, the two friends find themselves at the center of a battle to protect the peace."/>
    <n v="76"/>
    <s v="Dean DeBlois"/>
    <x v="428"/>
    <s v="Cate Blanchett"/>
    <s v="Gerard Butler"/>
    <s v="Craig Ferguson"/>
    <n v="305611"/>
    <s v="177,002,924"/>
    <x v="6"/>
  </r>
  <r>
    <x v="606"/>
    <n v="1938"/>
    <s v="Passed"/>
    <n v="102"/>
    <x v="5"/>
    <s v=" Family"/>
    <s v=" Romance"/>
    <n v="7.8"/>
    <s v="While trying to secure a $1 million donation for his museum, a befuddled paleontologist is pursued by a flighty and often irritating heiress and her pet leopard, Baby."/>
    <n v="91"/>
    <s v="Howard Hawks"/>
    <x v="429"/>
    <s v="Cary Grant"/>
    <s v="Charles Ruggles"/>
    <s v="Walter Catlett"/>
    <n v="55163"/>
    <m/>
    <x v="6"/>
  </r>
  <r>
    <x v="607"/>
    <n v="2017"/>
    <s v="U"/>
    <n v="103"/>
    <x v="7"/>
    <s v=" Comedy"/>
    <s v=" Family"/>
    <n v="7.8"/>
    <s v="Paddington (Ben Whishaw), now happily settled with the Brown family and a popular member of the local community, picks up a series of odd jobs to buy the perfect present for his Aunt Lucy's (Imelda Staunton's) 100th birthday, only for the gift to be stolen."/>
    <n v="88"/>
    <s v="Paul King"/>
    <x v="430"/>
    <s v="Hugh Grant"/>
    <s v="Hugh Bonneville"/>
    <s v="Sally Hawkins"/>
    <n v="61594"/>
    <s v="40,442,052"/>
    <x v="6"/>
  </r>
  <r>
    <x v="608"/>
    <n v="1997"/>
    <m/>
    <n v="103"/>
    <x v="1"/>
    <s v=" Drama"/>
    <s v=" Romance"/>
    <n v="7.8"/>
    <s v="Nishi leaves the police in the face of harrowing personal and professional difficulties. Spiraling into depression, he makes questionable decisions."/>
    <m/>
    <s v="Takeshi Kitano"/>
    <x v="431"/>
    <s v="Kayoko Kishimoto"/>
    <s v="Ren Osugi"/>
    <s v="Susumu Terajima"/>
    <n v="27712"/>
    <n v="233.98599999999999"/>
    <x v="6"/>
  </r>
  <r>
    <x v="609"/>
    <n v="1989"/>
    <s v="U"/>
    <n v="103"/>
    <x v="6"/>
    <s v=" Adventure"/>
    <s v=" Drama"/>
    <n v="7.8"/>
    <s v="A young witch, on her mandatory year of independent life, finds fitting into a new community difficult while she supports herself by running an air courier service."/>
    <n v="83"/>
    <s v="Hayao Miyazaki"/>
    <x v="432"/>
    <s v="Minami Takayama"/>
    <s v="Rei Sakuma"/>
    <s v="Kappei Yamaguchi"/>
    <n v="124193"/>
    <m/>
    <x v="6"/>
  </r>
  <r>
    <x v="610"/>
    <n v="1986"/>
    <s v="U"/>
    <n v="103"/>
    <x v="5"/>
    <m/>
    <m/>
    <n v="7.8"/>
    <s v="A high school wise guy is determined to have a day off from school, despite what the Principal thinks of that."/>
    <n v="61"/>
    <s v="John Hughes"/>
    <x v="433"/>
    <s v="Alan Ruck"/>
    <s v="Mia Sara"/>
    <s v="Jeffrey Jones"/>
    <n v="321382"/>
    <s v="70,136,369"/>
    <x v="6"/>
  </r>
  <r>
    <x v="611"/>
    <n v="2013"/>
    <s v="U"/>
    <n v="104"/>
    <x v="0"/>
    <s v=" Romance"/>
    <m/>
    <n v="7.8"/>
    <s v="A mistaken delivery in Mumbai's famously efficient lunchbox delivery system connects a young housewife to an older man in the dusk of his life as they build a fantasy world together through notes in the lunchbox."/>
    <n v="76"/>
    <s v="Ritesh Batra"/>
    <x v="122"/>
    <s v="Nimrat Kaur"/>
    <s v="Nawazuddin Siddiqui"/>
    <s v="Lillete Dubey"/>
    <n v="50523"/>
    <s v="4,231,500"/>
    <x v="6"/>
  </r>
  <r>
    <x v="612"/>
    <n v="1984"/>
    <s v="UA"/>
    <n v="105"/>
    <x v="2"/>
    <s v=" Comedy"/>
    <s v=" Fantasy"/>
    <n v="7.8"/>
    <s v="Three former parapsychology professors set up shop as a unique ghost removal service."/>
    <n v="71"/>
    <s v="Ivan Reitman"/>
    <x v="260"/>
    <s v="Dan Aykroyd"/>
    <s v="Sigourney Weaver"/>
    <s v="Harold Ramis"/>
    <n v="355413"/>
    <s v="238,632,124"/>
    <x v="6"/>
  </r>
  <r>
    <x v="613"/>
    <n v="1979"/>
    <s v="A"/>
    <n v="105"/>
    <x v="0"/>
    <m/>
    <m/>
    <n v="7.8"/>
    <s v="Ted Kramer's wife leaves him, allowing for a lost bond to be rediscovered between Ted and his son, Billy. But a heated custody battle ensues over the divorced couple's son, deepening the wounds left by the separation."/>
    <n v="77"/>
    <s v="Robert Benton"/>
    <x v="267"/>
    <s v="Meryl Streep"/>
    <s v="Jane Alexander"/>
    <s v="Justin Henry"/>
    <n v="133351"/>
    <s v="106,260,000"/>
    <x v="6"/>
  </r>
  <r>
    <x v="614"/>
    <n v="1962"/>
    <m/>
    <n v="105"/>
    <x v="0"/>
    <s v=" Romance"/>
    <m/>
    <n v="7.8"/>
    <s v="Decades of a love triangle concerning two friends and an impulsive woman."/>
    <n v="97"/>
    <s v="FranÃ§ois Truffaut"/>
    <x v="434"/>
    <s v="Oskar Werner"/>
    <s v="Henri Serre"/>
    <s v="Vanna Urbino"/>
    <n v="37605"/>
    <m/>
    <x v="6"/>
  </r>
  <r>
    <x v="615"/>
    <n v="2017"/>
    <s v="UA"/>
    <n v="106"/>
    <x v="2"/>
    <s v=" Drama"/>
    <s v=" History"/>
    <n v="7.8"/>
    <s v="Allied soldiers from Belgium, the British Empire, and France are surrounded by the German Army and evacuated during a fierce battle in World War II."/>
    <n v="94"/>
    <s v="Christopher Nolan"/>
    <x v="435"/>
    <s v="Barry Keoghan"/>
    <s v="Mark Rylance"/>
    <s v="Tom Hardy"/>
    <n v="555092"/>
    <s v="188,373,161"/>
    <x v="6"/>
  </r>
  <r>
    <x v="616"/>
    <n v="2010"/>
    <m/>
    <n v="106"/>
    <x v="0"/>
    <s v=" Thriller"/>
    <m/>
    <n v="7.8"/>
    <s v="A psychological thriller of a grieving mother turned cold-blooded avenger with a twisty master plan to pay back those who were responsible for her daughter's death."/>
    <m/>
    <s v="Tetsuya Nakashima"/>
    <x v="436"/>
    <s v="Yoshino Kimura"/>
    <s v="Masaki Okada"/>
    <s v="Yukito Nishii"/>
    <n v="35713"/>
    <m/>
    <x v="6"/>
  </r>
  <r>
    <x v="617"/>
    <n v="1997"/>
    <s v="UA"/>
    <n v="106"/>
    <x v="0"/>
    <s v=" Sci-Fi"/>
    <s v=" Thriller"/>
    <n v="7.8"/>
    <s v="A genetically inferior man assumes the identity of a superior one in order to pursue his lifelong dream of space travel."/>
    <n v="64"/>
    <s v="Andrew Niccol"/>
    <x v="148"/>
    <s v="Uma Thurman"/>
    <s v="Jude Law"/>
    <s v="Gore Vidal"/>
    <n v="280845"/>
    <s v="12,339,633"/>
    <x v="6"/>
  </r>
  <r>
    <x v="618"/>
    <n v="1990"/>
    <s v="R"/>
    <n v="107"/>
    <x v="0"/>
    <s v=" Thriller"/>
    <m/>
    <n v="7.8"/>
    <s v="After a famous author is rescued from a car crash by a fan of his novels, he comes to realize that the care he is receiving is only the beginning of a nightmare of captivity and abuse."/>
    <n v="75"/>
    <s v="Rob Reiner"/>
    <x v="437"/>
    <s v="Kathy Bates"/>
    <s v="Richard Farnsworth"/>
    <s v="Frances Sternhagen"/>
    <n v="184740"/>
    <s v="61,276,872"/>
    <x v="6"/>
  </r>
  <r>
    <x v="619"/>
    <n v="1987"/>
    <s v="A"/>
    <n v="107"/>
    <x v="2"/>
    <s v=" Adventure"/>
    <s v=" Sci-Fi"/>
    <n v="7.8"/>
    <s v="A team of commandos on a mission in a Central American jungle find themselves hunted by an extraterrestrial warrior."/>
    <n v="45"/>
    <s v="John McTiernan"/>
    <x v="40"/>
    <s v="Carl Weathers"/>
    <s v="Kevin Peter Hall"/>
    <s v="Elpidia Carrillo"/>
    <n v="371387"/>
    <s v="59,735,548"/>
    <x v="6"/>
  </r>
  <r>
    <x v="620"/>
    <n v="1986"/>
    <s v="R"/>
    <n v="107"/>
    <x v="5"/>
    <s v=" Crime"/>
    <s v=" Drama"/>
    <n v="7.8"/>
    <s v="Two men are framed and sent to jail, where they meet a murderer who helps them escape and leave the state."/>
    <n v="75"/>
    <s v="Jim Jarmusch"/>
    <x v="438"/>
    <s v="John Lurie"/>
    <s v="Roberto Benigni"/>
    <s v="Nicoletta Braschi"/>
    <n v="47834"/>
    <s v="1,436,000"/>
    <x v="6"/>
  </r>
  <r>
    <x v="621"/>
    <n v="1999"/>
    <s v="R"/>
    <n v="108"/>
    <x v="2"/>
    <s v=" Crime"/>
    <s v=" Thriller"/>
    <n v="7.8"/>
    <s v="Two Irish Catholic brothers become vigilantes and wipe out Boston's criminal underworld in the name of God."/>
    <n v="44"/>
    <s v="Troy Duffy"/>
    <x v="279"/>
    <s v="Sean Patrick Flanery"/>
    <s v="Norman Reedus"/>
    <s v="David Della Rocco"/>
    <n v="227143"/>
    <n v="25.812000000000001"/>
    <x v="6"/>
  </r>
  <r>
    <x v="622"/>
    <n v="1999"/>
    <s v="PG"/>
    <n v="108"/>
    <x v="3"/>
    <s v=" Drama"/>
    <s v=" Family"/>
    <n v="7.8"/>
    <s v="The true story of Homer Hickam, a coal miner's son who was inspired by the first Sputnik launch to take up rocketry against his father's wishes."/>
    <n v="71"/>
    <s v="Joe Johnston"/>
    <x v="281"/>
    <s v="Chris Cooper"/>
    <s v="Laura Dern"/>
    <s v="Chris Owen"/>
    <n v="82855"/>
    <s v="32,481,825"/>
    <x v="6"/>
  </r>
  <r>
    <x v="623"/>
    <n v="1989"/>
    <s v="U"/>
    <n v="108"/>
    <x v="7"/>
    <s v=" Comedy"/>
    <s v=" Sci-Fi"/>
    <n v="7.8"/>
    <s v="After visiting 2015, Marty McFly must repeat his visit to 1955 to prevent disastrous changes to 1985...without interfering with his first trip."/>
    <n v="57"/>
    <s v="Robert Zemeckis"/>
    <x v="37"/>
    <s v="Christopher Lloyd"/>
    <s v="Lea Thompson"/>
    <s v="Thomas F. Wilson"/>
    <n v="481918"/>
    <s v="118,500,000"/>
    <x v="6"/>
  </r>
  <r>
    <x v="624"/>
    <n v="1967"/>
    <m/>
    <n v="108"/>
    <x v="13"/>
    <m/>
    <m/>
    <n v="7.8"/>
    <s v="A recently blinded woman is terrorized by a trio of thugs while they search for a heroin-stuffed doll they believe is in her apartment."/>
    <n v="81"/>
    <s v="Terence Young"/>
    <x v="439"/>
    <s v="Alan Arkin"/>
    <s v="Richard Crenna"/>
    <s v="Efrem Zimbalist Jr."/>
    <n v="27733"/>
    <s v="17,550,741"/>
    <x v="6"/>
  </r>
  <r>
    <x v="625"/>
    <n v="1967"/>
    <m/>
    <n v="108"/>
    <x v="5"/>
    <s v=" Drama"/>
    <m/>
    <n v="7.8"/>
    <s v="A couple's attitudes are challenged when their daughter introduces them to her African-American fiancÃ©."/>
    <n v="63"/>
    <s v="Stanley Kramer"/>
    <x v="143"/>
    <s v="Sidney Poitier"/>
    <s v="Katharine Hepburn"/>
    <s v="Katharine Houghton"/>
    <n v="39642"/>
    <s v="56,700,000"/>
    <x v="6"/>
  </r>
  <r>
    <x v="626"/>
    <n v="1943"/>
    <s v="PG"/>
    <n v="108"/>
    <x v="11"/>
    <s v=" Thriller"/>
    <m/>
    <n v="7.8"/>
    <s v="A young girl, overjoyed when her favorite uncle comes to visit the family, slowly begins to suspect that he is in fact the &quot;Merry Widow&quot; killer sought by the authorities."/>
    <n v="94"/>
    <s v="Alfred Hitchcock"/>
    <x v="440"/>
    <s v="Joseph Cotten"/>
    <s v="Macdonald Carey"/>
    <s v="Henry Travers"/>
    <n v="59556"/>
    <m/>
    <x v="6"/>
  </r>
  <r>
    <x v="627"/>
    <n v="2002"/>
    <s v="R"/>
    <n v="109"/>
    <x v="1"/>
    <s v=" Drama"/>
    <m/>
    <n v="7.8"/>
    <s v="Sixteen-year-old Lilja and her only friend, the young boy Volodja, live in Russia, fantasizing about a better life. One day, Lilja falls in love with Andrej, who is going to Sweden, and invites Lilja to come along and start a new life."/>
    <n v="82"/>
    <s v="Lukas Moodysson"/>
    <x v="441"/>
    <s v="Artyom Bogucharskiy"/>
    <s v="Pavel Ponomaryov"/>
    <s v="Lyubov Agapova"/>
    <n v="42673"/>
    <n v="181.655"/>
    <x v="6"/>
  </r>
  <r>
    <x v="628"/>
    <n v="1982"/>
    <s v="U"/>
    <n v="109"/>
    <x v="5"/>
    <s v=" Crime"/>
    <s v=" Drama"/>
    <n v="7.8"/>
    <s v="Rupert Pupkin is a passionate yet unsuccessful comic who craves nothing more than to be in the spotlight and to achieve this, he stalks and kidnaps his idol to take the spotlight for himself."/>
    <n v="73"/>
    <s v="Martin Scorsese"/>
    <x v="15"/>
    <s v="Jerry Lewis"/>
    <s v="Diahnne Abbott"/>
    <s v="Sandra Bernhard"/>
    <n v="88511"/>
    <s v="2,500,000"/>
    <x v="6"/>
  </r>
  <r>
    <x v="629"/>
    <n v="2000"/>
    <m/>
    <n v="110"/>
    <x v="2"/>
    <s v=" Drama"/>
    <s v=" Thriller"/>
    <n v="7.8"/>
    <s v="After a shooting incident at the North/South Korean border/DMZ leaves 2 North Korean soldiers dead, a neutral Swiss/Swedish team investigates, what actually happened."/>
    <n v="58"/>
    <s v="Chan-wook Park"/>
    <x v="442"/>
    <s v="Lee Byung-Hun"/>
    <s v="Kang-ho Song"/>
    <s v="Kim Tae-Woo"/>
    <n v="26518"/>
    <m/>
    <x v="6"/>
  </r>
  <r>
    <x v="630"/>
    <n v="1989"/>
    <s v="R"/>
    <n v="111"/>
    <x v="2"/>
    <s v=" Crime"/>
    <s v=" Drama"/>
    <n v="7.8"/>
    <s v="A disillusioned assassin accepts one last hit in hopes of using his earnings to restore vision to a singer he accidentally blinded."/>
    <n v="82"/>
    <s v="John Woo"/>
    <x v="443"/>
    <s v="Danny Lee"/>
    <s v="Sally Yeh"/>
    <s v="Kong Chu"/>
    <n v="45624"/>
    <m/>
    <x v="6"/>
  </r>
  <r>
    <x v="631"/>
    <n v="1967"/>
    <s v="A"/>
    <n v="111"/>
    <x v="2"/>
    <s v=" Biography"/>
    <s v=" Crime"/>
    <n v="7.8"/>
    <s v="Bored waitress Bonnie Parker falls in love with an ex-con named Clyde Barrow and together they start a violent crime spree through the country, stealing cars and robbing banks."/>
    <n v="86"/>
    <s v="Arthur Penn"/>
    <x v="444"/>
    <s v="Faye Dunaway"/>
    <s v="Michael J. Pollard"/>
    <s v="Gene Hackman"/>
    <n v="102415"/>
    <m/>
    <x v="6"/>
  </r>
  <r>
    <x v="632"/>
    <n v="1991"/>
    <s v="A"/>
    <n v="112"/>
    <x v="1"/>
    <s v=" Drama"/>
    <m/>
    <n v="7.8"/>
    <s v="Follows the lives of three young males living in the Crenshaw ghetto of Los Angeles, dissecting questions of race, relationships, violence, and future prospects."/>
    <n v="76"/>
    <s v="John Singleton"/>
    <x v="445"/>
    <s v="Laurence Fishburne"/>
    <s v="Hudhail Al-Amir"/>
    <s v="Lloyd Avery II"/>
    <n v="126082"/>
    <s v="57,504,069"/>
    <x v="6"/>
  </r>
  <r>
    <x v="633"/>
    <n v="2019"/>
    <s v="A"/>
    <n v="113"/>
    <x v="2"/>
    <s v=" Comedy"/>
    <s v=" Crime"/>
    <n v="7.8"/>
    <s v="An American expat tries to sell off his highly profitable marijuana empire in London, triggering plots, schemes, bribery and blackmail in an attempt to steal his domain out from under him."/>
    <n v="51"/>
    <s v="Guy Ritchie"/>
    <x v="26"/>
    <s v="Charlie Hunnam"/>
    <s v="Michelle Dockery"/>
    <s v="Jeremy Strong"/>
    <n v="237392"/>
    <m/>
    <x v="6"/>
  </r>
  <r>
    <x v="634"/>
    <n v="2003"/>
    <m/>
    <n v="113"/>
    <x v="0"/>
    <m/>
    <m/>
    <n v="7.8"/>
    <s v="A teenage boy expelled from school for fighting arrives at a boarding school where the systematic bullying of younger students is encouraged as a means to maintain discipline, and decides to fight back."/>
    <n v="61"/>
    <s v="Mikael HÃ¥fstrÃ¶m"/>
    <x v="446"/>
    <s v="Henrik LundstrÃ¶m"/>
    <s v="Gustaf SkarsgÃ¥rd"/>
    <s v="Linda Zilliacus"/>
    <n v="35682"/>
    <n v="15.28"/>
    <x v="6"/>
  </r>
  <r>
    <x v="635"/>
    <n v="2000"/>
    <s v="U"/>
    <n v="113"/>
    <x v="3"/>
    <s v=" Drama"/>
    <s v=" Sport"/>
    <n v="7.8"/>
    <s v="The true story of a newly appointed African-American coach and his high school team on their first season as a racially integrated unit."/>
    <n v="48"/>
    <s v="Boaz Yakin"/>
    <x v="447"/>
    <s v="Will Patton"/>
    <s v="Wood Harris"/>
    <s v="Ryan Hurst"/>
    <n v="198089"/>
    <s v="115,654,751"/>
    <x v="6"/>
  </r>
  <r>
    <x v="636"/>
    <n v="1974"/>
    <s v="U"/>
    <n v="113"/>
    <x v="0"/>
    <s v=" Mystery"/>
    <s v=" Thriller"/>
    <n v="7.8"/>
    <s v="A paranoid, secretive surveillance expert has a crisis of conscience when he suspects that the couple he is spying on will be murdered."/>
    <n v="85"/>
    <s v="Francis Ford Coppola"/>
    <x v="448"/>
    <s v="John Cazale"/>
    <s v="Allen Garfield"/>
    <s v="Frederic Forrest"/>
    <n v="98611"/>
    <s v="4,420,000"/>
    <x v="6"/>
  </r>
  <r>
    <x v="637"/>
    <n v="1969"/>
    <s v="A"/>
    <n v="113"/>
    <x v="0"/>
    <m/>
    <m/>
    <n v="7.8"/>
    <s v="A naive hustler travels from Texas to New York City to seek personal fortune, finding a new friend in the process."/>
    <n v="79"/>
    <s v="John Schlesinger"/>
    <x v="267"/>
    <s v="Jon Voight"/>
    <s v="Sylvia Miles"/>
    <s v="John McGiver"/>
    <n v="101124"/>
    <s v="44,785,053"/>
    <x v="6"/>
  </r>
  <r>
    <x v="638"/>
    <n v="1985"/>
    <s v="U"/>
    <n v="114"/>
    <x v="7"/>
    <s v=" Comedy"/>
    <s v=" Family"/>
    <n v="7.8"/>
    <s v="A group of young misfits called The Goonies discover an ancient map and set out on an adventure to find a legendary pirate's long-lost treasure."/>
    <n v="62"/>
    <s v="Richard Donner"/>
    <x v="449"/>
    <s v="Josh Brolin"/>
    <s v="Jeff Cohen"/>
    <s v="Corey Feldman"/>
    <n v="244430"/>
    <s v="61,503,218"/>
    <x v="6"/>
  </r>
  <r>
    <x v="639"/>
    <n v="1982"/>
    <s v="U"/>
    <n v="115"/>
    <x v="12"/>
    <s v=" Sci-Fi"/>
    <m/>
    <n v="7.8"/>
    <s v="A troubled child summons the courage to help a friendly alien escape Earth and return to his home world."/>
    <n v="91"/>
    <s v="Steven Spielberg"/>
    <x v="450"/>
    <s v="Drew Barrymore"/>
    <s v="Peter Coyote"/>
    <s v="Dee Wallace"/>
    <n v="372490"/>
    <s v="435,110,554"/>
    <x v="6"/>
  </r>
  <r>
    <x v="640"/>
    <n v="2010"/>
    <s v="UA"/>
    <n v="116"/>
    <x v="3"/>
    <s v=" Drama"/>
    <s v=" Sport"/>
    <n v="7.8"/>
    <s v="Based on the story of Micky Ward, a fledgling boxer who tries to escape the shadow of his more famous but troubled older boxing brother and get his own shot at greatness."/>
    <n v="79"/>
    <s v="David O. Russell"/>
    <x v="399"/>
    <s v="Christian Bale"/>
    <s v="Amy Adams"/>
    <s v="Melissa Leo"/>
    <n v="340584"/>
    <s v="93,617,009"/>
    <x v="6"/>
  </r>
  <r>
    <x v="641"/>
    <n v="2020"/>
    <m/>
    <n v="117"/>
    <x v="5"/>
    <s v=" Drama"/>
    <m/>
    <n v="7.8"/>
    <s v="Four friends, all high school teachers, test a theory that they will improve their lives by maintaining a constant level of alcohol in their blood."/>
    <n v="81"/>
    <s v="Thomas Vinterberg"/>
    <x v="77"/>
    <s v="Thomas Bo Larsen"/>
    <s v="Magnus Millang"/>
    <s v="Lars Ranthe"/>
    <n v="33931"/>
    <m/>
    <x v="6"/>
  </r>
  <r>
    <x v="642"/>
    <n v="1993"/>
    <s v="U"/>
    <n v="118"/>
    <x v="0"/>
    <m/>
    <m/>
    <n v="7.8"/>
    <s v="A young man in a small Midwestern town struggles to care for his mentally-disabled younger brother and morbidly obese mother while attempting to pursue his own happiness."/>
    <n v="73"/>
    <s v="Lasse HallstrÃ¶m"/>
    <x v="313"/>
    <s v="Leonardo DiCaprio"/>
    <s v="Juliette Lewis"/>
    <s v="Mary Steenburgen"/>
    <n v="215034"/>
    <s v="9,170,214"/>
    <x v="6"/>
  </r>
  <r>
    <x v="643"/>
    <n v="2014"/>
    <s v="R"/>
    <n v="119"/>
    <x v="3"/>
    <s v=" Comedy"/>
    <s v=" Drama"/>
    <n v="7.8"/>
    <s v="U.K. gay activists work to help miners during their lengthy strike of the National Union of Mineworkers in the summer of 1984."/>
    <n v="79"/>
    <s v="Matthew Warchus"/>
    <x v="451"/>
    <s v="Imelda Staunton"/>
    <s v="Dominic West"/>
    <s v="Paddy Considine"/>
    <n v="51841"/>
    <m/>
    <x v="6"/>
  </r>
  <r>
    <x v="644"/>
    <n v="2010"/>
    <s v="R"/>
    <n v="119"/>
    <x v="2"/>
    <s v=" Crime"/>
    <s v=" Drama"/>
    <n v="7.8"/>
    <s v="A quiet pawnshop keeper with a violent past takes on a drug-and-organ trafficking ring in hope of saving the child who is his only friend."/>
    <m/>
    <s v="Jeong-beom Lee"/>
    <x v="452"/>
    <s v="Sae-ron Kim"/>
    <s v="Tae-hoon Kim"/>
    <s v="Hee-won Kim"/>
    <n v="62848"/>
    <n v="6.46"/>
    <x v="6"/>
  </r>
  <r>
    <x v="645"/>
    <n v="2005"/>
    <s v="PG-13"/>
    <n v="119"/>
    <x v="2"/>
    <s v=" Adventure"/>
    <s v=" Sci-Fi"/>
    <n v="7.8"/>
    <s v="The crew of the ship Serenity try to evade an assassin sent to recapture one of their members who is telepathic."/>
    <n v="74"/>
    <s v="Joss Whedon"/>
    <x v="453"/>
    <s v="Gina Torres"/>
    <s v="Chiwetel Ejiofor"/>
    <s v="Alan Tudyk"/>
    <n v="283310"/>
    <s v="25,514,517"/>
    <x v="6"/>
  </r>
  <r>
    <x v="646"/>
    <n v="2019"/>
    <s v="R"/>
    <n v="120"/>
    <x v="0"/>
    <s v=" Music"/>
    <m/>
    <n v="7.8"/>
    <s v="A heavy-metal drummer's life is thrown into freefall when he begins to lose his hearing."/>
    <n v="81"/>
    <s v="Darius Marder"/>
    <x v="454"/>
    <s v="Olivia Cooke"/>
    <s v="Paul Raci"/>
    <s v="Lauren Ridloff"/>
    <n v="27187"/>
    <m/>
    <x v="6"/>
  </r>
  <r>
    <x v="647"/>
    <n v="2000"/>
    <s v="UA"/>
    <n v="120"/>
    <x v="2"/>
    <s v=" Adventure"/>
    <s v=" Fantasy"/>
    <n v="7.8"/>
    <s v="A young Chinese warrior steals a sword from a famed swordsman and then escapes into a world of romantic adventure with a mysterious man in the frontier of the nation."/>
    <n v="94"/>
    <s v="Ang Lee"/>
    <x v="443"/>
    <s v="Michelle Yeoh"/>
    <s v="Ziyi Zhang"/>
    <s v="Chen Chang"/>
    <n v="253228"/>
    <s v="128,078,872"/>
    <x v="6"/>
  </r>
  <r>
    <x v="648"/>
    <n v="2007"/>
    <s v="UA"/>
    <n v="121"/>
    <x v="2"/>
    <s v=" Comedy"/>
    <s v=" Mystery"/>
    <n v="7.8"/>
    <s v="A skilled London police officer is transferred to a small town with a dark secret."/>
    <n v="81"/>
    <s v="Edgar Wright"/>
    <x v="349"/>
    <s v="Nick Frost"/>
    <s v="Martin Freeman"/>
    <s v="Bill Nighy"/>
    <n v="463466"/>
    <s v="23,637,265"/>
    <x v="6"/>
  </r>
  <r>
    <x v="649"/>
    <n v="1993"/>
    <s v="R"/>
    <n v="121"/>
    <x v="1"/>
    <s v=" Drama"/>
    <s v=" Romance"/>
    <n v="7.8"/>
    <s v="A father becomes worried when a local gangster befriends his son in the Bronx in the 1960s."/>
    <n v="80"/>
    <s v="Robert De Niro"/>
    <x v="15"/>
    <s v="Chazz Palminteri"/>
    <s v="Lillo Brancato"/>
    <s v="Francis Capra"/>
    <n v="128171"/>
    <s v="17,266,971"/>
    <x v="6"/>
  </r>
  <r>
    <x v="650"/>
    <n v="1990"/>
    <s v="U"/>
    <n v="121"/>
    <x v="3"/>
    <s v=" Drama"/>
    <m/>
    <n v="7.8"/>
    <s v="The victims of an encephalitis epidemic many years ago have been catatonic ever since, but now a new drug offers the prospect of reviving them."/>
    <n v="74"/>
    <s v="Penny Marshall"/>
    <x v="15"/>
    <s v="Robin Williams"/>
    <s v="Julie Kavner"/>
    <s v="Ruth Nelson"/>
    <n v="125276"/>
    <s v="52,096,475"/>
    <x v="6"/>
  </r>
  <r>
    <x v="651"/>
    <n v="2007"/>
    <m/>
    <n v="122"/>
    <x v="0"/>
    <m/>
    <m/>
    <n v="7.8"/>
    <s v="A Turkish man travels to Istanbul to find the daughter of his father's former girlfriend."/>
    <n v="85"/>
    <s v="Fatih Akin"/>
    <x v="455"/>
    <s v="NurgÃ¼l YesilÃ§ay"/>
    <s v="Tuncel Kurtiz"/>
    <s v="Nursel KÃ¶se"/>
    <n v="30827"/>
    <n v="741.28300000000002"/>
    <x v="6"/>
  </r>
  <r>
    <x v="652"/>
    <n v="1989"/>
    <s v="R"/>
    <n v="122"/>
    <x v="3"/>
    <s v=" Drama"/>
    <s v=" History"/>
    <n v="7.8"/>
    <s v="Robert Gould Shaw leads the U.S. Civil War's first all-black volunteer company, fighting prejudices from both his own Union Army, and the Confederates."/>
    <n v="78"/>
    <s v="Edward Zwick"/>
    <x v="433"/>
    <s v="Denzel Washington"/>
    <s v="Cary Elwes"/>
    <s v="Morgan Freeman"/>
    <n v="122779"/>
    <s v="26,830,000"/>
    <x v="6"/>
  </r>
  <r>
    <x v="653"/>
    <n v="2013"/>
    <s v="R"/>
    <n v="123"/>
    <x v="5"/>
    <s v=" Drama"/>
    <s v=" Fantasy"/>
    <n v="7.8"/>
    <s v="At the age of 21, Tim discovers he can travel in time and change what happens and has happened in his own life. His decision to make his world a better place by getting a girlfriend turns out not to be as easy as you might think."/>
    <n v="55"/>
    <s v="Richard Curtis"/>
    <x v="456"/>
    <s v="Rachel McAdams"/>
    <s v="Bill Nighy"/>
    <s v="Lydia Wilson"/>
    <n v="303032"/>
    <s v="15,322,921"/>
    <x v="6"/>
  </r>
  <r>
    <x v="654"/>
    <n v="2007"/>
    <s v="R"/>
    <n v="123"/>
    <x v="0"/>
    <s v=" Mystery"/>
    <s v=" Romance"/>
    <n v="7.8"/>
    <s v="Thirteen-year-old fledgling writer Briony Tallis irrevocably changes the course of several lives when she accuses her older sister's lover of a crime he did not commit."/>
    <n v="85"/>
    <s v="Joe Wright"/>
    <x v="457"/>
    <s v="James McAvoy"/>
    <s v="Brenda Blethyn"/>
    <s v="Saoirse Ronan"/>
    <n v="251370"/>
    <s v="50,927,067"/>
    <x v="6"/>
  </r>
  <r>
    <x v="655"/>
    <n v="2004"/>
    <s v="A"/>
    <n v="123"/>
    <x v="0"/>
    <s v=" Romance"/>
    <m/>
    <n v="7.8"/>
    <s v="A poor yet passionate young man falls in love with a rich young woman, giving her a sense of freedom, but they are soon separated because of their social differences."/>
    <n v="53"/>
    <s v="Nick Cassavetes"/>
    <x v="458"/>
    <s v="James Garner"/>
    <s v="Rachel McAdams"/>
    <s v="Ryan Gosling"/>
    <n v="520284"/>
    <s v="81,001,787"/>
    <x v="6"/>
  </r>
  <r>
    <x v="656"/>
    <n v="2016"/>
    <s v="UA"/>
    <n v="124"/>
    <x v="0"/>
    <m/>
    <m/>
    <n v="7.8"/>
    <s v="While both participating in a production of &quot;Death of a Salesman,&quot; a teacher's wife is assaulted in her new home, which leaves him determined to find the perpetrator over his wife's traumatized objections."/>
    <n v="85"/>
    <s v="Asghar Farhadi"/>
    <x v="459"/>
    <s v="Taraneh Alidoosti"/>
    <s v="Babak Karimi"/>
    <s v="Mina Sadati"/>
    <n v="51240"/>
    <s v="2,402,067"/>
    <x v="6"/>
  </r>
  <r>
    <x v="657"/>
    <n v="1972"/>
    <s v="A"/>
    <n v="124"/>
    <x v="0"/>
    <s v=" Music"/>
    <s v=" Musical"/>
    <n v="7.8"/>
    <s v="A female girlie club entertainer in Weimar Republic era Berlin romances two men while the Nazi Party rises to power around them."/>
    <n v="80"/>
    <s v="Bob Fosse"/>
    <x v="460"/>
    <s v="Michael York"/>
    <s v="Helmut Griem"/>
    <s v="Joel Grey"/>
    <n v="48334"/>
    <s v="42,765,000"/>
    <x v="6"/>
  </r>
  <r>
    <x v="658"/>
    <n v="2008"/>
    <m/>
    <n v="125"/>
    <x v="2"/>
    <s v=" Crime"/>
    <s v=" Thriller"/>
    <n v="7.8"/>
    <s v="A disgraced ex-policeman who runs a small ring of prostitutes finds himself in a race against time when one of his women goes missing."/>
    <n v="64"/>
    <s v="Hong-jin Na"/>
    <x v="461"/>
    <s v="Jung-woo Ha"/>
    <s v="Yeong-hie Seo"/>
    <s v="Yoo-Jeong Kim"/>
    <n v="58468"/>
    <m/>
    <x v="6"/>
  </r>
  <r>
    <x v="659"/>
    <n v="2012"/>
    <s v="UA"/>
    <n v="126"/>
    <x v="5"/>
    <s v=" Romance"/>
    <m/>
    <n v="7.8"/>
    <s v="A man is brought in by an infertility doctor to supply him with his sperm, where he becomes the biggest sperm donor for his clinic."/>
    <m/>
    <s v="Shoojit Sircar"/>
    <x v="91"/>
    <s v="Yami Gautam"/>
    <s v="Annu Kapoor"/>
    <s v="Dolly Ahluwalia"/>
    <n v="39710"/>
    <n v="169.209"/>
    <x v="6"/>
  </r>
  <r>
    <x v="660"/>
    <n v="2013"/>
    <s v="PG-13"/>
    <n v="126"/>
    <x v="6"/>
    <s v=" Biography"/>
    <s v=" Drama"/>
    <n v="7.8"/>
    <s v="A look at the life of Jiro Horikoshi, the man who designed Japanese fighter planes during World War II."/>
    <n v="83"/>
    <s v="Hayao Miyazaki"/>
    <x v="462"/>
    <s v="Hidetoshi Nishijima"/>
    <s v="Miori Takimoto"/>
    <s v="Masahiko Nishimura"/>
    <n v="73690"/>
    <s v="5,209,580"/>
    <x v="6"/>
  </r>
  <r>
    <x v="661"/>
    <n v="2004"/>
    <s v="U"/>
    <n v="126"/>
    <x v="7"/>
    <s v=" Biography"/>
    <s v=" Drama"/>
    <n v="7.8"/>
    <s v="The dramatization of a motorcycle road trip Che Guevara went on in his youth that showed him his life's calling."/>
    <n v="75"/>
    <s v="Walter Salles"/>
    <x v="463"/>
    <s v="Rodrigo De la Serna"/>
    <s v="MÃ­a Maestro"/>
    <s v="Mercedes MorÃ¡n"/>
    <n v="96703"/>
    <s v="16,756,372"/>
    <x v="6"/>
  </r>
  <r>
    <x v="662"/>
    <n v="2016"/>
    <s v="UA"/>
    <n v="127"/>
    <x v="3"/>
    <s v=" Drama"/>
    <s v=" History"/>
    <n v="7.8"/>
    <s v="The story of a team of female African-American mathematicians who served a vital role in NASA during the early years of the U.S. space program."/>
    <n v="74"/>
    <s v="Theodore Melfi"/>
    <x v="464"/>
    <s v="Octavia Spencer"/>
    <s v="Janelle MonÃ¡e"/>
    <s v="Kevin Costner"/>
    <n v="200876"/>
    <s v="169,607,287"/>
    <x v="6"/>
  </r>
  <r>
    <x v="663"/>
    <n v="2005"/>
    <s v="U"/>
    <n v="127"/>
    <x v="3"/>
    <s v=" Drama"/>
    <s v=" Sport"/>
    <n v="7.8"/>
    <s v="The story of New Zealander Burt Munro, who spent years rebuilding a 1920 Indian motorcycle, which helped him set the land speed world record at Utah's Bonneville Salt Flats in 1967."/>
    <n v="68"/>
    <s v="Roger Donaldson"/>
    <x v="201"/>
    <s v="Diane Ladd"/>
    <s v="Iain Rea"/>
    <s v="Tessa Mitchell"/>
    <n v="51980"/>
    <s v="5,128,124"/>
    <x v="6"/>
  </r>
  <r>
    <x v="664"/>
    <n v="1994"/>
    <s v="U"/>
    <n v="127"/>
    <x v="3"/>
    <s v=" Comedy"/>
    <s v=" Drama"/>
    <n v="7.8"/>
    <s v="Ambitious but troubled movie director Edward D. Wood Jr. tries his best to fulfill his dreams, despite his lack of talent."/>
    <n v="70"/>
    <s v="Tim Burton"/>
    <x v="313"/>
    <s v="Martin Landau"/>
    <s v="Sarah Jessica Parker"/>
    <s v="Patricia Arquette"/>
    <n v="164937"/>
    <s v="5,887,457"/>
    <x v="6"/>
  </r>
  <r>
    <x v="665"/>
    <n v="1992"/>
    <s v="R"/>
    <n v="128"/>
    <x v="2"/>
    <s v=" Crime"/>
    <s v=" Thriller"/>
    <n v="7.8"/>
    <s v="A tough-as-nails cop teams up with an undercover agent to shut down a sinister mobster and his crew."/>
    <m/>
    <s v="John Woo"/>
    <x v="443"/>
    <s v="Tony Chiu-Wai Leung"/>
    <s v="Teresa Mo"/>
    <s v="Philip Chan"/>
    <n v="46700"/>
    <m/>
    <x v="6"/>
  </r>
  <r>
    <x v="666"/>
    <n v="1988"/>
    <s v="A"/>
    <n v="128"/>
    <x v="1"/>
    <s v=" Drama"/>
    <s v=" History"/>
    <n v="7.8"/>
    <s v="Two F.B.I. Agents with wildly different styles arrive in Mississippi to investigate the disappearance of some civil rights activists."/>
    <n v="65"/>
    <s v="Alan Parker"/>
    <x v="448"/>
    <s v="Willem Dafoe"/>
    <s v="Frances McDormand"/>
    <s v="Brad Dourif"/>
    <n v="88214"/>
    <s v="34,603,943"/>
    <x v="6"/>
  </r>
  <r>
    <x v="667"/>
    <n v="2009"/>
    <s v="R"/>
    <n v="129"/>
    <x v="1"/>
    <s v=" Drama"/>
    <s v=" Mystery"/>
    <n v="7.8"/>
    <s v="A mother desperately searches for the killer who framed her son for a girl's horrific murder."/>
    <n v="79"/>
    <s v="Bong Joon Ho"/>
    <x v="465"/>
    <s v="Won Bin"/>
    <s v="Jin Goo"/>
    <s v="Je-mun Yun"/>
    <n v="52758"/>
    <n v="547.29200000000003"/>
    <x v="6"/>
  </r>
  <r>
    <x v="668"/>
    <n v="2020"/>
    <s v="R"/>
    <n v="129"/>
    <x v="0"/>
    <s v=" History"/>
    <s v=" Thriller"/>
    <n v="7.8"/>
    <s v="The story of 7 people on trial stemming from various charges surrounding the uprising at the 1968 Democratic National Convention in Chicago, Illinois."/>
    <n v="77"/>
    <s v="Aaron Sorkin"/>
    <x v="466"/>
    <s v="Alex Sharp"/>
    <s v="Sacha Baron Cohen"/>
    <s v="Jeremy Strong"/>
    <n v="89896"/>
    <m/>
    <x v="6"/>
  </r>
  <r>
    <x v="669"/>
    <n v="2005"/>
    <s v="PG"/>
    <n v="129"/>
    <x v="0"/>
    <s v=" Romance"/>
    <m/>
    <n v="7.8"/>
    <s v="Sparks fly when spirited Elizabeth Bennet meets single, rich, and proud Mr. Darcy. But Mr. Darcy reluctantly finds himself falling in love with a woman beneath his class. Can each overcome their own pride and prejudice?"/>
    <n v="82"/>
    <s v="Joe Wright"/>
    <x v="457"/>
    <s v="Matthew Macfadyen"/>
    <s v="Brenda Blethyn"/>
    <s v="Donald Sutherland"/>
    <n v="258924"/>
    <s v="38,405,088"/>
    <x v="6"/>
  </r>
  <r>
    <x v="670"/>
    <n v="1997"/>
    <s v="UA"/>
    <n v="129"/>
    <x v="2"/>
    <s v=" Drama"/>
    <s v=" Mystery"/>
    <n v="7.8"/>
    <s v="After a wealthy banker is given an opportunity to participate in a mysterious game, his life is turned upside down when he becomes unable to distinguish between the game and reality."/>
    <n v="61"/>
    <s v="David Fincher"/>
    <x v="467"/>
    <s v="Deborah Kara Unger"/>
    <s v="Sean Penn"/>
    <s v="James Rebhorn"/>
    <n v="345096"/>
    <s v="48,323,648"/>
    <x v="6"/>
  </r>
  <r>
    <x v="671"/>
    <n v="1991"/>
    <s v="R"/>
    <n v="129"/>
    <x v="5"/>
    <s v=" Drama"/>
    <m/>
    <n v="7.8"/>
    <s v="An anthology of 5 different cab drivers in 5 American and European cities and their remarkable fares on the same eventful night."/>
    <n v="68"/>
    <s v="Jim Jarmusch"/>
    <x v="468"/>
    <s v="Gena Rowlands"/>
    <s v="Lisanne Falk"/>
    <s v="Alan Randolph Scott"/>
    <n v="55362"/>
    <s v="2,015,810"/>
    <x v="6"/>
  </r>
  <r>
    <x v="672"/>
    <n v="1975"/>
    <s v="PG"/>
    <n v="129"/>
    <x v="7"/>
    <s v=" History"/>
    <s v=" War"/>
    <n v="7.8"/>
    <s v="Two British former soldiers decide to set themselves up as Kings in Kafiristan, a land where no white man has set foot since Alexander the Great."/>
    <n v="91"/>
    <s v="John Huston"/>
    <x v="469"/>
    <s v="Michael Caine"/>
    <s v="Christopher Plummer"/>
    <s v="Saeed Jaffrey"/>
    <n v="44917"/>
    <m/>
    <x v="6"/>
  </r>
  <r>
    <x v="673"/>
    <n v="2013"/>
    <s v="PG-13"/>
    <n v="130"/>
    <x v="0"/>
    <s v=" Mystery"/>
    <m/>
    <n v="7.8"/>
    <s v="An Iranian man deserts his French wife and her two children to return to his homeland. Meanwhile, his wife starts up a new relationship, a reality her husband confronts upon his wife's request for a divorce."/>
    <n v="85"/>
    <s v="Asghar Farhadi"/>
    <x v="470"/>
    <s v="Tahar Rahim"/>
    <s v="Ali Mosaffa"/>
    <s v="Pauline Burlet"/>
    <n v="45002"/>
    <s v="1,330,596"/>
    <x v="6"/>
  </r>
  <r>
    <x v="674"/>
    <n v="2015"/>
    <s v="A"/>
    <n v="130"/>
    <x v="3"/>
    <s v=" Comedy"/>
    <s v=" Drama"/>
    <n v="7.8"/>
    <s v="In 2006-2007 a group of investors bet against the US mortgage market. In their research they discover how flawed and corrupt the market is."/>
    <n v="81"/>
    <s v="Adam McKay"/>
    <x v="3"/>
    <s v="Steve Carell"/>
    <s v="Ryan Gosling"/>
    <s v="Brad Pitt"/>
    <n v="362942"/>
    <s v="70,259,870"/>
    <x v="6"/>
  </r>
  <r>
    <x v="675"/>
    <n v="1993"/>
    <s v="R"/>
    <n v="130"/>
    <x v="2"/>
    <s v=" Biography"/>
    <s v=" Drama"/>
    <n v="7.8"/>
    <s v="A successful lawman's plans to retire anonymously in Tombstone, Arizona are disrupted by the kind of outlaws he was famous for eliminating."/>
    <n v="50"/>
    <s v="George P. Cosmatos"/>
    <x v="471"/>
    <s v="Kurt Russell"/>
    <s v="Val Kilmer"/>
    <s v="Sam Elliott"/>
    <n v="126871"/>
    <s v="56,505,065"/>
    <x v="6"/>
  </r>
  <r>
    <x v="676"/>
    <n v="1993"/>
    <s v="U"/>
    <n v="130"/>
    <x v="2"/>
    <s v=" Crime"/>
    <s v=" Drama"/>
    <n v="7.8"/>
    <s v="Dr. Richard Kimble, unjustly accused of murdering his wife, must find the real killer while being the target of a nationwide manhunt led by a seasoned U.S. Marshal."/>
    <n v="87"/>
    <s v="Andrew Davis"/>
    <x v="52"/>
    <s v="Tommy Lee Jones"/>
    <s v="Sela Ward"/>
    <s v="Julianne Moore"/>
    <n v="267684"/>
    <s v="183,875,760"/>
    <x v="6"/>
  </r>
  <r>
    <x v="677"/>
    <n v="2013"/>
    <s v="R"/>
    <n v="131"/>
    <x v="1"/>
    <s v=" Drama"/>
    <s v=" Mystery"/>
    <n v="7.8"/>
    <s v="A lonely art expert working for a mysterious and reclusive heiress finds not only her art worth examining."/>
    <n v="49"/>
    <s v="Giuseppe Tornatore"/>
    <x v="472"/>
    <s v="Jim Sturgess"/>
    <s v="Sylvia Hoeks"/>
    <s v="Donald Sutherland"/>
    <n v="108399"/>
    <n v="85.433000000000007"/>
    <x v="6"/>
  </r>
  <r>
    <x v="678"/>
    <n v="2002"/>
    <s v="PG-13"/>
    <n v="131"/>
    <x v="2"/>
    <s v=" Adventure"/>
    <s v=" Drama"/>
    <n v="7.8"/>
    <s v="A young man, falsely imprisoned by his jealous &quot;friend&quot;, escapes and uses a hidden treasure to exact his revenge."/>
    <n v="61"/>
    <s v="Kevin Reynolds"/>
    <x v="473"/>
    <s v="Guy Pearce"/>
    <s v="Christopher Adamson"/>
    <s v="JB Blanc"/>
    <n v="129022"/>
    <s v="54,234,062"/>
    <x v="6"/>
  </r>
  <r>
    <x v="679"/>
    <n v="1993"/>
    <m/>
    <n v="132"/>
    <x v="5"/>
    <s v=" Drama"/>
    <m/>
    <n v="7.8"/>
    <s v="Parallel tales of two sexually obsessed men, one hurting and annoying women physically and mentally, one wandering around the city talking to strangers and experiencing dimensions of life."/>
    <n v="84"/>
    <s v="Mike Leigh"/>
    <x v="474"/>
    <s v="Lesley Sharp"/>
    <s v="Katrin Cartlidge"/>
    <s v="Greg Cruttwell"/>
    <n v="34635"/>
    <s v="1,769,305"/>
    <x v="6"/>
  </r>
  <r>
    <x v="680"/>
    <n v="2016"/>
    <s v="UA"/>
    <n v="133"/>
    <x v="2"/>
    <s v=" Adventure"/>
    <s v=" Sci-Fi"/>
    <n v="7.8"/>
    <s v="The daughter of an Imperial scientist joins the Rebel Alliance in a risky move to steal the plans for the Death Star."/>
    <n v="65"/>
    <s v="Gareth Edwards"/>
    <x v="475"/>
    <s v="Diego Luna"/>
    <s v="Alan Tudyk"/>
    <s v="Donnie Yen"/>
    <n v="556608"/>
    <s v="532,177,324"/>
    <x v="6"/>
  </r>
  <r>
    <x v="681"/>
    <n v="1948"/>
    <s v="Passed"/>
    <n v="133"/>
    <x v="2"/>
    <s v=" Adventure"/>
    <s v=" Drama"/>
    <n v="7.8"/>
    <s v="Dunson leads a cattle drive, the culmination of over 14 years of work, to its destination in Missouri. But his tyrannical behavior along the way causes a mutiny, led by his adopted son."/>
    <m/>
    <s v="Howard Hawks"/>
    <x v="476"/>
    <s v="John Wayne"/>
    <s v="Montgomery Clift"/>
    <s v="Joanne Dru"/>
    <n v="28167"/>
    <m/>
    <x v="6"/>
  </r>
  <r>
    <x v="682"/>
    <n v="2012"/>
    <s v="U"/>
    <n v="134"/>
    <x v="5"/>
    <s v=" Drama"/>
    <s v=" Family"/>
    <n v="7.8"/>
    <s v="A quiet, sweet tempered housewife endures small slights from her well-educated husband and daughter every day because of her inability to speak and understand English."/>
    <m/>
    <s v="Gauri Shinde"/>
    <x v="477"/>
    <s v="Adil Hussain"/>
    <s v="Mehdi Nebbou"/>
    <s v="Priya Anand"/>
    <n v="33618"/>
    <s v="1,670,773"/>
    <x v="6"/>
  </r>
  <r>
    <x v="683"/>
    <n v="2013"/>
    <s v="UA"/>
    <n v="134"/>
    <x v="7"/>
    <s v=" Biography"/>
    <s v=" Crime"/>
    <n v="7.8"/>
    <s v="The true story of Captain Richard Phillips and the 2009 hijacking by Somali pirates of the U.S.-flagged MV Maersk Alabama, the first American cargo ship to be hijacked in two hundred years."/>
    <n v="82"/>
    <s v="Paul Greengrass"/>
    <x v="9"/>
    <s v="Barkhad Abdi"/>
    <s v="Barkhad Abdirahman"/>
    <s v="Catherine Keener"/>
    <n v="421244"/>
    <s v="107,100,855"/>
    <x v="6"/>
  </r>
  <r>
    <x v="684"/>
    <n v="1993"/>
    <s v="U"/>
    <n v="134"/>
    <x v="0"/>
    <s v=" Romance"/>
    <m/>
    <n v="7.8"/>
    <s v="A butler who sacrificed body and soul to service in the years leading up to World War II realizes too late how misguided his loyalty was to his lordly employer."/>
    <n v="84"/>
    <s v="James Ivory"/>
    <x v="201"/>
    <s v="Emma Thompson"/>
    <s v="John Haycraft"/>
    <s v="Christopher Reeve"/>
    <n v="66065"/>
    <s v="22,954,968"/>
    <x v="6"/>
  </r>
  <r>
    <x v="685"/>
    <n v="2019"/>
    <s v="U"/>
    <n v="135"/>
    <x v="0"/>
    <s v=" Romance"/>
    <m/>
    <n v="7.8"/>
    <s v="Jo March reflects back and forth on her life, telling the beloved story of the March sisters - four young women, each determined to live life on her own terms."/>
    <n v="91"/>
    <s v="Greta Gerwig"/>
    <x v="478"/>
    <s v="Emma Watson"/>
    <s v="Florence Pugh"/>
    <s v="Eliza Scanlen"/>
    <n v="143250"/>
    <s v="108,101,214"/>
    <x v="6"/>
  </r>
  <r>
    <x v="686"/>
    <n v="1976"/>
    <s v="A"/>
    <n v="135"/>
    <x v="4"/>
    <m/>
    <m/>
    <n v="7.8"/>
    <s v="Missouri farmer Josey Wales joins a Confederate guerrilla unit and winds up on the run from the Union soldiers who murdered his family."/>
    <n v="69"/>
    <s v="Clint Eastwood"/>
    <x v="11"/>
    <s v="Sondra Locke"/>
    <s v="Chief Dan George"/>
    <s v="Bill McKinney"/>
    <n v="65659"/>
    <s v="31,800,000"/>
    <x v="6"/>
  </r>
  <r>
    <x v="687"/>
    <n v="2005"/>
    <s v="PG-13"/>
    <n v="136"/>
    <x v="3"/>
    <s v=" Drama"/>
    <s v=" Music"/>
    <n v="7.8"/>
    <s v="A chronicle of country music legend Johnny Cash's life, from his early days on an Arkansas cotton farm to his rise to fame with Sun Records in Memphis, where he recorded alongside Elvis Presley, Jerry Lee Lewis, and Carl Perkins."/>
    <n v="72"/>
    <s v="James Mangold"/>
    <x v="39"/>
    <s v="Reese Witherspoon"/>
    <s v="Ginnifer Goodwin"/>
    <s v="Robert Patrick"/>
    <n v="234207"/>
    <s v="119,519,402"/>
    <x v="6"/>
  </r>
  <r>
    <x v="688"/>
    <n v="2016"/>
    <s v="UA"/>
    <n v="137"/>
    <x v="0"/>
    <m/>
    <m/>
    <n v="7.8"/>
    <s v="A depressed uncle is asked to take care of his teenage nephew after the boy's father dies."/>
    <n v="96"/>
    <s v="Kenneth Lonergan"/>
    <x v="479"/>
    <s v="Michelle Williams"/>
    <s v="Kyle Chandler"/>
    <s v="Lucas Hedges"/>
    <n v="246963"/>
    <s v="47,695,120"/>
    <x v="6"/>
  </r>
  <r>
    <x v="689"/>
    <n v="2018"/>
    <s v="UA"/>
    <n v="138"/>
    <x v="2"/>
    <s v=" Drama"/>
    <s v=" Thriller"/>
    <n v="7.8"/>
    <s v="A Kashmiri woman agrees to marry a Pakistani army officer in order to spy on Pakistan during the Indo-Pakistan War of 1971."/>
    <m/>
    <s v="Meghna Gulzar"/>
    <x v="480"/>
    <s v="Vicky Kaushal"/>
    <s v="Rajit Kapoor"/>
    <s v="Shishir Sharma"/>
    <n v="25344"/>
    <m/>
    <x v="6"/>
  </r>
  <r>
    <x v="690"/>
    <n v="2006"/>
    <s v="A"/>
    <n v="139"/>
    <x v="2"/>
    <s v=" Adventure"/>
    <s v=" Drama"/>
    <n v="7.8"/>
    <s v="As the Mayan kingdom faces its decline, a young man is taken on a perilous journey to a world ruled by fear and oppression."/>
    <n v="68"/>
    <s v="Mel Gibson"/>
    <x v="481"/>
    <s v="Raoul Max Trujillo"/>
    <s v="Dalia HernÃ¡ndez"/>
    <s v="Rudy Youngblood"/>
    <n v="291018"/>
    <s v="50,866,635"/>
    <x v="6"/>
  </r>
  <r>
    <x v="691"/>
    <n v="1964"/>
    <s v="U"/>
    <n v="139"/>
    <x v="5"/>
    <s v=" Family"/>
    <s v=" Fantasy"/>
    <n v="7.8"/>
    <s v="In turn of the century London, a magical nanny employs music and adventure to help two neglected children become closer to their father."/>
    <n v="88"/>
    <s v="Robert Stevenson"/>
    <x v="322"/>
    <s v="Dick Van Dyke"/>
    <s v="David Tomlinson"/>
    <s v="Glynis Johns"/>
    <n v="158029"/>
    <s v="102,272,727"/>
    <x v="6"/>
  </r>
  <r>
    <x v="692"/>
    <n v="2013"/>
    <m/>
    <n v="141"/>
    <x v="0"/>
    <m/>
    <m/>
    <n v="7.8"/>
    <s v="Jep Gambardella has seduced his way through the lavish nightlife of Rome for decades, but after his 65th birthday and a shock from the past, Jep looks past the nightclubs and parties to find a timeless landscape of absurd, exquisite beauty."/>
    <n v="86"/>
    <s v="Paolo Sorrentino"/>
    <x v="482"/>
    <s v="Carlo Verdone"/>
    <s v="Sabrina Ferilli"/>
    <s v="Carlo Buccirosso"/>
    <n v="81125"/>
    <s v="2,852,400"/>
    <x v="6"/>
  </r>
  <r>
    <x v="693"/>
    <n v="2009"/>
    <s v="R"/>
    <n v="141"/>
    <x v="0"/>
    <s v=" Fantasy"/>
    <s v=" Romance"/>
    <n v="7.8"/>
    <s v="A boy stands on a station platform as a train is about to leave. Should he go with his mother or stay with his father? Infinite possibilities arise from this decision. As long as he doesn't choose, anything is possible."/>
    <n v="63"/>
    <s v="Jaco Van Dormael"/>
    <x v="483"/>
    <s v="Sarah Polley"/>
    <s v="Diane Kruger"/>
    <s v="Linh Dan Pham"/>
    <n v="216421"/>
    <n v="3.6"/>
    <x v="6"/>
  </r>
  <r>
    <x v="694"/>
    <n v="1984"/>
    <s v="UA"/>
    <n v="141"/>
    <x v="3"/>
    <s v=" Drama"/>
    <s v=" History"/>
    <n v="7.8"/>
    <s v="A journalist is trapped in Cambodia during tyrant Pol Pot's bloody 'Year Zero' cleansing campaign, which claimed the lives of two million 'undesirable' civilians."/>
    <n v="76"/>
    <s v="Roland JoffÃ©"/>
    <x v="484"/>
    <s v="Haing S. Ngor"/>
    <s v="John Malkovich"/>
    <s v="Julian Sands"/>
    <n v="51585"/>
    <s v="34,700,291"/>
    <x v="6"/>
  </r>
  <r>
    <x v="695"/>
    <n v="2000"/>
    <s v="UA"/>
    <n v="143"/>
    <x v="7"/>
    <s v=" Drama"/>
    <s v=" Romance"/>
    <n v="7.8"/>
    <s v="A FedEx executive undergoes a physical and emotional transformation after crash landing on a deserted island."/>
    <n v="73"/>
    <s v="Robert Zemeckis"/>
    <x v="9"/>
    <s v="Helen Hunt"/>
    <s v="Paul Sanchez"/>
    <s v="Lari White"/>
    <n v="524235"/>
    <s v="233,632,142"/>
    <x v="6"/>
  </r>
  <r>
    <x v="696"/>
    <n v="1973"/>
    <s v="A"/>
    <n v="143"/>
    <x v="1"/>
    <s v=" Drama"/>
    <s v=" Thriller"/>
    <n v="7.8"/>
    <s v="A professional assassin codenamed &quot;Jackal&quot; plots to kill Charles de Gaulle, the President of France."/>
    <n v="80"/>
    <s v="Fred Zinnemann"/>
    <x v="485"/>
    <s v="Terence Alexander"/>
    <s v="Michel Auclair"/>
    <s v="Alan Badel"/>
    <n v="37445"/>
    <s v="16,056,255"/>
    <x v="6"/>
  </r>
  <r>
    <x v="697"/>
    <n v="2010"/>
    <m/>
    <n v="144"/>
    <x v="2"/>
    <s v=" Crime"/>
    <s v=" Drama"/>
    <n v="7.8"/>
    <s v="A secret agent exacts revenge on a serial killer through a series of captures and releases."/>
    <n v="67"/>
    <s v="Jee-woon Kim"/>
    <x v="486"/>
    <s v="Choi Min-sik"/>
    <s v="Jeon Gook-Hwan"/>
    <s v="Ho-jin Chun"/>
    <n v="111252"/>
    <n v="128.392"/>
    <x v="6"/>
  </r>
  <r>
    <x v="698"/>
    <n v="2009"/>
    <s v="UA"/>
    <n v="144"/>
    <x v="0"/>
    <s v=" History"/>
    <s v=" Mystery"/>
    <n v="7.8"/>
    <s v="Strange events happen in a small village in the north of Germany during the years before World War I, which seem to be ritual punishment. Who is responsible?"/>
    <n v="82"/>
    <s v="Michael Haneke"/>
    <x v="487"/>
    <s v="Ernst Jacobi"/>
    <s v="Leonie Benesch"/>
    <s v="Ulrich Tukur"/>
    <n v="68715"/>
    <s v="2,222,647"/>
    <x v="7"/>
  </r>
  <r>
    <x v="699"/>
    <n v="2016"/>
    <s v="UA"/>
    <n v="147"/>
    <x v="2"/>
    <s v=" Adventure"/>
    <s v=" Sci-Fi"/>
    <n v="7.8"/>
    <s v="Political involvement in the Avengers' affairs causes a rift between Captain America and Iron Man."/>
    <n v="75"/>
    <s v="Anthony Russo"/>
    <x v="63"/>
    <s v="Chris Evans"/>
    <s v="Robert Downey Jr."/>
    <s v="Scarlett Johansson"/>
    <n v="663649"/>
    <s v="408,084,349"/>
    <x v="7"/>
  </r>
  <r>
    <x v="700"/>
    <n v="2015"/>
    <s v="R"/>
    <n v="147"/>
    <x v="3"/>
    <s v=" Drama"/>
    <s v=" History"/>
    <n v="7.8"/>
    <s v="The rap group NWA emerges from the mean streets of Compton in Los Angeles, California, in the mid-1980s and revolutionizes Hip Hop culture with their music and tales about life in the hood."/>
    <n v="72"/>
    <s v="F. Gary Gray"/>
    <x v="488"/>
    <s v="Corey Hawkins"/>
    <s v="Jason Mitchell"/>
    <s v="Neil Brown Jr."/>
    <n v="179264"/>
    <s v="161,197,785"/>
    <x v="7"/>
  </r>
  <r>
    <x v="701"/>
    <n v="2016"/>
    <s v="A"/>
    <n v="148"/>
    <x v="2"/>
    <s v=" Crime"/>
    <s v=" Drama"/>
    <n v="7.8"/>
    <s v="A story that revolves around drug abuse in the affluent north Indian State of Punjab and how the youth there have succumbed to it en-masse resulting in a socio-economic decline."/>
    <m/>
    <s v="Abhishek Chaubey"/>
    <x v="230"/>
    <s v="Alia Bhatt"/>
    <s v="Kareena Kapoor"/>
    <s v="Diljit Dosanjh"/>
    <n v="27175"/>
    <m/>
    <x v="7"/>
  </r>
  <r>
    <x v="702"/>
    <n v="2009"/>
    <s v="R"/>
    <n v="152"/>
    <x v="1"/>
    <s v=" Drama"/>
    <s v=" Mystery"/>
    <n v="7.8"/>
    <s v="A journalist is aided by a young female hacker in his search for the killer of a woman who has been dead for forty years."/>
    <n v="76"/>
    <s v="Niels Arden Oplev"/>
    <x v="489"/>
    <s v="Noomi Rapace"/>
    <s v="Ewa FrÃ¶ling"/>
    <s v="Lena Endre"/>
    <n v="208994"/>
    <s v="10,095,170"/>
    <x v="7"/>
  </r>
  <r>
    <x v="703"/>
    <n v="1985"/>
    <s v="U"/>
    <n v="154"/>
    <x v="0"/>
    <m/>
    <m/>
    <n v="7.8"/>
    <s v="A black Southern woman struggles to find her identity after suffering abuse from her father and others over four decades."/>
    <n v="78"/>
    <s v="Steven Spielberg"/>
    <x v="490"/>
    <s v="Whoopi Goldberg"/>
    <s v="Oprah Winfrey"/>
    <s v="Margaret Avery"/>
    <n v="78321"/>
    <s v="98,467,863"/>
    <x v="7"/>
  </r>
  <r>
    <x v="704"/>
    <n v="2007"/>
    <s v="A"/>
    <n v="157"/>
    <x v="3"/>
    <s v=" Crime"/>
    <s v=" Drama"/>
    <n v="7.8"/>
    <s v="An outcast New York City cop is charged with bringing down Harlem drug lord Frank Lucas, whose real life inspired this partly biographical film."/>
    <n v="76"/>
    <s v="Ridley Scott"/>
    <x v="447"/>
    <s v="Russell Crowe"/>
    <s v="Chiwetel Ejiofor"/>
    <s v="Josh Brolin"/>
    <n v="392449"/>
    <s v="130,164,645"/>
    <x v="7"/>
  </r>
  <r>
    <x v="705"/>
    <n v="1999"/>
    <s v="UA"/>
    <n v="157"/>
    <x v="3"/>
    <s v=" Drama"/>
    <s v=" Thriller"/>
    <n v="7.8"/>
    <s v="A research chemist comes under personal and professional attack when he decides to appear in a 60 Minutes exposÃ© on Big Tobacco."/>
    <n v="84"/>
    <s v="Michael Mann"/>
    <x v="42"/>
    <s v="Al Pacino"/>
    <s v="Christopher Plummer"/>
    <s v="Diane Venora"/>
    <n v="159886"/>
    <s v="28,965,197"/>
    <x v="7"/>
  </r>
  <r>
    <x v="706"/>
    <n v="2011"/>
    <s v="R"/>
    <n v="158"/>
    <x v="1"/>
    <s v=" Drama"/>
    <s v=" Mystery"/>
    <n v="7.8"/>
    <s v="Journalist Mikael Blomkvist is aided in his search for a woman who has been missing for forty years by Lisbeth Salander, a young computer hacker."/>
    <n v="71"/>
    <s v="David Fincher"/>
    <x v="315"/>
    <s v="Rooney Mara"/>
    <s v="Christopher Plummer"/>
    <s v="Stellan SkarsgÃ¥rd"/>
    <n v="423010"/>
    <s v="102,515,793"/>
    <x v="7"/>
  </r>
  <r>
    <x v="707"/>
    <n v="1996"/>
    <s v="R"/>
    <n v="159"/>
    <x v="0"/>
    <m/>
    <m/>
    <n v="7.8"/>
    <s v="Oilman Jan is paralyzed in an accident. His wife, who prayed for his return, feels guilty"/>
    <m/>
    <m/>
    <x v="81"/>
    <m/>
    <m/>
    <m/>
    <m/>
    <m/>
    <x v="7"/>
  </r>
  <r>
    <x v="708"/>
    <n v="2013"/>
    <s v="UA"/>
    <n v="161"/>
    <x v="7"/>
    <s v=" Fantasy"/>
    <m/>
    <n v="7.8"/>
    <s v="The dwarves, along with Bilbo Baggins and Gandalf the Grey, continue their quest to reclaim Erebor, their homeland, from Smaug. Bilbo Baggins is in possession of a mysterious and magical ring."/>
    <n v="66"/>
    <s v="Peter Jackson"/>
    <x v="491"/>
    <s v="Martin Freeman"/>
    <s v="Richard Armitage"/>
    <s v="Ken Stott"/>
    <n v="601408"/>
    <s v="258,366,855"/>
    <x v="7"/>
  </r>
  <r>
    <x v="709"/>
    <n v="2009"/>
    <s v="UA"/>
    <n v="162"/>
    <x v="2"/>
    <s v=" Adventure"/>
    <s v=" Fantasy"/>
    <n v="7.8"/>
    <s v="A paraplegic Marine dispatched to the moon Pandora on a unique mission becomes torn between following his orders and protecting the world he feels is his home."/>
    <n v="83"/>
    <s v="James Cameron"/>
    <x v="492"/>
    <s v="Zoe Saldana"/>
    <s v="Sigourney Weaver"/>
    <s v="Michelle Rodriguez"/>
    <n v="1118998"/>
    <s v="760,507,625"/>
    <x v="7"/>
  </r>
  <r>
    <x v="710"/>
    <n v="2008"/>
    <s v="UA"/>
    <n v="166"/>
    <x v="0"/>
    <s v=" Fantasy"/>
    <s v=" Romance"/>
    <n v="7.8"/>
    <s v="Tells the story of Benjamin Button, a man who starts aging backwards with consequences."/>
    <n v="70"/>
    <s v="David Fincher"/>
    <x v="8"/>
    <s v="Cate Blanchett"/>
    <s v="Tilda Swinton"/>
    <s v="Julia Ormond"/>
    <n v="589160"/>
    <s v="127,509,326"/>
    <x v="7"/>
  </r>
  <r>
    <x v="711"/>
    <n v="2015"/>
    <s v="A"/>
    <n v="168"/>
    <x v="1"/>
    <s v=" Drama"/>
    <s v=" Mystery"/>
    <n v="7.8"/>
    <s v="In the dead of a Wyoming winter, a bounty hunter and his prisoner find shelter in a cabin currently inhabited by a collection of nefarious characters."/>
    <n v="68"/>
    <s v="Quentin Tarantino"/>
    <x v="493"/>
    <s v="Kurt Russell"/>
    <s v="Jennifer Jason Leigh"/>
    <s v="Walton Goggins"/>
    <n v="517059"/>
    <s v="54,117,416"/>
    <x v="7"/>
  </r>
  <r>
    <x v="712"/>
    <n v="2012"/>
    <s v="UA"/>
    <n v="169"/>
    <x v="7"/>
    <s v=" Fantasy"/>
    <m/>
    <n v="7.8"/>
    <s v="A reluctant Hobbit, Bilbo Baggins, sets out to the Lonely Mountain with a spirited group of dwarves to reclaim their mountain home, and the gold within it from the dragon Smaug."/>
    <n v="58"/>
    <s v="Peter Jackson"/>
    <x v="494"/>
    <s v="Ian McKellen"/>
    <s v="Richard Armitage"/>
    <s v="Andy Serkis"/>
    <n v="757377"/>
    <s v="303,003,568"/>
    <x v="7"/>
  </r>
  <r>
    <x v="713"/>
    <n v="1964"/>
    <s v="U"/>
    <n v="170"/>
    <x v="0"/>
    <s v=" Family"/>
    <s v=" Musical"/>
    <n v="7.8"/>
    <s v="Snobbish phonetics Professor Henry Higgins agrees to a wager that he can make flower girl Eliza Doolittle presentable in high society."/>
    <n v="95"/>
    <s v="George Cukor"/>
    <x v="439"/>
    <s v="Rex Harrison"/>
    <s v="Stanley Holloway"/>
    <s v="Wilfrid Hyde-White"/>
    <n v="86525"/>
    <s v="72,000,000"/>
    <x v="7"/>
  </r>
  <r>
    <x v="714"/>
    <n v="1962"/>
    <s v="G"/>
    <n v="178"/>
    <x v="2"/>
    <s v=" Drama"/>
    <s v=" History"/>
    <n v="7.8"/>
    <s v="The events of D-Day, told on a grand scale from both the Allied and German points of view."/>
    <n v="75"/>
    <s v="Ken Annakin"/>
    <x v="495"/>
    <s v="Gerd Oswald"/>
    <s v="Bernhard Wicki"/>
    <s v="Darryl F. Zanuck"/>
    <n v="52141"/>
    <s v="39,100,000"/>
    <x v="7"/>
  </r>
  <r>
    <x v="715"/>
    <n v="2016"/>
    <s v="U"/>
    <n v="184"/>
    <x v="3"/>
    <s v=" Drama"/>
    <s v=" Sport"/>
    <n v="7.8"/>
    <s v="The untold story of Mahendra Singh Dhoni's journey from ticket collector to trophy collector - the world-cup-winning captain of the Indian Cricket Team."/>
    <m/>
    <s v="Neeraj Pandey"/>
    <x v="131"/>
    <s v="Kiara Advani"/>
    <s v="Anupam Kher"/>
    <s v="Disha Patani"/>
    <n v="40416"/>
    <s v="1,782,795"/>
    <x v="7"/>
  </r>
  <r>
    <x v="716"/>
    <n v="2004"/>
    <s v="U"/>
    <n v="192"/>
    <x v="0"/>
    <s v=" Family"/>
    <s v=" Musical"/>
    <n v="7.8"/>
    <s v="Veer-Zaara is a saga of love, separation, courage and sacrifice. A love story that is an inspiration and will remain a legend forever."/>
    <n v="67"/>
    <s v="Yash Chopra"/>
    <x v="133"/>
    <s v="Preity Zinta"/>
    <s v="Rani Mukerji"/>
    <s v="Kirron Kher"/>
    <n v="49050"/>
    <s v="2,921,738"/>
    <x v="7"/>
  </r>
  <r>
    <x v="717"/>
    <n v="1983"/>
    <s v="PG"/>
    <n v="193"/>
    <x v="7"/>
    <s v=" Biography"/>
    <s v=" Drama"/>
    <n v="7.8"/>
    <s v="The story of the original Mercury 7 astronauts and their macho, seat-of-the-pants approach to the space program."/>
    <n v="91"/>
    <s v="Philip Kaufman"/>
    <x v="496"/>
    <s v="Scott Glenn"/>
    <s v="Ed Harris"/>
    <s v="Dennis Quaid"/>
    <n v="56235"/>
    <s v="21,500,000"/>
    <x v="7"/>
  </r>
  <r>
    <x v="718"/>
    <n v="1997"/>
    <s v="UA"/>
    <n v="194"/>
    <x v="0"/>
    <s v=" Romance"/>
    <m/>
    <n v="7.8"/>
    <s v="A seventeen-year-old aristocrat falls in love with a kind but poor artist aboard the luxurious, ill-fated R.M.S. Titanic."/>
    <n v="75"/>
    <s v="James Cameron"/>
    <x v="10"/>
    <s v="Kate Winslet"/>
    <s v="Billy Zane"/>
    <s v="Kathy Bates"/>
    <n v="1046089"/>
    <s v="659,325,379"/>
    <x v="7"/>
  </r>
  <r>
    <x v="719"/>
    <n v="1933"/>
    <s v="TV-PG"/>
    <n v="71"/>
    <x v="8"/>
    <s v=" Sci-Fi"/>
    <m/>
    <n v="7.7"/>
    <s v="A scientist finds a way of becoming invisible, but in doing so, he becomes murderously insane."/>
    <n v="87"/>
    <s v="James Whale"/>
    <x v="497"/>
    <s v="Gloria Stuart"/>
    <s v="William Harrigan"/>
    <s v="Henry Travers"/>
    <n v="30683"/>
    <m/>
    <x v="7"/>
  </r>
  <r>
    <x v="720"/>
    <n v="1983"/>
    <s v="PG"/>
    <n v="79"/>
    <x v="5"/>
    <m/>
    <m/>
    <n v="7.7"/>
    <s v="&quot;Documentary&quot; about a man who can look and act like whoever he's around, and meets various famous people."/>
    <m/>
    <s v="Woody Allen"/>
    <x v="255"/>
    <s v="Mia Farrow"/>
    <s v="Patrick Horgan"/>
    <s v="John Buckwalter"/>
    <n v="39881"/>
    <s v="11,798,616"/>
    <x v="7"/>
  </r>
  <r>
    <x v="721"/>
    <n v="1998"/>
    <s v="PG-13"/>
    <n v="80"/>
    <x v="5"/>
    <m/>
    <m/>
    <n v="7.7"/>
    <s v="A few friends have a weekly fools' dinner, where each brings a fool along. Pierre finds a champion fool for next dinner. Surprise."/>
    <n v="73"/>
    <s v="Francis Veber"/>
    <x v="498"/>
    <s v="Jacques Villeret"/>
    <s v="Francis Huster"/>
    <s v="Daniel PrÃ©vost"/>
    <n v="37424"/>
    <s v="4,065,116"/>
    <x v="7"/>
  </r>
  <r>
    <x v="722"/>
    <n v="1956"/>
    <s v="Approved"/>
    <n v="80"/>
    <x v="0"/>
    <s v=" Horror"/>
    <s v=" Sci-Fi"/>
    <n v="7.7"/>
    <s v="A small-town doctor learns that the population of his community is being replaced by emotionless alien duplicates."/>
    <n v="92"/>
    <s v="Don Siegel"/>
    <x v="499"/>
    <s v="Dana Wynter"/>
    <s v="Larry Gates"/>
    <s v="King Donovan"/>
    <n v="44839"/>
    <m/>
    <x v="7"/>
  </r>
  <r>
    <x v="723"/>
    <n v="1999"/>
    <s v="A"/>
    <n v="81"/>
    <x v="6"/>
    <s v=" Comedy"/>
    <s v=" Fantasy"/>
    <n v="7.7"/>
    <s v="When Stan Marsh and his friends go see an R-rated movie, they start cursing and their parents think that Canada is to blame."/>
    <n v="73"/>
    <s v="Trey Parker"/>
    <x v="500"/>
    <s v="Matt Stone"/>
    <s v="Mary Kay Bergman"/>
    <s v="Isaac Hayes"/>
    <n v="192112"/>
    <s v="52,037,603"/>
    <x v="7"/>
  </r>
  <r>
    <x v="724"/>
    <n v="1985"/>
    <s v="U"/>
    <n v="82"/>
    <x v="5"/>
    <s v=" Fantasy"/>
    <s v=" Romance"/>
    <n v="7.7"/>
    <s v="In New Jersey in 1935, a movie character walks off the screen and into the real world."/>
    <n v="75"/>
    <s v="Woody Allen"/>
    <x v="308"/>
    <s v="Jeff Daniels"/>
    <s v="Danny Aiello"/>
    <s v="Irving Metzman"/>
    <n v="47102"/>
    <s v="10,631,333"/>
    <x v="7"/>
  </r>
  <r>
    <x v="725"/>
    <n v="1992"/>
    <s v="G"/>
    <n v="85"/>
    <x v="5"/>
    <s v=" Drama"/>
    <s v=" Family"/>
    <n v="7.7"/>
    <s v="The Muppet characters tell their version of the classic tale of an old and bitter miser's redemption on Christmas Eve."/>
    <n v="64"/>
    <s v="Brian Henson"/>
    <x v="501"/>
    <s v="Kermit the Frog"/>
    <s v="Dave Goelz"/>
    <s v="Miss Piggy"/>
    <n v="50298"/>
    <s v="27,281,507"/>
    <x v="7"/>
  </r>
  <r>
    <x v="726"/>
    <n v="1975"/>
    <s v="PG"/>
    <n v="85"/>
    <x v="5"/>
    <s v=" War"/>
    <m/>
    <n v="7.7"/>
    <s v="In czarist Russia, a neurotic soldier and his distant cousin formulate a plot to assassinate Napoleon."/>
    <n v="89"/>
    <s v="Woody Allen"/>
    <x v="255"/>
    <s v="Diane Keaton"/>
    <s v="Georges Adet"/>
    <s v="Frank Adu"/>
    <n v="36037"/>
    <m/>
    <x v="7"/>
  </r>
  <r>
    <x v="727"/>
    <n v="2014"/>
    <s v="R"/>
    <n v="86"/>
    <x v="5"/>
    <s v=" Horror"/>
    <m/>
    <n v="7.7"/>
    <s v="Viago, Deacon and Vladislav are vampires who are finding that modern life has them struggling with the mundane - like paying rent, keeping up with the chore wheel, trying to get into nightclubs and overcoming flatmate conflicts."/>
    <n v="76"/>
    <s v="Jemaine Clement"/>
    <x v="502"/>
    <s v="Jemaine Clement"/>
    <s v="Taika Waititi"/>
    <s v="Cori Gonzalez-Macuer"/>
    <n v="157498"/>
    <s v="3,333,000"/>
    <x v="7"/>
  </r>
  <r>
    <x v="728"/>
    <n v="1980"/>
    <s v="U"/>
    <n v="88"/>
    <x v="5"/>
    <m/>
    <m/>
    <n v="7.7"/>
    <s v="A man afraid to fly must ensure that a plane lands safely after the pilots become sick."/>
    <n v="78"/>
    <s v="Jim Abrahams"/>
    <x v="503"/>
    <s v="Jerry Zucker"/>
    <s v="Robert Hays"/>
    <s v="Julie Hagerty"/>
    <n v="214882"/>
    <s v="83,400,000"/>
    <x v="7"/>
  </r>
  <r>
    <x v="729"/>
    <n v="1999"/>
    <s v="R"/>
    <n v="89"/>
    <x v="5"/>
    <m/>
    <m/>
    <n v="7.7"/>
    <s v="Three company workers who hate their jobs decide to rebel against their greedy boss."/>
    <n v="68"/>
    <s v="Mike Judge"/>
    <x v="504"/>
    <s v="Jennifer Aniston"/>
    <s v="David Herman"/>
    <s v="Ajay Naidu"/>
    <n v="241575"/>
    <s v="10,824,921"/>
    <x v="7"/>
  </r>
  <r>
    <x v="730"/>
    <n v="2006"/>
    <s v="U"/>
    <n v="90"/>
    <x v="6"/>
    <s v=" Drama"/>
    <s v=" Fantasy"/>
    <n v="7.7"/>
    <s v="When a machine that allows therapists to enter their patients' dreams is stolen, all Hell breaks loose. Only a young female therapist, Paprika, can stop it."/>
    <n v="81"/>
    <s v="Satoshi Kon"/>
    <x v="505"/>
    <s v="TÃ´ru Emori"/>
    <s v="Katsunosuke Hori"/>
    <s v="TÃ´ru Furuya"/>
    <n v="71379"/>
    <n v="881.30200000000002"/>
    <x v="7"/>
  </r>
  <r>
    <x v="731"/>
    <n v="2010"/>
    <s v="PG"/>
    <n v="90"/>
    <x v="5"/>
    <s v=" Drama"/>
    <s v=" Romance"/>
    <n v="7.7"/>
    <s v="Two eighth-graders start to have feelings for each other despite being total opposites."/>
    <n v="45"/>
    <s v="Rob Reiner"/>
    <x v="506"/>
    <s v="Callan McAuliffe"/>
    <s v="Rebecca De Mornay"/>
    <s v="Anthony Edwards"/>
    <n v="81446"/>
    <s v="1,752,214"/>
    <x v="7"/>
  </r>
  <r>
    <x v="732"/>
    <n v="1960"/>
    <m/>
    <n v="90"/>
    <x v="0"/>
    <s v=" Horror"/>
    <m/>
    <n v="7.7"/>
    <s v="A surgeon causes an accident which leaves his daughter disfigured, and goes to extremes to give her a new face."/>
    <n v="90"/>
    <s v="Georges Franju"/>
    <x v="507"/>
    <s v="Alida Valli"/>
    <s v="Juliette Mayniel"/>
    <s v="Alexandre Rignault"/>
    <n v="27620"/>
    <n v="52.709000000000003"/>
    <x v="7"/>
  </r>
  <r>
    <x v="733"/>
    <n v="2013"/>
    <s v="UA"/>
    <n v="91"/>
    <x v="0"/>
    <s v=" Sci-Fi"/>
    <s v=" Thriller"/>
    <n v="7.7"/>
    <s v="Two astronauts work together to survive after an accident leaves them stranded in space."/>
    <n v="96"/>
    <s v="Alfonso CuarÃ³n"/>
    <x v="508"/>
    <s v="George Clooney"/>
    <s v="Ed Harris"/>
    <s v="Orto Ignatiussen"/>
    <n v="769145"/>
    <s v="274,092,705"/>
    <x v="7"/>
  </r>
  <r>
    <x v="734"/>
    <n v="1978"/>
    <s v="A"/>
    <n v="91"/>
    <x v="8"/>
    <s v=" Thriller"/>
    <m/>
    <n v="7.7"/>
    <s v="Fifteen years after murdering his sister on Halloween night 1963, Michael Myers escapes from a mental hospital and returns to the small town of Haddonfield, Illinois to kill again."/>
    <n v="87"/>
    <s v="John Carpenter"/>
    <x v="509"/>
    <s v="Jamie Lee Curtis"/>
    <s v="Tony Moran"/>
    <s v="Nancy Kyes"/>
    <n v="233106"/>
    <s v="47,000,000"/>
    <x v="7"/>
  </r>
  <r>
    <x v="735"/>
    <n v="1955"/>
    <m/>
    <n v="91"/>
    <x v="5"/>
    <s v=" Crime"/>
    <m/>
    <n v="7.7"/>
    <s v="Five oddball criminals planning a bank robbery rent rooms on a cul-de-sac from an octogenarian widow under the pretext that they are classical musicians."/>
    <n v="91"/>
    <s v="Alexander Mackendrick"/>
    <x v="510"/>
    <s v="Peter Sellers"/>
    <s v="Cecil Parker"/>
    <s v="Herbert Lom"/>
    <n v="26464"/>
    <m/>
    <x v="7"/>
  </r>
  <r>
    <x v="736"/>
    <n v="1994"/>
    <s v="R"/>
    <n v="92"/>
    <x v="5"/>
    <m/>
    <m/>
    <n v="7.7"/>
    <s v="A day in the lives of two convenience clerks named Dante and Randal as they annoy customers, discuss movies, and play hockey on the store roof."/>
    <n v="70"/>
    <s v="Kevin Smith"/>
    <x v="511"/>
    <s v="Jeff Anderson"/>
    <s v="Marilyn Ghigliotti"/>
    <s v="Lisa Spoonauer"/>
    <n v="211450"/>
    <s v="3,151,130"/>
    <x v="7"/>
  </r>
  <r>
    <x v="737"/>
    <n v="1951"/>
    <s v="U"/>
    <n v="92"/>
    <x v="0"/>
    <s v=" Sci-Fi"/>
    <m/>
    <n v="7.7"/>
    <s v="An alien lands and tells the people of Earth that they must live peacefully or be destroyed as a danger to other planets."/>
    <m/>
    <s v="Robert Wise"/>
    <x v="512"/>
    <s v="Patricia Neal"/>
    <s v="Hugh Marlowe"/>
    <s v="Sam Jaffe"/>
    <n v="76315"/>
    <m/>
    <x v="7"/>
  </r>
  <r>
    <x v="738"/>
    <n v="1998"/>
    <s v="UA"/>
    <n v="93"/>
    <x v="5"/>
    <s v=" Drama"/>
    <s v=" Romance"/>
    <n v="7.7"/>
    <s v="The extracurricular king of Rushmore Preparatory School is put on academic probation."/>
    <n v="86"/>
    <s v="Wes Anderson"/>
    <x v="513"/>
    <s v="Bill Murray"/>
    <s v="Olivia Williams"/>
    <s v="Seymour Cassel"/>
    <n v="169229"/>
    <s v="17,105,219"/>
    <x v="7"/>
  </r>
  <r>
    <x v="739"/>
    <n v="1982"/>
    <s v="A"/>
    <n v="93"/>
    <x v="2"/>
    <s v=" Adventure"/>
    <m/>
    <n v="7.7"/>
    <s v="A veteran Green Beret is forced by a cruel Sheriff and his deputies to flee into the mountains and wage an escalating one-man war against his pursuers."/>
    <n v="61"/>
    <s v="Ted Kotcheff"/>
    <x v="192"/>
    <s v="Brian Dennehy"/>
    <s v="Richard Crenna"/>
    <s v="Bill McKinney"/>
    <n v="226541"/>
    <s v="47,212,904"/>
    <x v="7"/>
  </r>
  <r>
    <x v="740"/>
    <n v="1974"/>
    <s v="A"/>
    <n v="93"/>
    <x v="5"/>
    <s v=" Western"/>
    <m/>
    <n v="7.7"/>
    <s v="In order to ruin a western town, a corrupt politician appoints a black Sheriff, who promptly becomes his most formidable adversary."/>
    <n v="73"/>
    <s v="Mel Brooks"/>
    <x v="514"/>
    <s v="Gene Wilder"/>
    <s v="Slim Pickens"/>
    <s v="Harvey Korman"/>
    <n v="125993"/>
    <s v="119,500,000"/>
    <x v="7"/>
  </r>
  <r>
    <x v="741"/>
    <n v="1992"/>
    <s v="U"/>
    <n v="94"/>
    <x v="6"/>
    <s v=" Adventure"/>
    <s v=" Comedy"/>
    <n v="7.7"/>
    <s v="In 1930s Italy, a veteran World War I pilot is cursed to look like an anthropomorphic pig."/>
    <n v="83"/>
    <s v="Hayao Miyazaki"/>
    <x v="515"/>
    <s v="Tokiko KatÃ´"/>
    <s v="Bunshi Katsura Vi"/>
    <s v="Tsunehiko KamijÃ´"/>
    <n v="77798"/>
    <m/>
    <x v="7"/>
  </r>
  <r>
    <x v="742"/>
    <n v="2009"/>
    <s v="UA"/>
    <n v="95"/>
    <x v="5"/>
    <s v=" Drama"/>
    <s v=" Romance"/>
    <n v="7.7"/>
    <s v="An offbeat romantic comedy about a woman who doesn't believe true love exists, and the young man who falls for her."/>
    <n v="76"/>
    <s v="Marc Webb"/>
    <x v="516"/>
    <s v="Joseph Gordon-Levitt"/>
    <s v="Geoffrey Arend"/>
    <s v="ChloÃ« Grace Moretz"/>
    <n v="472242"/>
    <s v="32,391,374"/>
    <x v="7"/>
  </r>
  <r>
    <x v="743"/>
    <n v="2001"/>
    <s v="R"/>
    <n v="95"/>
    <x v="5"/>
    <s v=" Drama"/>
    <s v=" Music"/>
    <n v="7.7"/>
    <s v="A gender-queer punk-rock singer from East Berlin tours the U.S. with her band as she tells her life story and follows the former lover/band-mate who stole her songs."/>
    <n v="85"/>
    <s v="John Cameron Mitchell"/>
    <x v="517"/>
    <s v="Miriam Shor"/>
    <s v="Stephen Trask"/>
    <s v="Theodore Liscinski"/>
    <n v="31957"/>
    <s v="3,029,081"/>
    <x v="7"/>
  </r>
  <r>
    <x v="744"/>
    <n v="2011"/>
    <s v="PG-13"/>
    <n v="96"/>
    <x v="5"/>
    <s v=" Fantasy"/>
    <s v=" Romance"/>
    <n v="7.7"/>
    <s v="While on a trip to Paris with his fiancÃ©e's family, a nostalgic screenwriter finds himself mysteriously going back to the 1920s every day at midnight."/>
    <n v="81"/>
    <s v="Woody Allen"/>
    <x v="518"/>
    <s v="Rachel McAdams"/>
    <s v="Kathy Bates"/>
    <s v="Kurt Fuller"/>
    <n v="388089"/>
    <s v="56,816,662"/>
    <x v="7"/>
  </r>
  <r>
    <x v="745"/>
    <n v="1995"/>
    <s v="U"/>
    <n v="97"/>
    <x v="0"/>
    <s v=" Family"/>
    <s v=" Fantasy"/>
    <n v="7.7"/>
    <s v="A young girl is relegated to servitude at a boarding school when her father goes missing and is presumed dead."/>
    <n v="83"/>
    <s v="Alfonso CuarÃ³n"/>
    <x v="519"/>
    <s v="Eleanor Bron"/>
    <s v="Liam Cunningham"/>
    <s v="Rusty Schwimmer"/>
    <n v="32236"/>
    <s v="10,019,307"/>
    <x v="7"/>
  </r>
  <r>
    <x v="746"/>
    <n v="1985"/>
    <s v="UA"/>
    <n v="97"/>
    <x v="5"/>
    <s v=" Crime"/>
    <s v=" Drama"/>
    <n v="7.7"/>
    <s v="An ordinary word processor has the worst night of his life after he agrees to visit a girl in Soho who he met that evening at a coffee shop."/>
    <n v="90"/>
    <s v="Martin Scorsese"/>
    <x v="520"/>
    <s v="Rosanna Arquette"/>
    <s v="Verna Bloom"/>
    <s v="Tommy Chong"/>
    <n v="59635"/>
    <s v="10,600,000"/>
    <x v="7"/>
  </r>
  <r>
    <x v="747"/>
    <n v="2011"/>
    <m/>
    <n v="98"/>
    <x v="0"/>
    <m/>
    <m/>
    <n v="7.7"/>
    <s v="A substitute teacher who drifts from classroom to classroom finds a connection to the students and teachers during his latest assignment."/>
    <n v="52"/>
    <s v="Tony Kaye"/>
    <x v="41"/>
    <s v="Christina Hendricks"/>
    <s v="Marcia Gay Harden"/>
    <s v="Lucy Liu"/>
    <n v="77071"/>
    <n v="71.177000000000007"/>
    <x v="7"/>
  </r>
  <r>
    <x v="748"/>
    <n v="2006"/>
    <s v="U"/>
    <n v="98"/>
    <x v="6"/>
    <s v=" Adventure"/>
    <s v=" Comedy"/>
    <n v="7.7"/>
    <s v="A high-school girl named Makoto acquires the power to travel back in time, and decides to use it for her own personal benefits. Little does she know that she is affecting the lives of others just as much as she is her own."/>
    <m/>
    <s v="Mamoru Hosoda"/>
    <x v="521"/>
    <s v="Takuya Ishida"/>
    <s v="Mitsutaka Itakura"/>
    <s v="Ayami Kakiuchi"/>
    <n v="60368"/>
    <m/>
    <x v="7"/>
  </r>
  <r>
    <x v="749"/>
    <n v="2004"/>
    <s v="UA"/>
    <n v="99"/>
    <x v="2"/>
    <s v=" Comedy"/>
    <s v=" Fantasy"/>
    <n v="7.7"/>
    <s v="In Shanghai, China in the 1940s, a wannabe gangster aspires to join the notorious &quot;Axe Gang&quot; while residents of a housing complex exhibit extraordinary powers in defending their turf."/>
    <n v="78"/>
    <s v="Stephen Chow"/>
    <x v="522"/>
    <s v="Wah Yuen"/>
    <s v="Qiu Yuen"/>
    <s v="Siu-Lung Leung"/>
    <n v="127250"/>
    <s v="17,108,591"/>
    <x v="7"/>
  </r>
  <r>
    <x v="750"/>
    <n v="1995"/>
    <s v="UA"/>
    <n v="99"/>
    <x v="5"/>
    <s v=" Crime"/>
    <s v=" Drama"/>
    <n v="7.7"/>
    <s v="This Hong Kong-set crime drama follows the lives of a hitman, hoping to get out of the business, and his elusive female partner."/>
    <n v="71"/>
    <s v="Kar-Wai Wong"/>
    <x v="523"/>
    <s v="Michelle Reis"/>
    <s v="Takeshi Kaneshiro"/>
    <s v="Charlie Yeung"/>
    <n v="26429"/>
    <m/>
    <x v="7"/>
  </r>
  <r>
    <x v="751"/>
    <n v="2014"/>
    <s v="U"/>
    <n v="100"/>
    <x v="6"/>
    <s v=" Action"/>
    <s v=" Adventure"/>
    <n v="7.7"/>
    <s v="An ordinary LEGO construction worker, thought to be the prophesied as &quot;special&quot;, is recruited to join a quest to stop an evil tyrant from gluing the LEGO universe into eternal stasis."/>
    <n v="83"/>
    <s v="Christopher Miller"/>
    <x v="524"/>
    <s v="Chris Pratt"/>
    <s v="Will Ferrell"/>
    <s v="Elizabeth Banks"/>
    <n v="323982"/>
    <s v="257,760,692"/>
    <x v="7"/>
  </r>
  <r>
    <x v="752"/>
    <n v="2009"/>
    <s v="UA"/>
    <n v="100"/>
    <x v="5"/>
    <m/>
    <m/>
    <n v="7.7"/>
    <s v="Three buddies wake up from a bachelor party in Las Vegas, with no memory of the previous night and the bachelor missing. They make their way around the city in order to find their friend before his wedding."/>
    <n v="73"/>
    <s v="Todd Phillips"/>
    <x v="525"/>
    <s v="Bradley Cooper"/>
    <s v="Justin Bartha"/>
    <s v="Ed Helms"/>
    <n v="717559"/>
    <s v="277,322,503"/>
    <x v="7"/>
  </r>
  <r>
    <x v="753"/>
    <n v="2010"/>
    <s v="U"/>
    <n v="100"/>
    <x v="6"/>
    <s v=" Adventure"/>
    <s v=" Comedy"/>
    <n v="7.7"/>
    <s v="The magically long-haired Rapunzel has spent her entire life in a tower, but now that a runaway thief has stumbled upon her, she is about to discover the world for the first time, and who she really is."/>
    <n v="71"/>
    <s v="Nathan Greno"/>
    <x v="526"/>
    <s v="Mandy Moore"/>
    <s v="Zachary Levi"/>
    <s v="Donna Murphy"/>
    <n v="405922"/>
    <s v="200,821,936"/>
    <x v="7"/>
  </r>
  <r>
    <x v="754"/>
    <n v="2009"/>
    <s v="U"/>
    <n v="100"/>
    <x v="6"/>
    <s v=" Drama"/>
    <s v=" Family"/>
    <n v="7.7"/>
    <s v="An adventurous 11-year-old girl finds another world that is a strangely idealized version of her frustrating home, but it has sinister secrets."/>
    <n v="80"/>
    <s v="Henry Selick"/>
    <x v="527"/>
    <s v="Teri Hatcher"/>
    <s v="John Hodgman"/>
    <s v="Jennifer Saunders"/>
    <n v="197761"/>
    <s v="75,286,229"/>
    <x v="7"/>
  </r>
  <r>
    <x v="755"/>
    <n v="1992"/>
    <s v="R"/>
    <n v="100"/>
    <x v="1"/>
    <s v=" Drama"/>
    <s v=" Mystery"/>
    <n v="7.7"/>
    <s v="An examination of the machinations behind the scenes at a real estate office."/>
    <n v="82"/>
    <s v="James Foley"/>
    <x v="4"/>
    <s v="Jack Lemmon"/>
    <s v="Alec Baldwin"/>
    <s v="Alan Arkin"/>
    <n v="95826"/>
    <s v="10,725,228"/>
    <x v="7"/>
  </r>
  <r>
    <x v="756"/>
    <n v="1979"/>
    <s v="U"/>
    <n v="100"/>
    <x v="6"/>
    <s v=" Adventure"/>
    <s v=" Family"/>
    <n v="7.7"/>
    <s v="A dashing thief, his gang of desperadoes and an intrepid policeman struggle to free a princess from an evil count's clutches, and learn the hidden secret to a fabulous treasure that she holds part of a key to."/>
    <n v="71"/>
    <s v="Hayao Miyazaki"/>
    <x v="528"/>
    <s v="Eiko Masuyama"/>
    <s v="Kiyoshi Kobayashi"/>
    <s v="Makio Inoue"/>
    <n v="27014"/>
    <m/>
    <x v="7"/>
  </r>
  <r>
    <x v="757"/>
    <n v="1967"/>
    <s v="A"/>
    <n v="100"/>
    <x v="0"/>
    <s v=" Romance"/>
    <m/>
    <n v="7.7"/>
    <s v="A frigid young housewife decides to spend her midweek afternoons as a prostitute."/>
    <m/>
    <s v="Luis BuÃ±uel"/>
    <x v="529"/>
    <s v="Jean Sorel"/>
    <s v="Michel Piccoli"/>
    <s v="GeneviÃ¨ve Page"/>
    <n v="40274"/>
    <n v="26.331"/>
    <x v="7"/>
  </r>
  <r>
    <x v="758"/>
    <n v="2012"/>
    <s v="U"/>
    <n v="101"/>
    <x v="6"/>
    <s v=" Adventure"/>
    <s v=" Comedy"/>
    <n v="7.7"/>
    <s v="A video game villain wants to be a hero and sets out to fulfill his dream, but his quest brings havoc to the whole arcade where he lives."/>
    <n v="72"/>
    <s v="Rich Moore"/>
    <x v="530"/>
    <s v="Jack McBrayer"/>
    <s v="Jane Lynch"/>
    <s v="Sarah Silverman"/>
    <n v="380195"/>
    <s v="189,422,889"/>
    <x v="7"/>
  </r>
  <r>
    <x v="759"/>
    <n v="2008"/>
    <s v="U"/>
    <n v="101"/>
    <x v="6"/>
    <s v=" Adventure"/>
    <s v=" Comedy"/>
    <n v="7.7"/>
    <s v="A five-year-old boy develops a relationship with Ponyo, a young goldfish princess who longs to become a human after falling in love with him."/>
    <n v="86"/>
    <s v="Hayao Miyazaki"/>
    <x v="531"/>
    <s v="Matt Damon"/>
    <s v="Liam Neeson"/>
    <s v="Tomoko Yamaguchi"/>
    <n v="125317"/>
    <s v="15,090,400"/>
    <x v="7"/>
  </r>
  <r>
    <x v="760"/>
    <n v="2006"/>
    <m/>
    <n v="101"/>
    <x v="1"/>
    <s v=" Drama"/>
    <m/>
    <n v="7.7"/>
    <s v="A young boy becomes friends with a gang of skinheads. Friends soon become like family, and relationships will be pushed to the very limit."/>
    <n v="86"/>
    <s v="Shane Meadows"/>
    <x v="532"/>
    <s v="Stephen Graham"/>
    <s v="Jo Hartley"/>
    <s v="Andrew Shim"/>
    <n v="115576"/>
    <n v="327.91899999999998"/>
    <x v="7"/>
  </r>
  <r>
    <x v="761"/>
    <n v="2004"/>
    <s v="R"/>
    <n v="101"/>
    <x v="0"/>
    <s v=" Thriller"/>
    <m/>
    <n v="7.7"/>
    <s v="An industrial worker who hasn't slept in a year begins to doubt his own sanity."/>
    <n v="61"/>
    <s v="Brad Anderson"/>
    <x v="3"/>
    <s v="Jennifer Jason Leigh"/>
    <s v="Aitana SÃ¡nchez-GijÃ³n"/>
    <s v="John Sharian"/>
    <n v="358432"/>
    <s v="1,082,715"/>
    <x v="7"/>
  </r>
  <r>
    <x v="762"/>
    <n v="1960"/>
    <m/>
    <n v="101"/>
    <x v="0"/>
    <s v=" Horror"/>
    <s v=" Thriller"/>
    <n v="7.7"/>
    <s v="A young man murders women, using a movie camera to film their dying expressions of terror."/>
    <m/>
    <s v="Michael Powell"/>
    <x v="533"/>
    <s v="Anna Massey"/>
    <s v="Moira Shearer"/>
    <s v="Maxine Audley"/>
    <n v="31354"/>
    <n v="83.956999999999994"/>
    <x v="7"/>
  </r>
  <r>
    <x v="763"/>
    <n v="2003"/>
    <s v="UA"/>
    <n v="102"/>
    <x v="5"/>
    <s v=" Drama"/>
    <m/>
    <n v="7.7"/>
    <s v="A faded movie star and a neglected young woman form an unlikely bond after crossing paths in Tokyo."/>
    <n v="89"/>
    <s v="Sofia Coppola"/>
    <x v="260"/>
    <s v="Scarlett Johansson"/>
    <s v="Giovanni Ribisi"/>
    <s v="Anna Faris"/>
    <n v="415074"/>
    <s v="44,585,453"/>
    <x v="7"/>
  </r>
  <r>
    <x v="764"/>
    <n v="1973"/>
    <s v="A"/>
    <n v="102"/>
    <x v="2"/>
    <s v=" Crime"/>
    <s v=" Drama"/>
    <n v="7.7"/>
    <s v="A secret agent comes to an opium lord's island fortress with other fighters for a martial-arts tournament."/>
    <n v="83"/>
    <s v="Robert Clouse"/>
    <x v="534"/>
    <s v="John Saxon"/>
    <s v="Jim Kelly"/>
    <s v="Ahna Capri"/>
    <n v="96561"/>
    <s v="25,000,000"/>
    <x v="7"/>
  </r>
  <r>
    <x v="765"/>
    <n v="1971"/>
    <s v="A"/>
    <n v="102"/>
    <x v="2"/>
    <s v=" Crime"/>
    <s v=" Thriller"/>
    <n v="7.7"/>
    <s v="When a madman calling himself &quot;the Scorpio Killer&quot; menaces the city, tough-as-nails San Francisco Police Inspector &quot;Dirty&quot; Harry Callahan is assigned to track down and ferret out the crazed psychopath."/>
    <n v="90"/>
    <s v="Don Siegel"/>
    <x v="11"/>
    <s v="Andrew Robinson"/>
    <s v="Harry Guardino"/>
    <s v="Reni Santoni"/>
    <n v="143292"/>
    <s v="35,900,000"/>
    <x v="7"/>
  </r>
  <r>
    <x v="766"/>
    <n v="2014"/>
    <s v="U"/>
    <n v="103"/>
    <x v="6"/>
    <s v=" Drama"/>
    <s v=" Family"/>
    <n v="7.7"/>
    <s v="Due to 12 y.o. Anna's asthma, she's sent to stay with relatives of her guardian in the Japanese countryside. She likes to be alone, sketching. She befriends Marnie. Who is the mysterious, blonde Marnie."/>
    <n v="72"/>
    <s v="James Simone"/>
    <x v="535"/>
    <s v="Sara Takatsuki"/>
    <s v="Kasumi Arimura"/>
    <s v="Nanako Matsushima"/>
    <n v="32798"/>
    <n v="765.12699999999995"/>
    <x v="7"/>
  </r>
  <r>
    <x v="767"/>
    <n v="2000"/>
    <s v="U"/>
    <n v="103"/>
    <x v="6"/>
    <s v=" Action"/>
    <s v=" Fantasy"/>
    <n v="7.7"/>
    <s v="When a girl is abducted by a vampire, a legendary bounty hunter is hired to bring her back."/>
    <n v="62"/>
    <s v="Yoshiaki Kawajiri"/>
    <x v="536"/>
    <s v="John Rafter Lee"/>
    <s v="Pamela Adlon"/>
    <s v="Wendee Lee"/>
    <n v="29210"/>
    <n v="151.08600000000001"/>
    <x v="7"/>
  </r>
  <r>
    <x v="768"/>
    <n v="2017"/>
    <m/>
    <n v="104"/>
    <x v="0"/>
    <s v=" Romance"/>
    <m/>
    <n v="7.7"/>
    <s v="Spring. Yorkshire. Young farmer Johnny Saxby numbs his daily frustrations with binge drinking and casual sex, until the arrival of a Romanian migrant worker for lambing season ignites an intense relationship that sets Johnny on a new path."/>
    <n v="85"/>
    <s v="Francis Lee"/>
    <x v="537"/>
    <s v="Alec Secareanu"/>
    <s v="Gemma Jones"/>
    <s v="Ian Hart"/>
    <n v="25198"/>
    <n v="335.60899999999998"/>
    <x v="7"/>
  </r>
  <r>
    <x v="769"/>
    <n v="2017"/>
    <s v="R"/>
    <n v="104"/>
    <x v="8"/>
    <s v=" Mystery"/>
    <s v=" Thriller"/>
    <n v="7.7"/>
    <s v="A young African-American visits his white girlfriend's parents for the weekend, where his simmering uneasiness about their reception of him eventually reaches a boiling point."/>
    <n v="85"/>
    <s v="Jordan Peele"/>
    <x v="538"/>
    <s v="Allison Williams"/>
    <s v="Bradley Whitford"/>
    <s v="Catherine Keener"/>
    <n v="492851"/>
    <s v="176,040,665"/>
    <x v="7"/>
  </r>
  <r>
    <x v="770"/>
    <n v="1988"/>
    <s v="U"/>
    <n v="104"/>
    <x v="6"/>
    <s v=" Adventure"/>
    <s v=" Comedy"/>
    <n v="7.7"/>
    <s v="A toon-hating detective is a cartoon rabbit's only hope to prove his innocence when he is accused of murder."/>
    <n v="83"/>
    <s v="Robert Zemeckis"/>
    <x v="539"/>
    <s v="Christopher Lloyd"/>
    <s v="Joanna Cassidy"/>
    <s v="Charles Fleischer"/>
    <n v="182009"/>
    <s v="156,452,370"/>
    <x v="7"/>
  </r>
  <r>
    <x v="771"/>
    <n v="1974"/>
    <s v="U"/>
    <n v="104"/>
    <x v="2"/>
    <s v=" Crime"/>
    <s v=" Thriller"/>
    <n v="7.7"/>
    <s v="In New York, armed men hijack a subway car and demand a ransom for the passengers. Even if it's paid, how could they get away?"/>
    <n v="68"/>
    <s v="Joseph Sargent"/>
    <x v="540"/>
    <s v="Robert Shaw"/>
    <s v="Martin Balsam"/>
    <s v="Hector Elizondo"/>
    <n v="26729"/>
    <m/>
    <x v="7"/>
  </r>
  <r>
    <x v="772"/>
    <n v="1971"/>
    <s v="A"/>
    <n v="104"/>
    <x v="2"/>
    <s v=" Crime"/>
    <s v=" Drama"/>
    <n v="7.7"/>
    <s v="A pair of NYC cops in the Narcotics Bureau stumble onto a drug smuggling job with a French connection."/>
    <n v="94"/>
    <s v="William Friedkin"/>
    <x v="448"/>
    <s v="Roy Scheider"/>
    <s v="Fernando Rey"/>
    <s v="Tony Lo Bianco"/>
    <n v="110075"/>
    <s v="15,630,710"/>
    <x v="7"/>
  </r>
  <r>
    <x v="773"/>
    <n v="2015"/>
    <s v="PG-13"/>
    <n v="105"/>
    <x v="5"/>
    <s v=" Drama"/>
    <m/>
    <n v="7.7"/>
    <s v="High schooler Greg, who spends most of his time making parodies of classic movies with his co-worker Earl, finds his outlook forever altered after befriending a classmate who has just been diagnosed with cancer."/>
    <n v="74"/>
    <s v="Alfonso Gomez-Rejon"/>
    <x v="541"/>
    <s v="RJ Cyler"/>
    <s v="Olivia Cooke"/>
    <s v="Nick Offerman"/>
    <n v="123210"/>
    <s v="6,743,776"/>
    <x v="7"/>
  </r>
  <r>
    <x v="774"/>
    <n v="2002"/>
    <s v="PG-13"/>
    <n v="105"/>
    <x v="0"/>
    <m/>
    <m/>
    <n v="7.7"/>
    <s v="A family of Irish immigrants adjust to life on the mean streets of Hell's Kitchen while also grieving the death of a child."/>
    <n v="76"/>
    <s v="Jim Sheridan"/>
    <x v="542"/>
    <s v="Samantha Morton"/>
    <s v="Djimon Hounsou"/>
    <s v="Sarah Bolger"/>
    <n v="40403"/>
    <s v="15,539,266"/>
    <x v="7"/>
  </r>
  <r>
    <x v="775"/>
    <n v="1996"/>
    <s v="U"/>
    <n v="105"/>
    <x v="3"/>
    <s v=" Drama"/>
    <s v=" Music"/>
    <n v="7.7"/>
    <s v="Pianist David Helfgott, driven by his father and teachers, has a breakdown. Years later he returns to the piano, to popular if not critical acclaim."/>
    <n v="87"/>
    <s v="Scott Hicks"/>
    <x v="472"/>
    <s v="Armin Mueller-Stahl"/>
    <s v="Justin Braine"/>
    <s v="Sonia Todd"/>
    <n v="51350"/>
    <s v="35,811,509"/>
    <x v="7"/>
  </r>
  <r>
    <x v="776"/>
    <n v="1968"/>
    <s v="G"/>
    <n v="105"/>
    <x v="5"/>
    <m/>
    <m/>
    <n v="7.7"/>
    <s v="Two friends try sharing an apartment, but their ideas of housekeeping and lifestyles are as different as night and day."/>
    <n v="86"/>
    <s v="Gene Saks"/>
    <x v="84"/>
    <s v="Walter Matthau"/>
    <s v="John Fiedler"/>
    <s v="Herb Edelman"/>
    <n v="31572"/>
    <s v="44,527,234"/>
    <x v="7"/>
  </r>
  <r>
    <x v="777"/>
    <n v="1965"/>
    <m/>
    <n v="105"/>
    <x v="0"/>
    <s v=" Horror"/>
    <s v=" Thriller"/>
    <n v="7.7"/>
    <s v="A sex-repulsed woman who disapproves of her sister's boyfriend sinks into depression and has horrific visions of rape and violence."/>
    <n v="91"/>
    <s v="Roman Polanski"/>
    <x v="529"/>
    <s v="Ian Hendry"/>
    <s v="John Fraser"/>
    <s v="Yvonne Furneaux"/>
    <n v="48883"/>
    <m/>
    <x v="7"/>
  </r>
  <r>
    <x v="778"/>
    <n v="1951"/>
    <s v="PG"/>
    <n v="105"/>
    <x v="7"/>
    <s v=" Drama"/>
    <s v=" Romance"/>
    <n v="7.7"/>
    <s v="In WWI Africa, a gin-swilling riverboat captain is persuaded by a strait-laced missionary to use his boat to attack an enemy warship."/>
    <n v="91"/>
    <s v="John Huston"/>
    <x v="31"/>
    <s v="Katharine Hepburn"/>
    <s v="Robert Morley"/>
    <s v="Peter Bull"/>
    <n v="71481"/>
    <n v="536.11800000000005"/>
    <x v="7"/>
  </r>
  <r>
    <x v="779"/>
    <n v="1962"/>
    <s v="Passed"/>
    <n v="106"/>
    <x v="0"/>
    <s v=" Thriller"/>
    <m/>
    <n v="7.7"/>
    <s v="A lawyer's family is stalked by a man he once helped put in jail."/>
    <n v="76"/>
    <s v="J. Lee Thompson"/>
    <x v="120"/>
    <s v="Robert Mitchum"/>
    <s v="Polly Bergen"/>
    <s v="Lori Martin"/>
    <n v="26457"/>
    <m/>
    <x v="7"/>
  </r>
  <r>
    <x v="780"/>
    <n v="2017"/>
    <s v="R"/>
    <n v="107"/>
    <x v="1"/>
    <s v=" Drama"/>
    <s v=" Mystery"/>
    <n v="7.7"/>
    <s v="A veteran hunter helps an FBI agent investigate the murder of a young woman on a Wyoming Native American reservation."/>
    <n v="73"/>
    <s v="Taylor Sheridan"/>
    <x v="543"/>
    <s v="Jeremy Renner"/>
    <s v="Julia Jones"/>
    <s v="Teo Briones"/>
    <n v="205444"/>
    <s v="33,800,859"/>
    <x v="7"/>
  </r>
  <r>
    <x v="781"/>
    <n v="2000"/>
    <s v="U"/>
    <n v="107"/>
    <x v="7"/>
    <s v=" Comedy"/>
    <s v=" Crime"/>
    <n v="7.7"/>
    <s v="In the deep south during the 1930s, three escaped convicts search for hidden treasure while a relentless lawman pursues them."/>
    <n v="69"/>
    <s v="Joel Coen"/>
    <x v="166"/>
    <s v="George Clooney"/>
    <s v="John Turturro"/>
    <s v="Tim Blake Nelson"/>
    <n v="286742"/>
    <s v="45,512,588"/>
    <x v="7"/>
  </r>
  <r>
    <x v="782"/>
    <n v="1988"/>
    <m/>
    <n v="107"/>
    <x v="9"/>
    <s v=" Thriller"/>
    <m/>
    <n v="7.7"/>
    <s v="Rex and Saskia, a young couple in love, are on vacation. They stop at a busy service station and Saskia is abducted. After three years and no sign of Saskia, Rex begins receiving letters from the abductor."/>
    <m/>
    <s v="George Sluizer"/>
    <x v="544"/>
    <s v="Gene Bervoets"/>
    <s v="Johanna ter Steege"/>
    <s v="Gwen Eckhaus"/>
    <n v="33982"/>
    <m/>
    <x v="7"/>
  </r>
  <r>
    <x v="783"/>
    <n v="1987"/>
    <s v="R"/>
    <n v="107"/>
    <x v="5"/>
    <s v=" Drama"/>
    <m/>
    <n v="7.7"/>
    <s v="In 1969, two substance-abusing, unemployed actors retreat to the countryside for a holiday that proves disastrous."/>
    <n v="84"/>
    <s v="Bruce Robinson"/>
    <x v="545"/>
    <s v="Paul McGann"/>
    <s v="Richard Griffiths"/>
    <s v="Ralph Brown"/>
    <n v="40396"/>
    <s v="1,544,889"/>
    <x v="7"/>
  </r>
  <r>
    <x v="784"/>
    <n v="2015"/>
    <s v="PG"/>
    <n v="108"/>
    <x v="6"/>
    <s v=" Adventure"/>
    <s v=" Drama"/>
    <n v="7.7"/>
    <s v="A little girl lives in a very grown-up world with her mother, who tries to prepare her for it. Her neighbor, the Aviator, introduces the girl to an extraordinary world where anything is possible, the world of the Little Prince."/>
    <n v="70"/>
    <s v="Mark Osborne"/>
    <x v="546"/>
    <s v="Mackenzie Foy"/>
    <s v="Rachel McAdams"/>
    <s v="Marion Cotillard"/>
    <n v="56720"/>
    <s v="1,339,152"/>
    <x v="7"/>
  </r>
  <r>
    <x v="785"/>
    <n v="2014"/>
    <s v="UA"/>
    <n v="108"/>
    <x v="0"/>
    <s v=" Sci-Fi"/>
    <s v=" Thriller"/>
    <n v="7.7"/>
    <s v="A young programmer is selected to participate in a ground-breaking experiment in synthetic intelligence by evaluating the human qualities of a highly advanced humanoid A.I."/>
    <n v="78"/>
    <s v="Alex Garland"/>
    <x v="547"/>
    <s v="Domhnall Gleeson"/>
    <s v="Oscar Isaac"/>
    <s v="Sonoya Mizuno"/>
    <n v="474141"/>
    <s v="25,442,958"/>
    <x v="7"/>
  </r>
  <r>
    <x v="786"/>
    <n v="2004"/>
    <s v="A"/>
    <n v="108"/>
    <x v="2"/>
    <s v=" Mystery"/>
    <s v=" Thriller"/>
    <n v="7.7"/>
    <s v="When Jason Bourne is framed for a CIA operation gone awry, he is forced to resume his former life as a trained assassin to survive."/>
    <n v="73"/>
    <s v="Paul Greengrass"/>
    <x v="226"/>
    <s v="Franka Potente"/>
    <s v="Joan Allen"/>
    <s v="Brian Cox"/>
    <n v="434841"/>
    <s v="176,241,941"/>
    <x v="7"/>
  </r>
  <r>
    <x v="787"/>
    <n v="1994"/>
    <s v="U"/>
    <n v="108"/>
    <x v="3"/>
    <s v=" Comedy"/>
    <s v=" Drama"/>
    <n v="7.7"/>
    <s v="A simple Italian postman learns to love poetry while delivering mail to a famous poet, and then uses this to woo local beauty Beatrice."/>
    <n v="81"/>
    <s v="Michael Radford"/>
    <x v="548"/>
    <s v="Massimo Troisi"/>
    <s v="Philippe Noiret"/>
    <s v="Maria Grazia Cucinotta"/>
    <n v="33600"/>
    <s v="21,848,932"/>
    <x v="7"/>
  </r>
  <r>
    <x v="788"/>
    <n v="1972"/>
    <s v="U"/>
    <n v="109"/>
    <x v="7"/>
    <s v=" Drama"/>
    <s v=" Thriller"/>
    <n v="7.7"/>
    <s v="Intent on seeing the Cahulawassee River before it's dammed and turned into a lake, outdoor fanatic Lewis Medlock takes his friends on a canoeing trip they'll never forget into the dangerous American back-country."/>
    <n v="80"/>
    <s v="John Boorman"/>
    <x v="549"/>
    <s v="Burt Reynolds"/>
    <s v="Ned Beatty"/>
    <s v="Ronny Cox"/>
    <n v="98740"/>
    <s v="7,056,013"/>
    <x v="7"/>
  </r>
  <r>
    <x v="789"/>
    <n v="2006"/>
    <s v="R"/>
    <n v="110"/>
    <x v="2"/>
    <s v=" Crime"/>
    <s v=" Drama"/>
    <n v="7.7"/>
    <s v="A case of mistaken identity lands Slevin into the middle of a war being plotted by two of the city's most rival crime bosses. Under constant surveillance by Detective Brikowski and assassin Goodkat, he must get them before they get him."/>
    <n v="53"/>
    <s v="Paul McGuigan"/>
    <x v="550"/>
    <s v="Ben Kingsley"/>
    <s v="Morgan Freeman"/>
    <s v="Lucy Liu"/>
    <n v="299524"/>
    <s v="22,494,487"/>
    <x v="7"/>
  </r>
  <r>
    <x v="790"/>
    <n v="2000"/>
    <s v="R"/>
    <n v="110"/>
    <x v="0"/>
    <s v=" Music"/>
    <m/>
    <n v="7.7"/>
    <s v="A talented young boy becomes torn between his unexpected love of dance and the disintegration of his family."/>
    <n v="74"/>
    <s v="Stephen Daldry"/>
    <x v="551"/>
    <s v="Julie Walters"/>
    <s v="Jean Heywood"/>
    <s v="Jamie Draven"/>
    <n v="126770"/>
    <s v="21,995,263"/>
    <x v="7"/>
  </r>
  <r>
    <x v="791"/>
    <n v="1964"/>
    <s v="A"/>
    <n v="110"/>
    <x v="2"/>
    <s v=" Adventure"/>
    <s v=" Thriller"/>
    <n v="7.7"/>
    <s v="While investigating a gold magnate's smuggling, James Bond uncovers a plot to contaminate the Fort Knox gold reserve."/>
    <n v="87"/>
    <s v="Guy Hamilton"/>
    <x v="469"/>
    <s v="Gert FrÃ¶be"/>
    <s v="Honor Blackman"/>
    <s v="Shirley Eaton"/>
    <n v="174119"/>
    <s v="51,081,062"/>
    <x v="7"/>
  </r>
  <r>
    <x v="792"/>
    <n v="1946"/>
    <s v="Approved"/>
    <n v="110"/>
    <x v="0"/>
    <s v=" Film-Noir"/>
    <s v=" Romance"/>
    <n v="7.7"/>
    <s v="A small-time gambler hired to work in a Buenos Aires casino discovers his employer's new wife is his former lover."/>
    <m/>
    <s v="Charles Vidor"/>
    <x v="552"/>
    <s v="Glenn Ford"/>
    <s v="George Macready"/>
    <s v="Joseph Calleia"/>
    <n v="27991"/>
    <m/>
    <x v="7"/>
  </r>
  <r>
    <x v="793"/>
    <n v="2012"/>
    <m/>
    <n v="111"/>
    <x v="0"/>
    <s v=" Music"/>
    <s v=" Romance"/>
    <n v="7.7"/>
    <s v="Elise and Didier fall in love at first sight, in spite of their differences. He talks, she listens. He's a romantic atheist, she's a religious realist. When their daughter becomes seriously ill, their love is put on trial."/>
    <n v="70"/>
    <s v="Felix van Groeningen"/>
    <x v="553"/>
    <s v="Johan Heldenbergh"/>
    <s v="Nell Cattrysse"/>
    <s v="Geert Van Rampelberg"/>
    <n v="39379"/>
    <n v="175.05799999999999"/>
    <x v="7"/>
  </r>
  <r>
    <x v="794"/>
    <n v="1955"/>
    <s v="PG-13"/>
    <n v="111"/>
    <x v="0"/>
    <m/>
    <m/>
    <n v="7.7"/>
    <s v="A rebellious young man with a troubled past comes to a new town, finding friends and enemies."/>
    <n v="89"/>
    <s v="Nicholas Ray"/>
    <x v="374"/>
    <s v="Natalie Wood"/>
    <s v="Sal Mineo"/>
    <s v="Jim Backus"/>
    <n v="83363"/>
    <m/>
    <x v="7"/>
  </r>
  <r>
    <x v="795"/>
    <n v="2004"/>
    <s v="UA"/>
    <n v="112"/>
    <x v="1"/>
    <s v=" Drama"/>
    <s v=" Thriller"/>
    <n v="7.7"/>
    <s v="Los Angeles citizens with vastly separate lives collide in interweaving stories of race, loss and redemption."/>
    <n v="66"/>
    <s v="Paul Haggis"/>
    <x v="193"/>
    <s v="Sandra Bullock"/>
    <s v="Thandie Newton"/>
    <s v="Karina Arroyave"/>
    <n v="419483"/>
    <s v="54,580,300"/>
    <x v="7"/>
  </r>
  <r>
    <x v="796"/>
    <n v="1992"/>
    <s v="UA"/>
    <n v="112"/>
    <x v="2"/>
    <s v=" Adventure"/>
    <s v=" Drama"/>
    <n v="7.7"/>
    <s v="Three trappers protect the daughters of a British Colonel in the midst of the French and Indian War."/>
    <n v="76"/>
    <s v="Michael Mann"/>
    <x v="137"/>
    <s v="Madeleine Stowe"/>
    <s v="Russell Means"/>
    <s v="Eric Schweig"/>
    <n v="150409"/>
    <s v="75,505,856"/>
    <x v="7"/>
  </r>
  <r>
    <x v="797"/>
    <n v="1999"/>
    <s v="R"/>
    <n v="113"/>
    <x v="5"/>
    <s v=" Drama"/>
    <s v=" Fantasy"/>
    <n v="7.7"/>
    <s v="A puppeteer discovers a portal that leads literally into the head of movie star John Malkovich."/>
    <n v="90"/>
    <s v="Spike Jonze"/>
    <x v="554"/>
    <s v="Cameron Diaz"/>
    <s v="Catherine Keener"/>
    <s v="John Malkovich"/>
    <n v="312542"/>
    <s v="22,858,926"/>
    <x v="7"/>
  </r>
  <r>
    <x v="798"/>
    <n v="1982"/>
    <s v="U"/>
    <n v="113"/>
    <x v="2"/>
    <s v=" Adventure"/>
    <s v=" Sci-Fi"/>
    <n v="7.7"/>
    <s v="With the assistance of the Enterprise crew, Admiral Kirk must stop an old nemesis, Khan Noonien Singh, from using the life-generating Genesis Device as the ultimate weapon."/>
    <n v="67"/>
    <s v="Nicholas Meyer"/>
    <x v="555"/>
    <s v="Leonard Nimoy"/>
    <s v="DeForest Kelley"/>
    <s v="James Doohan"/>
    <n v="112704"/>
    <s v="78,912,963"/>
    <x v="8"/>
  </r>
  <r>
    <x v="799"/>
    <n v="1954"/>
    <s v="Passed"/>
    <n v="113"/>
    <x v="5"/>
    <s v=" Drama"/>
    <s v=" Romance"/>
    <n v="7.7"/>
    <s v="A playboy becomes interested in the daughter of his family's chauffeur, but it's his more serious brother who would be the better man for her."/>
    <n v="72"/>
    <s v="Billy Wilder"/>
    <x v="31"/>
    <s v="Audrey Hepburn"/>
    <s v="William Holden"/>
    <s v="Walter Hampden"/>
    <n v="59415"/>
    <m/>
    <x v="8"/>
  </r>
  <r>
    <x v="800"/>
    <n v="2002"/>
    <s v="R"/>
    <n v="114"/>
    <x v="0"/>
    <m/>
    <m/>
    <n v="7.7"/>
    <s v="Three young Irish women struggle to maintain their spirits while they endure dehumanizing abuse as inmates of a Magdalene Sisters Asylum."/>
    <n v="83"/>
    <s v="Peter Mullan"/>
    <x v="556"/>
    <s v="Dorothy Duffy"/>
    <s v="Nora-Jane Noone"/>
    <s v="Anne-Marie Duff"/>
    <n v="25938"/>
    <s v="4,890,878"/>
    <x v="8"/>
  </r>
  <r>
    <x v="801"/>
    <n v="2013"/>
    <s v="UA"/>
    <n v="115"/>
    <x v="7"/>
    <s v=" Comedy"/>
    <s v=" Drama"/>
    <n v="7.7"/>
    <s v="An aging, booze-addled father makes the trip from Montana to Nebraska with his estranged son in order to claim a million-dollar Mega Sweepstakes Marketing prize."/>
    <n v="87"/>
    <s v="Alexander Payne"/>
    <x v="557"/>
    <s v="Will Forte"/>
    <s v="June Squibb"/>
    <s v="Bob Odenkirk"/>
    <n v="112298"/>
    <s v="17,654,912"/>
    <x v="8"/>
  </r>
  <r>
    <x v="802"/>
    <n v="2002"/>
    <s v="R"/>
    <n v="115"/>
    <x v="5"/>
    <s v=" Drama"/>
    <m/>
    <n v="7.7"/>
    <s v="A lovelorn screenwriter becomes desperate as he tries and fails to adapt 'The Orchid Thief' by Susan Orlean for the screen."/>
    <n v="83"/>
    <s v="Spike Jonze"/>
    <x v="558"/>
    <s v="Meryl Streep"/>
    <s v="Chris Cooper"/>
    <s v="Tilda Swinton"/>
    <n v="178565"/>
    <s v="22,245,861"/>
    <x v="8"/>
  </r>
  <r>
    <x v="803"/>
    <n v="1990"/>
    <s v="R"/>
    <n v="115"/>
    <x v="1"/>
    <s v=" Drama"/>
    <s v=" Thriller"/>
    <n v="7.7"/>
    <s v="Tom Reagan, an advisor to a Prohibition-era crime boss, tries to keep the peace between warring mobs but gets caught in divided loyalties."/>
    <n v="66"/>
    <s v="Joel Coen"/>
    <x v="166"/>
    <s v="Gabriel Byrne"/>
    <s v="Albert Finney"/>
    <s v="John Turturro"/>
    <n v="125822"/>
    <s v="5,080,409"/>
    <x v="8"/>
  </r>
  <r>
    <x v="804"/>
    <n v="2015"/>
    <s v="PG-13"/>
    <n v="116"/>
    <x v="5"/>
    <s v=" Drama"/>
    <s v=" Romance"/>
    <n v="7.7"/>
    <s v="Ove, an ill-tempered, isolated retiree who spends his days enforcing block association rules and visiting his wife's grave, has finally given up on life just as an unlikely friendship develops with his boisterous new neighbors."/>
    <n v="70"/>
    <s v="Hannes Holm"/>
    <x v="559"/>
    <s v="Bahar Pars"/>
    <s v="Filip Berg"/>
    <s v="Ida Engvoll"/>
    <n v="47444"/>
    <s v="3,358,518"/>
    <x v="8"/>
  </r>
  <r>
    <x v="805"/>
    <n v="2005"/>
    <s v="PG-13"/>
    <n v="116"/>
    <x v="0"/>
    <s v=" History"/>
    <s v=" Music"/>
    <n v="7.7"/>
    <s v="In December 1914, an unofficial Christmas truce on the Western Front allows soldiers from opposing sides of the First World War to gain insight into each other's way of life."/>
    <n v="70"/>
    <s v="Christian Carion"/>
    <x v="560"/>
    <s v="Benno FÃ¼rmann"/>
    <s v="Guillaume Canet"/>
    <s v="Natalie Dessay"/>
    <n v="28003"/>
    <s v="1,054,361"/>
    <x v="8"/>
  </r>
  <r>
    <x v="806"/>
    <n v="2001"/>
    <s v="UA"/>
    <n v="116"/>
    <x v="1"/>
    <s v=" Thriller"/>
    <m/>
    <n v="7.7"/>
    <s v="Danny Ocean and his ten accomplices plan to rob three Las Vegas casinos simultaneously."/>
    <n v="74"/>
    <s v="Steven Soderbergh"/>
    <x v="335"/>
    <s v="Brad Pitt"/>
    <s v="Julia Roberts"/>
    <s v="Matt Damon"/>
    <n v="516372"/>
    <s v="183,417,150"/>
    <x v="8"/>
  </r>
  <r>
    <x v="807"/>
    <n v="2002"/>
    <s v="R"/>
    <n v="116"/>
    <x v="7"/>
    <s v=" Comedy"/>
    <s v=" Drama"/>
    <n v="7.7"/>
    <s v="Neal Oliver, a very confused young man and an artist, takes a journey of a lifetime on a highway I60 that doesn't exist on any of the maps, going to the places he never even heard of, searching for an answer and his dreamgirl."/>
    <m/>
    <s v="Bob Gale"/>
    <x v="561"/>
    <s v="Gary Oldman"/>
    <s v="Kurt Russell"/>
    <s v="Matthew Edison"/>
    <n v="29999"/>
    <m/>
    <x v="8"/>
  </r>
  <r>
    <x v="808"/>
    <n v="1991"/>
    <s v="U"/>
    <n v="116"/>
    <x v="5"/>
    <s v=" Drama"/>
    <s v=" Thriller"/>
    <n v="7.7"/>
    <s v="A renowned New York playwright is enticed to California to write for the movies and discovers the hellish truth of Hollywood."/>
    <n v="69"/>
    <s v="Joel Coen"/>
    <x v="166"/>
    <s v="John Turturro"/>
    <s v="John Goodman"/>
    <s v="Judy Davis"/>
    <n v="113240"/>
    <s v="6,153,939"/>
    <x v="8"/>
  </r>
  <r>
    <x v="809"/>
    <n v="2002"/>
    <s v="A"/>
    <n v="117"/>
    <x v="1"/>
    <s v=" Drama"/>
    <s v=" Thriller"/>
    <n v="7.7"/>
    <s v="A mob enforcer's son witnesses a murder, forcing him and his father to take to the road, and his father down a path of redemption and revenge."/>
    <n v="72"/>
    <s v="Sam Mendes"/>
    <x v="9"/>
    <s v="Tyler Hoechlin"/>
    <s v="Rob Maxey"/>
    <s v="Liam Aiken"/>
    <n v="246840"/>
    <s v="104,454,762"/>
    <x v="8"/>
  </r>
  <r>
    <x v="810"/>
    <n v="2018"/>
    <s v="R"/>
    <n v="119"/>
    <x v="2"/>
    <s v=" Adventure"/>
    <s v=" Comedy"/>
    <n v="7.7"/>
    <s v="Foul-mouthed mutant mercenary Wade Wilson (a.k.a. Deadpool), brings together a team of fellow mutant rogues to protect a young boy with supernatural abilities from the brutal, time-traveling cyborg Cable."/>
    <n v="66"/>
    <s v="David Leitch"/>
    <x v="270"/>
    <s v="Josh Brolin"/>
    <s v="Morena Baccarin"/>
    <s v="Julian Dennison"/>
    <n v="478586"/>
    <s v="324,591,735"/>
    <x v="8"/>
  </r>
  <r>
    <x v="811"/>
    <n v="2014"/>
    <s v="A"/>
    <n v="119"/>
    <x v="5"/>
    <s v=" Drama"/>
    <m/>
    <n v="7.7"/>
    <s v="A washed-up superhero actor attempts to revive his fading career by writing, directing, and starring in a Broadway production."/>
    <n v="87"/>
    <s v="Alejandro G. IÃ±Ã¡rritu"/>
    <x v="562"/>
    <s v="Zach Galifianakis"/>
    <s v="Edward Norton"/>
    <s v="Andrea Riseborough"/>
    <n v="580291"/>
    <s v="42,340,598"/>
    <x v="8"/>
  </r>
  <r>
    <x v="812"/>
    <n v="1997"/>
    <s v="U"/>
    <n v="119"/>
    <x v="0"/>
    <s v=" Mystery"/>
    <s v=" Sci-Fi"/>
    <n v="7.7"/>
    <s v="A very handsome man finds the love of his life, but he suffers an accident and needs to have his face rebuilt by surgery after it is severely disfigured."/>
    <m/>
    <s v="Alejandro AmenÃ¡bar"/>
    <x v="563"/>
    <s v="PenÃ©lope Cruz"/>
    <s v="Chete Lera"/>
    <s v="Fele MartÃ­nez"/>
    <n v="64082"/>
    <n v="368.23399999999998"/>
    <x v="8"/>
  </r>
  <r>
    <x v="813"/>
    <n v="1963"/>
    <s v="A"/>
    <n v="119"/>
    <x v="0"/>
    <s v=" Horror"/>
    <s v=" Mystery"/>
    <n v="7.7"/>
    <s v="A wealthy San Francisco socialite pursues a potential boyfriend to a small Northern California town that slowly takes a turn for the bizarre when birds of all kinds suddenly begin to attack people."/>
    <n v="90"/>
    <s v="Alfred Hitchcock"/>
    <x v="564"/>
    <s v="Tippi Hedren"/>
    <s v="Jessica Tandy"/>
    <s v="Suzanne Pleshette"/>
    <n v="171739"/>
    <s v="11,403,529"/>
    <x v="8"/>
  </r>
  <r>
    <x v="814"/>
    <n v="2010"/>
    <s v="UA"/>
    <n v="120"/>
    <x v="3"/>
    <s v=" Drama"/>
    <m/>
    <n v="7.7"/>
    <s v="As Harvard student Mark Zuckerberg creates the social networking site that would become known as Facebook, he is sued by the twins who claimed he stole their idea, and by the co-founder who was later squeezed out of the business."/>
    <n v="95"/>
    <s v="David Fincher"/>
    <x v="565"/>
    <s v="Andrew Garfield"/>
    <s v="Justin Timberlake"/>
    <s v="Rooney Mara"/>
    <n v="624982"/>
    <s v="96,962,694"/>
    <x v="8"/>
  </r>
  <r>
    <x v="815"/>
    <n v="2012"/>
    <s v="A"/>
    <n v="120"/>
    <x v="3"/>
    <s v=" Drama"/>
    <s v=" Thriller"/>
    <n v="7.7"/>
    <s v="Acting under the cover of a Hollywood producer scouting a location for a science fiction film, a CIA agent launches a dangerous operation to rescue six Americans in Tehran during the U.S. hostage crisis in Iran in 1979."/>
    <n v="86"/>
    <s v="Ben Affleck"/>
    <x v="224"/>
    <s v="Bryan Cranston"/>
    <s v="John Goodman"/>
    <s v="Alan Arkin"/>
    <n v="572581"/>
    <s v="136,025,503"/>
    <x v="8"/>
  </r>
  <r>
    <x v="816"/>
    <n v="2006"/>
    <s v="R"/>
    <n v="120"/>
    <x v="0"/>
    <m/>
    <m/>
    <n v="7.7"/>
    <s v="A manager of an orphanage in India is sent to Copenhagen, Denmark, where he discovers a life-altering family secret."/>
    <n v="78"/>
    <s v="Susanne Bier"/>
    <x v="77"/>
    <s v="Sidse Babett Knudsen"/>
    <s v="Rolf LassgÃ¥rd"/>
    <s v="Neeral Mulchandani"/>
    <n v="32001"/>
    <n v="412.54399999999998"/>
    <x v="8"/>
  </r>
  <r>
    <x v="817"/>
    <n v="2001"/>
    <s v="R"/>
    <n v="120"/>
    <x v="0"/>
    <s v=" Thriller"/>
    <m/>
    <n v="7.7"/>
    <s v="For two weeks, 20 male participants are hired to play prisoners and guards in a prison. The &quot;prisoners&quot; have to follow seemingly mild rules, and the &quot;guards&quot; are told to retain order without using physical violence."/>
    <n v="60"/>
    <s v="Oliver Hirschbiegel"/>
    <x v="566"/>
    <s v="Christian Berkel"/>
    <s v="Oliver Stokowski"/>
    <s v="Wotan Wilke MÃ¶hring"/>
    <n v="90842"/>
    <n v="141.072"/>
    <x v="8"/>
  </r>
  <r>
    <x v="818"/>
    <n v="1986"/>
    <s v="A"/>
    <n v="120"/>
    <x v="0"/>
    <s v=" Mystery"/>
    <s v=" Thriller"/>
    <n v="7.7"/>
    <s v="The discovery of a severed human ear found in a field leads a young man on an investigation related to a beautiful, mysterious nightclub singer and a group of psychopathic criminals who have kidnapped her child."/>
    <n v="76"/>
    <s v="David Lynch"/>
    <x v="567"/>
    <s v="Kyle MacLachlan"/>
    <s v="Dennis Hopper"/>
    <s v="Laura Dern"/>
    <n v="181285"/>
    <s v="8,551,228"/>
    <x v="8"/>
  </r>
  <r>
    <x v="819"/>
    <n v="1966"/>
    <s v="U"/>
    <n v="120"/>
    <x v="3"/>
    <s v=" Drama"/>
    <s v=" History"/>
    <n v="7.7"/>
    <s v="The story of Sir Thomas More, who stood up to King Henry VIII when the King rejected the Roman Catholic Church to obtain a divorce and remarry."/>
    <n v="72"/>
    <s v="Fred Zinnemann"/>
    <x v="568"/>
    <s v="Wendy Hiller"/>
    <s v="Robert Shaw"/>
    <s v="Leo McKern"/>
    <n v="31222"/>
    <s v="28,350,000"/>
    <x v="8"/>
  </r>
  <r>
    <x v="820"/>
    <n v="2003"/>
    <s v="R"/>
    <n v="121"/>
    <x v="5"/>
    <s v=" Drama"/>
    <s v=" Romance"/>
    <n v="7.7"/>
    <s v="In 1990, to protect his fragile mother from a fatal shock after a long coma, a young man must keep her from learning that her beloved nation of East Germany as she knew it has disappeared."/>
    <n v="68"/>
    <s v="Wolfgang Becker"/>
    <x v="200"/>
    <s v="Katrin SaÃŸ"/>
    <s v="Chulpan Khamatova"/>
    <s v="Florian Lukas"/>
    <n v="137981"/>
    <s v="4,064,200"/>
    <x v="8"/>
  </r>
  <r>
    <x v="821"/>
    <n v="2012"/>
    <s v="A"/>
    <n v="122"/>
    <x v="5"/>
    <s v=" Drama"/>
    <s v=" Romance"/>
    <n v="7.7"/>
    <s v="After a stint in a mental institution, former teacher Pat Solitano moves back in with his parents and tries to reconcile with his ex-wife. Things get more challenging when Pat meets Tiffany, a mysterious girl with problems of her own."/>
    <n v="81"/>
    <s v="David O. Russell"/>
    <x v="569"/>
    <s v="Jennifer Lawrence"/>
    <s v="Robert De Niro"/>
    <s v="Jacki Weaver"/>
    <n v="661871"/>
    <s v="132,092,958"/>
    <x v="8"/>
  </r>
  <r>
    <x v="822"/>
    <n v="2008"/>
    <s v="R"/>
    <n v="122"/>
    <x v="3"/>
    <s v=" Drama"/>
    <s v=" History"/>
    <n v="7.7"/>
    <s v="A dramatic retelling of the post-Watergate television interviews between British talk-show host David Frost and former president Richard Nixon."/>
    <n v="80"/>
    <s v="Ron Howard"/>
    <x v="570"/>
    <s v="Michael Sheen"/>
    <s v="Kevin Bacon"/>
    <s v="Sam Rockwell"/>
    <n v="103330"/>
    <s v="18,593,156"/>
    <x v="8"/>
  </r>
  <r>
    <x v="823"/>
    <n v="2007"/>
    <s v="R"/>
    <n v="122"/>
    <x v="3"/>
    <s v=" Drama"/>
    <s v=" Music"/>
    <n v="7.7"/>
    <s v="A profile of Ian Curtis, the enigmatic singer of Joy Division whose personal, professional, and romantic troubles led him to commit suicide at the age of 23."/>
    <n v="78"/>
    <s v="Anton Corbijn"/>
    <x v="571"/>
    <s v="Samantha Morton"/>
    <s v="Craig Parkinson"/>
    <s v="Alexandra Maria Lara"/>
    <n v="61609"/>
    <n v="871.577"/>
    <x v="8"/>
  </r>
  <r>
    <x v="824"/>
    <n v="2007"/>
    <s v="A"/>
    <n v="122"/>
    <x v="2"/>
    <s v=" Crime"/>
    <s v=" Drama"/>
    <n v="7.7"/>
    <s v="A small-time rancher agrees to hold a captured outlaw who's awaiting a train to go to court in Yuma. A battle of wills ensues as the outlaw tries to psych out the rancher."/>
    <n v="76"/>
    <s v="James Mangold"/>
    <x v="42"/>
    <s v="Christian Bale"/>
    <s v="Ben Foster"/>
    <s v="Logan Lerman"/>
    <n v="288797"/>
    <s v="53,606,916"/>
    <x v="8"/>
  </r>
  <r>
    <x v="825"/>
    <n v="2001"/>
    <s v="A"/>
    <n v="122"/>
    <x v="1"/>
    <s v=" Drama"/>
    <s v=" Thriller"/>
    <n v="7.7"/>
    <s v="A rookie cop spends his first day as a Los Angeles narcotics officer with a rogue detective who isn't what he appears to be."/>
    <n v="69"/>
    <s v="Antoine Fuqua"/>
    <x v="447"/>
    <s v="Ethan Hawke"/>
    <s v="Scott Glenn"/>
    <s v="Tom Berenger"/>
    <n v="390247"/>
    <s v="76,631,907"/>
    <x v="8"/>
  </r>
  <r>
    <x v="826"/>
    <n v="2014"/>
    <s v="U"/>
    <n v="123"/>
    <x v="3"/>
    <s v=" Drama"/>
    <s v=" Romance"/>
    <n v="7.7"/>
    <s v="A look at the relationship between the famous physicist Stephen Hawking and his wife."/>
    <n v="72"/>
    <s v="James Marsh"/>
    <x v="466"/>
    <s v="Felicity Jones"/>
    <s v="Tom Prior"/>
    <s v="Sophie Perry"/>
    <n v="404182"/>
    <s v="35,893,537"/>
    <x v="8"/>
  </r>
  <r>
    <x v="827"/>
    <n v="2006"/>
    <s v="R"/>
    <n v="123"/>
    <x v="3"/>
    <s v=" Drama"/>
    <s v=" History"/>
    <n v="7.7"/>
    <s v="Based on the events of the brutal Ugandan dictator Idi Amin's regime as seen by his personal physician during the 1970s."/>
    <n v="74"/>
    <s v="Kevin Macdonald"/>
    <x v="572"/>
    <s v="Forest Whitaker"/>
    <s v="Gillian Anderson"/>
    <s v="Kerry Washington"/>
    <n v="175355"/>
    <s v="17,605,861"/>
    <x v="8"/>
  </r>
  <r>
    <x v="828"/>
    <n v="1980"/>
    <s v="U"/>
    <n v="124"/>
    <x v="0"/>
    <m/>
    <m/>
    <n v="7.7"/>
    <s v="The accidental death of the older son of an affluent family deeply strains the relationships among the bitter mother, the good-natured father, and the guilt-ridden younger son."/>
    <n v="86"/>
    <s v="Robert Redford"/>
    <x v="573"/>
    <s v="Mary Tyler Moore"/>
    <s v="Judd Hirsch"/>
    <s v="Timothy Hutton"/>
    <n v="47099"/>
    <s v="54,800,000"/>
    <x v="8"/>
  </r>
  <r>
    <x v="829"/>
    <n v="1993"/>
    <s v="UA"/>
    <n v="125"/>
    <x v="0"/>
    <m/>
    <m/>
    <n v="7.7"/>
    <s v="When a man with HIV is fired by his law firm because of his condition, he hires a homophobic small time lawyer as the only willing advocate for a wrongful dismissal suit."/>
    <n v="66"/>
    <s v="Jonathan Demme"/>
    <x v="9"/>
    <s v="Denzel Washington"/>
    <s v="Roberta Maxwell"/>
    <s v="Buzz Kilman"/>
    <n v="224169"/>
    <s v="77,324,422"/>
    <x v="8"/>
  </r>
  <r>
    <x v="830"/>
    <n v="1940"/>
    <s v="G"/>
    <n v="125"/>
    <x v="6"/>
    <s v=" Family"/>
    <s v=" Fantasy"/>
    <n v="7.7"/>
    <s v="A collection of animated interpretations of great works of Western classical music."/>
    <n v="96"/>
    <s v="James Algar"/>
    <x v="574"/>
    <s v="Ford Beebe Jr."/>
    <s v="Norman Ferguson"/>
    <s v="David Hand"/>
    <n v="88662"/>
    <s v="76,408,097"/>
    <x v="8"/>
  </r>
  <r>
    <x v="831"/>
    <n v="2014"/>
    <s v="UA"/>
    <n v="126"/>
    <x v="0"/>
    <s v=" Romance"/>
    <m/>
    <n v="7.7"/>
    <s v="Two teenage cancer patients begin a life-affirming journey to visit a reclusive author in Amsterdam."/>
    <n v="69"/>
    <s v="Josh Boone"/>
    <x v="575"/>
    <s v="Ansel Elgort"/>
    <s v="Nat Wolff"/>
    <s v="Laura Dern"/>
    <n v="344312"/>
    <s v="124,872,350"/>
    <x v="8"/>
  </r>
  <r>
    <x v="832"/>
    <n v="2006"/>
    <m/>
    <n v="126"/>
    <x v="1"/>
    <s v=" Drama"/>
    <s v=" Fantasy"/>
    <n v="7.7"/>
    <s v="A battle between the world's two greatest minds begins when Light Yagami finds the Death Note, a notebook with the power to kill, and decides to rid the world of criminals."/>
    <m/>
    <s v="ShÃ»suke Kaneko"/>
    <x v="576"/>
    <s v="Ken'ichi Matsuyama"/>
    <s v="Asaka Seto"/>
    <s v="YÃ» Kashii"/>
    <n v="28630"/>
    <m/>
    <x v="8"/>
  </r>
  <r>
    <x v="833"/>
    <n v="1997"/>
    <s v="UA"/>
    <n v="126"/>
    <x v="2"/>
    <s v=" Adventure"/>
    <s v=" Sci-Fi"/>
    <n v="7.7"/>
    <s v="In the colorful future, a cab driver unwittingly becomes the central figure in the search for a legendary cosmic weapon to keep Evil and Mr. Zorg at bay."/>
    <n v="52"/>
    <s v="Luc Besson"/>
    <x v="124"/>
    <s v="Milla Jovovich"/>
    <s v="Gary Oldman"/>
    <s v="Ian Holm"/>
    <n v="434125"/>
    <s v="63,540,020"/>
    <x v="8"/>
  </r>
  <r>
    <x v="834"/>
    <n v="1976"/>
    <s v="R"/>
    <n v="126"/>
    <x v="0"/>
    <s v=" Thriller"/>
    <m/>
    <n v="7.7"/>
    <s v="A bureaucrat rents a Paris apartment where he finds himself drawn into a rabbit hole of dangerous paranoia."/>
    <n v="71"/>
    <s v="Roman Polanski"/>
    <x v="577"/>
    <s v="Isabelle Adjani"/>
    <s v="Melvyn Douglas"/>
    <s v="Jo Van Fleet"/>
    <n v="39889"/>
    <s v="1,924,733"/>
    <x v="8"/>
  </r>
  <r>
    <x v="835"/>
    <n v="1997"/>
    <s v="A"/>
    <n v="127"/>
    <x v="3"/>
    <s v=" Crime"/>
    <s v=" Drama"/>
    <n v="7.7"/>
    <s v="An FBI undercover agent infiltrates the mob and finds himself identifying more with the mafia life, at the expense of his regular one."/>
    <n v="76"/>
    <s v="Mike Newell"/>
    <x v="4"/>
    <s v="Johnny Depp"/>
    <s v="Michael Madsen"/>
    <s v="Bruno Kirby"/>
    <n v="279318"/>
    <s v="41,909,762"/>
    <x v="8"/>
  </r>
  <r>
    <x v="836"/>
    <n v="1960"/>
    <s v="Approved"/>
    <n v="128"/>
    <x v="2"/>
    <s v=" Adventure"/>
    <s v=" Western"/>
    <n v="7.7"/>
    <s v="Seven gunfighters are hired by Mexican peasants to liberate their village from oppressive bandits."/>
    <n v="74"/>
    <s v="John Sturges"/>
    <x v="578"/>
    <s v="Steve McQueen"/>
    <s v="Charles Bronson"/>
    <s v="Eli Wallach"/>
    <n v="87719"/>
    <s v="4,905,000"/>
    <x v="8"/>
  </r>
  <r>
    <x v="837"/>
    <n v="2014"/>
    <s v="A"/>
    <n v="129"/>
    <x v="2"/>
    <s v=" Adventure"/>
    <s v=" Comedy"/>
    <n v="7.7"/>
    <s v="A spy organisation recruits a promising street kid into the agency's training program, while a global threat emerges from a twisted tech genius."/>
    <n v="60"/>
    <s v="Matthew Vaughn"/>
    <x v="289"/>
    <s v="Taron Egerton"/>
    <s v="Samuel L. Jackson"/>
    <s v="Michael Caine"/>
    <n v="590440"/>
    <s v="128,261,724"/>
    <x v="8"/>
  </r>
  <r>
    <x v="838"/>
    <n v="1996"/>
    <s v="A"/>
    <n v="129"/>
    <x v="1"/>
    <s v=" Drama"/>
    <s v=" Mystery"/>
    <n v="7.7"/>
    <s v="An altar boy is accused of murdering a priest, and the truth is buried several layers deep."/>
    <n v="47"/>
    <s v="Gregory Hoblit"/>
    <x v="156"/>
    <s v="Laura Linney"/>
    <s v="Edward Norton"/>
    <s v="John Mahoney"/>
    <n v="189716"/>
    <s v="56,116,183"/>
    <x v="8"/>
  </r>
  <r>
    <x v="839"/>
    <n v="1982"/>
    <s v="U"/>
    <n v="129"/>
    <x v="0"/>
    <m/>
    <m/>
    <n v="7.7"/>
    <s v="A lawyer sees the chance to salvage his career and self-respect by taking a medical malpractice case to trial rather than settling."/>
    <n v="77"/>
    <s v="Sidney Lumet"/>
    <x v="86"/>
    <s v="Charlotte Rampling"/>
    <s v="Jack Warden"/>
    <s v="James Mason"/>
    <n v="36096"/>
    <s v="54,000,000"/>
    <x v="8"/>
  </r>
  <r>
    <x v="840"/>
    <n v="1952"/>
    <s v="Passed"/>
    <n v="129"/>
    <x v="5"/>
    <s v=" Drama"/>
    <s v=" Romance"/>
    <n v="7.7"/>
    <s v="A retired American boxer returns to the village of his birth in Ireland, where he falls for a spirited redhead whose brother is contemptuous of their union."/>
    <m/>
    <s v="John Ford"/>
    <x v="311"/>
    <s v="Maureen O'Hara"/>
    <s v="Barry Fitzgerald"/>
    <s v="Ward Bond"/>
    <n v="34677"/>
    <s v="10,550,000"/>
    <x v="8"/>
  </r>
  <r>
    <x v="841"/>
    <n v="2013"/>
    <s v="U"/>
    <n v="130"/>
    <x v="0"/>
    <s v=" Sport"/>
    <m/>
    <n v="7.7"/>
    <s v="Three friends growing up in India at the turn of the millennium set out to open a training academy to produce the country's next cricket stars."/>
    <n v="40"/>
    <s v="Abhishek Kapoor"/>
    <x v="579"/>
    <s v="Sushant Singh Rajput"/>
    <s v="Rajkummar Rao"/>
    <s v="Amrita Puri"/>
    <n v="32628"/>
    <s v="1,122,527"/>
    <x v="8"/>
  </r>
  <r>
    <x v="842"/>
    <n v="1991"/>
    <s v="PG-13"/>
    <n v="130"/>
    <x v="0"/>
    <m/>
    <m/>
    <n v="7.7"/>
    <s v="A housewife who is unhappy with her life befriends an old lady in a nursing home and is enthralled by the tales she tells of people she used to know."/>
    <n v="64"/>
    <s v="Jon Avnet"/>
    <x v="580"/>
    <s v="Jessica Tandy"/>
    <s v="Mary Stuart Masterson"/>
    <s v="Mary-Louise Parker"/>
    <n v="66941"/>
    <s v="82,418,501"/>
    <x v="8"/>
  </r>
  <r>
    <x v="843"/>
    <n v="1986"/>
    <s v="R"/>
    <n v="130"/>
    <x v="1"/>
    <s v=" Drama"/>
    <s v=" Mystery"/>
    <n v="7.7"/>
    <s v="An intellectually nonconformist friar investigates a series of mysterious deaths in an isolated abbey."/>
    <n v="54"/>
    <s v="Jean-Jacques Annaud"/>
    <x v="469"/>
    <s v="Christian Slater"/>
    <s v="Helmut Qualtinger"/>
    <s v="Elya Baskin"/>
    <n v="102031"/>
    <s v="7,153,487"/>
    <x v="8"/>
  </r>
  <r>
    <x v="844"/>
    <n v="1973"/>
    <s v="A"/>
    <n v="130"/>
    <x v="3"/>
    <s v=" Crime"/>
    <s v=" Drama"/>
    <n v="7.7"/>
    <s v="An honest New York cop named Frank Serpico blows the whistle on rampant corruption in the force only to have his comrades turn against him."/>
    <n v="87"/>
    <s v="Sidney Lumet"/>
    <x v="4"/>
    <s v="John Randolph"/>
    <s v="Jack Kehoe"/>
    <s v="Biff McGuire"/>
    <n v="109941"/>
    <s v="29,800,000"/>
    <x v="8"/>
  </r>
  <r>
    <x v="845"/>
    <n v="2011"/>
    <s v="UA"/>
    <n v="131"/>
    <x v="2"/>
    <s v=" Adventure"/>
    <s v=" Sci-Fi"/>
    <n v="7.7"/>
    <s v="In the 1960s, superpowered humans Charles Xavier and Erik Lensherr work together to find others like them, but Erik's vengeful pursuit of an ambitious mutant who ruined his life causes a schism to divide them."/>
    <n v="65"/>
    <s v="Matthew Vaughn"/>
    <x v="572"/>
    <s v="Michael Fassbender"/>
    <s v="Jennifer Lawrence"/>
    <s v="Kevin Bacon"/>
    <n v="645512"/>
    <s v="146,408,305"/>
    <x v="8"/>
  </r>
  <r>
    <x v="846"/>
    <n v="2013"/>
    <s v="UA"/>
    <n v="132"/>
    <x v="2"/>
    <s v=" Adventure"/>
    <s v=" Sci-Fi"/>
    <n v="7.7"/>
    <s v="After the crew of the Enterprise find an unstoppable force of terror from within their own organization, Captain Kirk leads a manhunt to a war-zone world to capture a one-man weapon of mass destruction."/>
    <n v="72"/>
    <s v="J.J. Abrams"/>
    <x v="383"/>
    <s v="Zachary Quinto"/>
    <s v="Zoe Saldana"/>
    <s v="Benedict Cumberbatch"/>
    <n v="463188"/>
    <s v="228,778,661"/>
    <x v="8"/>
  </r>
  <r>
    <x v="847"/>
    <n v="2001"/>
    <s v="PG-13"/>
    <n v="132"/>
    <x v="0"/>
    <m/>
    <m/>
    <n v="7.7"/>
    <s v="A mentally handicapped man fights for custody of his 7-year-old daughter and in the process teaches his cold-hearted lawyer the value of love and family."/>
    <n v="28"/>
    <s v="Jessie Nelson"/>
    <x v="394"/>
    <s v="Michelle Pfeiffer"/>
    <s v="Dakota Fanning"/>
    <s v="Dianne Wiest"/>
    <n v="142863"/>
    <s v="40,311,852"/>
    <x v="8"/>
  </r>
  <r>
    <x v="848"/>
    <n v="2005"/>
    <s v="A"/>
    <n v="134"/>
    <x v="0"/>
    <s v=" Romance"/>
    <m/>
    <n v="7.7"/>
    <s v="The story of a forbidden and secretive relationship between two cowboys, and their lives over the years."/>
    <n v="87"/>
    <s v="Ang Lee"/>
    <x v="281"/>
    <s v="Heath Ledger"/>
    <s v="Michelle Williams"/>
    <s v="Randy Quaid"/>
    <n v="323103"/>
    <s v="83,043,761"/>
    <x v="8"/>
  </r>
  <r>
    <x v="849"/>
    <n v="1998"/>
    <m/>
    <n v="134"/>
    <x v="5"/>
    <s v=" Drama"/>
    <m/>
    <n v="7.7"/>
    <s v="The lives of several individuals intertwine as they go about their lives in their own unique ways, engaging in acts society as a whole might find disturbing in a desperate search for human connection."/>
    <n v="81"/>
    <s v="Todd Solondz"/>
    <x v="581"/>
    <s v="Jon Lovitz"/>
    <s v="Philip Seymour Hoffman"/>
    <s v="Dylan Baker"/>
    <n v="66408"/>
    <s v="2,807,390"/>
    <x v="8"/>
  </r>
  <r>
    <x v="850"/>
    <n v="2018"/>
    <s v="R"/>
    <n v="135"/>
    <x v="0"/>
    <m/>
    <m/>
    <n v="7.7"/>
    <s v="A year in the life of a middle-class family's maid in Mexico City in the early 1970s."/>
    <n v="96"/>
    <s v="Alfonso CuarÃ³n"/>
    <x v="582"/>
    <s v="Marina de Tavira"/>
    <s v="Diego Cortina Autrey"/>
    <s v="Carlos Peralta"/>
    <n v="140375"/>
    <m/>
    <x v="8"/>
  </r>
  <r>
    <x v="851"/>
    <n v="2014"/>
    <s v="UA"/>
    <n v="136"/>
    <x v="2"/>
    <s v=" Adventure"/>
    <s v=" Sci-Fi"/>
    <n v="7.7"/>
    <s v="As Steve Rogers struggles to embrace his role in the modern world, he teams up with a fellow Avenger and S.H.I.E.L.D agent, Black Widow, to battle a new threat from history: an assassin known as the Winter Soldier."/>
    <n v="70"/>
    <s v="Anthony Russo"/>
    <x v="63"/>
    <s v="Chris Evans"/>
    <s v="Samuel L. Jackson"/>
    <s v="Scarlett Johansson"/>
    <n v="736182"/>
    <s v="259,766,572"/>
    <x v="8"/>
  </r>
  <r>
    <x v="852"/>
    <n v="2015"/>
    <m/>
    <n v="137"/>
    <x v="0"/>
    <s v=" War"/>
    <m/>
    <n v="7.7"/>
    <s v="A drama based on the experiences of Agu, a child soldier fighting in the civil war of an unnamed African country."/>
    <n v="79"/>
    <s v="Cary Joji Fukunaga"/>
    <x v="583"/>
    <s v="Emmanuel Affadzi"/>
    <s v="Ricky Adelayitor"/>
    <s v="Andrew Adote"/>
    <n v="73964"/>
    <n v="83.861000000000004"/>
    <x v="8"/>
  </r>
  <r>
    <x v="853"/>
    <n v="1992"/>
    <s v="U"/>
    <n v="138"/>
    <x v="0"/>
    <s v=" Thriller"/>
    <m/>
    <n v="7.7"/>
    <s v="Military lawyer Lieutenant Daniel Kaffee defends Marines accused of murder. They contend they were acting under orders."/>
    <n v="62"/>
    <s v="Rob Reiner"/>
    <x v="328"/>
    <s v="Jack Nicholson"/>
    <s v="Demi Moore"/>
    <s v="Kevin Bacon"/>
    <n v="235388"/>
    <s v="141,340,178"/>
    <x v="8"/>
  </r>
  <r>
    <x v="854"/>
    <n v="1964"/>
    <s v="U"/>
    <n v="138"/>
    <x v="0"/>
    <s v=" History"/>
    <s v=" War"/>
    <n v="7.7"/>
    <s v="Outnumbered British soldiers do battle with Zulu warriors at Rorke's Drift."/>
    <n v="77"/>
    <s v="Cy Endfield"/>
    <x v="584"/>
    <s v="Jack Hawkins"/>
    <s v="Ulla Jacobsson"/>
    <s v="James Booth"/>
    <n v="35999"/>
    <m/>
    <x v="8"/>
  </r>
  <r>
    <x v="855"/>
    <n v="1997"/>
    <s v="A"/>
    <n v="139"/>
    <x v="5"/>
    <s v=" Drama"/>
    <s v=" Romance"/>
    <n v="7.7"/>
    <s v="A single mother and waitress, a misanthropic author, and a gay artist form an unlikely friendship after the artist is assaulted in a robbery."/>
    <n v="67"/>
    <s v="James L. Brooks"/>
    <x v="13"/>
    <s v="Helen Hunt"/>
    <s v="Greg Kinnear"/>
    <s v="Cuba Gooding Jr."/>
    <n v="275755"/>
    <s v="148,478,011"/>
    <x v="8"/>
  </r>
  <r>
    <x v="856"/>
    <n v="2008"/>
    <s v="R"/>
    <n v="141"/>
    <x v="3"/>
    <s v=" Crime"/>
    <s v=" Drama"/>
    <n v="7.7"/>
    <s v="Grief-stricken mother Christine Collins (Angelina Jolie) takes on the L.A.P.D. to her own detriment when it tries to pass off an obvious impostor as her missing child."/>
    <n v="63"/>
    <s v="Clint Eastwood"/>
    <x v="585"/>
    <s v="Colm Feore"/>
    <s v="Amy Ryan"/>
    <s v="Gattlin Griffith"/>
    <n v="239203"/>
    <s v="35,739,802"/>
    <x v="8"/>
  </r>
  <r>
    <x v="857"/>
    <n v="2012"/>
    <s v="UA"/>
    <n v="143"/>
    <x v="2"/>
    <s v=" Adventure"/>
    <s v=" Thriller"/>
    <n v="7.7"/>
    <s v="James Bond's loyalty to M is tested when her past comes back to haunt her. When MI6 comes under attack, 007 must track down and destroy the threat, no matter how personal the cost."/>
    <n v="81"/>
    <s v="Sam Mendes"/>
    <x v="315"/>
    <s v="Javier Bardem"/>
    <s v="Naomie Harris"/>
    <s v="Judi Dench"/>
    <n v="630614"/>
    <s v="304,360,277"/>
    <x v="8"/>
  </r>
  <r>
    <x v="858"/>
    <n v="2001"/>
    <s v="A"/>
    <n v="144"/>
    <x v="0"/>
    <s v=" History"/>
    <s v=" War"/>
    <n v="7.7"/>
    <s v="160 elite U.S. soldiers drop into Somalia to capture two top lieutenants of a renegade warlord and find themselves in a desperate battle with a large force of heavily-armed Somalis."/>
    <n v="74"/>
    <s v="Ridley Scott"/>
    <x v="550"/>
    <s v="Ewan McGregor"/>
    <s v="Tom Sizemore"/>
    <s v="Eric Bana"/>
    <n v="364254"/>
    <s v="108,638,745"/>
    <x v="8"/>
  </r>
  <r>
    <x v="859"/>
    <n v="2006"/>
    <s v="R"/>
    <n v="145"/>
    <x v="0"/>
    <s v=" Thriller"/>
    <s v=" War"/>
    <n v="7.7"/>
    <s v="In the Nazi-occupied Netherlands during World War II, a Jewish singer infiltrates the regional Gestapo headquarters for the Dutch resistance."/>
    <n v="71"/>
    <s v="Paul Verhoeven"/>
    <x v="586"/>
    <s v="Sebastian Koch"/>
    <s v="Thom Hoffman"/>
    <s v="Halina Reijn"/>
    <n v="72643"/>
    <s v="4,398,392"/>
    <x v="8"/>
  </r>
  <r>
    <x v="860"/>
    <n v="2010"/>
    <s v="A"/>
    <n v="146"/>
    <x v="7"/>
    <s v=" Family"/>
    <s v=" Fantasy"/>
    <n v="7.7"/>
    <s v="As Harry, Ron, and Hermione race against time and evil to destroy the Horcruxes, they uncover the existence of the three most powerful objects in the wizarding world: the Deathly Hallows."/>
    <n v="65"/>
    <s v="David Yates"/>
    <x v="208"/>
    <s v="Emma Watson"/>
    <s v="Rupert Grint"/>
    <s v="Bill Nighy"/>
    <n v="479120"/>
    <s v="295,983,305"/>
    <x v="8"/>
  </r>
  <r>
    <x v="861"/>
    <n v="2004"/>
    <s v="UA"/>
    <n v="146"/>
    <x v="2"/>
    <s v=" Crime"/>
    <s v=" Drama"/>
    <n v="7.7"/>
    <s v="In Mexico City, a former CIA operative swears vengeance on those who committed an unspeakable act against the family he was hired to protect."/>
    <n v="47"/>
    <s v="Tony Scott"/>
    <x v="447"/>
    <s v="Christopher Walken"/>
    <s v="Dakota Fanning"/>
    <s v="Radha Mitchell"/>
    <n v="329592"/>
    <s v="77,911,774"/>
    <x v="8"/>
  </r>
  <r>
    <x v="862"/>
    <n v="2018"/>
    <s v="UA"/>
    <n v="147"/>
    <x v="2"/>
    <s v=" Adventure"/>
    <s v=" Thriller"/>
    <n v="7.7"/>
    <s v="Ethan Hunt and his IMF team, along with some familiar allies, race against time after a mission gone wrong."/>
    <n v="86"/>
    <s v="Christopher McQuarrie"/>
    <x v="328"/>
    <s v="Henry Cavill"/>
    <s v="Ving Rhames"/>
    <s v="Simon Pegg"/>
    <n v="291257"/>
    <s v="220,159,104"/>
    <x v="8"/>
  </r>
  <r>
    <x v="863"/>
    <n v="1967"/>
    <m/>
    <n v="150"/>
    <x v="2"/>
    <s v=" Adventure"/>
    <s v=" War"/>
    <n v="7.7"/>
    <s v="During World War II, a rebellious U.S. Army Major is assigned a dozen convicted murderers to train and lead them into a mass assassination mission of German officers."/>
    <n v="73"/>
    <s v="Robert Aldrich"/>
    <x v="587"/>
    <s v="Ernest Borgnine"/>
    <s v="Charles Bronson"/>
    <s v="John Cassavetes"/>
    <n v="67183"/>
    <s v="45,300,000"/>
    <x v="8"/>
  </r>
  <r>
    <x v="864"/>
    <n v="2004"/>
    <s v="A"/>
    <n v="152"/>
    <x v="3"/>
    <s v=" Drama"/>
    <s v=" Music"/>
    <n v="7.7"/>
    <s v="The story of the life and career of the legendary rhythm and blues musician Ray Charles, from his humble beginnings in the South, where he went blind at age seven, to his meteoric rise to stardom during the 1950s and 1960s."/>
    <n v="73"/>
    <s v="Taylor Hackford"/>
    <x v="65"/>
    <s v="Regina King"/>
    <s v="Kerry Washington"/>
    <s v="Clifton Powell"/>
    <n v="138356"/>
    <s v="75,331,600"/>
    <x v="8"/>
  </r>
  <r>
    <x v="865"/>
    <n v="1987"/>
    <s v="U"/>
    <n v="153"/>
    <x v="2"/>
    <s v=" Drama"/>
    <s v=" History"/>
    <n v="7.7"/>
    <s v="A young English boy struggles to survive under Japanese occupation during World War II."/>
    <n v="62"/>
    <s v="Steven Spielberg"/>
    <x v="3"/>
    <s v="John Malkovich"/>
    <s v="Miranda Richardson"/>
    <s v="Nigel Havers"/>
    <n v="115677"/>
    <s v="22,238,696"/>
    <x v="8"/>
  </r>
  <r>
    <x v="866"/>
    <n v="2003"/>
    <s v="UA"/>
    <n v="154"/>
    <x v="2"/>
    <s v=" Drama"/>
    <m/>
    <n v="7.7"/>
    <s v="An American military advisor embraces the Samurai culture he was hired to destroy after he is captured in battle."/>
    <n v="55"/>
    <s v="Edward Zwick"/>
    <x v="328"/>
    <s v="Ken Watanabe"/>
    <s v="Billy Connolly"/>
    <s v="William Atherton"/>
    <n v="400049"/>
    <s v="111,110,575"/>
    <x v="8"/>
  </r>
  <r>
    <x v="867"/>
    <n v="2007"/>
    <s v="UA"/>
    <n v="157"/>
    <x v="1"/>
    <s v=" Drama"/>
    <s v=" Mystery"/>
    <n v="7.7"/>
    <s v="In the late 1960s/early 1970s, a San Francisco cartoonist becomes an amateur detective obsessed with tracking down the Zodiac Killer, an unidentified individual who terrorizes Northern California with a killing spree."/>
    <n v="78"/>
    <s v="David Fincher"/>
    <x v="281"/>
    <s v="Robert Downey Jr."/>
    <s v="Mark Ruffalo"/>
    <s v="Anthony Edwards"/>
    <n v="466080"/>
    <s v="33,080,084"/>
    <x v="8"/>
  </r>
  <r>
    <x v="868"/>
    <n v="2005"/>
    <s v="UA"/>
    <n v="157"/>
    <x v="7"/>
    <s v=" Family"/>
    <s v=" Fantasy"/>
    <n v="7.7"/>
    <s v="Harry Potter finds himself competing in a hazardous tournament between rival schools of magic, but he is distracted by recurring nightmares."/>
    <n v="81"/>
    <s v="Mike Newell"/>
    <x v="208"/>
    <s v="Emma Watson"/>
    <s v="Rupert Grint"/>
    <s v="Eric Sykes"/>
    <n v="548619"/>
    <s v="290,013,036"/>
    <x v="8"/>
  </r>
  <r>
    <x v="869"/>
    <n v="1968"/>
    <s v="U"/>
    <n v="158"/>
    <x v="2"/>
    <s v=" Adventure"/>
    <s v=" War"/>
    <n v="7.7"/>
    <s v="Allied agents stage a daring raid on a castle where the Nazis are holding American brigadier general George Carnaby prisoner, but that's not all that's really going on."/>
    <n v="63"/>
    <s v="Brian G. Hutton"/>
    <x v="588"/>
    <s v="Clint Eastwood"/>
    <s v="Mary Ure"/>
    <s v="Patrick Wymark"/>
    <n v="51913"/>
    <m/>
    <x v="8"/>
  </r>
  <r>
    <x v="870"/>
    <n v="2011"/>
    <s v="UA"/>
    <n v="159"/>
    <x v="0"/>
    <s v=" Music"/>
    <s v=" Musical"/>
    <n v="7.7"/>
    <s v="Janardhan Jakhar chases his dreams of becoming a big Rock star, during which he falls in love with Heer."/>
    <m/>
    <s v="Imtiaz Ali"/>
    <x v="225"/>
    <s v="Nargis Fakhri"/>
    <s v="Shammi Kapoor"/>
    <s v="Kumud Mishra"/>
    <n v="39501"/>
    <n v="985.91200000000003"/>
    <x v="8"/>
  </r>
  <r>
    <x v="871"/>
    <n v="1987"/>
    <s v="U"/>
    <n v="163"/>
    <x v="3"/>
    <s v=" Drama"/>
    <s v=" History"/>
    <n v="7.7"/>
    <s v="The story of the final Emperor of China."/>
    <n v="76"/>
    <s v="Bernardo Bertolucci"/>
    <x v="589"/>
    <s v="Joan Chen"/>
    <s v="Peter O'Toole"/>
    <s v="Ruocheng Ying"/>
    <n v="94326"/>
    <s v="43,984,230"/>
    <x v="8"/>
  </r>
  <r>
    <x v="872"/>
    <n v="2013"/>
    <s v="A"/>
    <n v="180"/>
    <x v="0"/>
    <s v=" Romance"/>
    <m/>
    <n v="7.7"/>
    <s v="AdÃ¨le's life is changed when she meets Emma, a young woman with blue hair, who will allow her to discover desire and to assert herself as a woman and as an adult. In front of others, AdÃ¨le grows, seeks herself, loses herself, and ultimately finds herself through love and loss."/>
    <n v="89"/>
    <s v="Abdellatif Kechiche"/>
    <x v="590"/>
    <s v="AdÃ¨le Exarchopoulos"/>
    <s v="Salim Kechiouche"/>
    <s v="AurÃ©lien Recoing"/>
    <n v="138741"/>
    <s v="2,199,675"/>
    <x v="8"/>
  </r>
  <r>
    <x v="873"/>
    <n v="1993"/>
    <s v="R"/>
    <n v="188"/>
    <x v="5"/>
    <s v=" Drama"/>
    <m/>
    <n v="7.7"/>
    <s v="The day-to-day lives of several suburban Los Angeles residents."/>
    <n v="79"/>
    <s v="Robert Altman"/>
    <x v="591"/>
    <s v="Julianne Moore"/>
    <s v="Tim Robbins"/>
    <s v="Bruce Davison"/>
    <n v="42275"/>
    <s v="6,110,979"/>
    <x v="8"/>
  </r>
  <r>
    <x v="874"/>
    <n v="1992"/>
    <s v="U"/>
    <n v="202"/>
    <x v="3"/>
    <s v=" Drama"/>
    <s v=" History"/>
    <n v="7.7"/>
    <s v="Biographical epic of the controversial and influential Black Nationalist leader, from his early life and career as a small-time gangster, to his ministry as a member of the Nation of Islam."/>
    <n v="73"/>
    <s v="Spike Lee"/>
    <x v="447"/>
    <s v="Angela Bassett"/>
    <s v="Delroy Lindo"/>
    <s v="Spike Lee"/>
    <n v="85819"/>
    <s v="48,169,908"/>
    <x v="8"/>
  </r>
  <r>
    <x v="875"/>
    <n v="1996"/>
    <s v="PG-13"/>
    <n v="242"/>
    <x v="0"/>
    <m/>
    <m/>
    <n v="7.7"/>
    <s v="Hamlet, Prince of Denmark, returns home to find his father murdered and his mother remarrying the murderer, his uncle. Meanwhile, war is brewing."/>
    <m/>
    <s v="Kenneth Branagh"/>
    <x v="592"/>
    <s v="Julie Christie"/>
    <s v="Derek Jacobi"/>
    <s v="Kate Winslet"/>
    <n v="35991"/>
    <s v="4,414,535"/>
    <x v="8"/>
  </r>
  <r>
    <x v="876"/>
    <n v="2009"/>
    <m/>
    <n v="71"/>
    <x v="6"/>
    <s v=" Adventure"/>
    <s v=" Family"/>
    <n v="7.6"/>
    <s v="A young boy in a remote medieval outpost under siege from barbarian raids is beckoned to adventure when a celebrated master illuminator arrives with an ancient book, brimming with secret wisdom and powers."/>
    <n v="81"/>
    <s v="Tomm Moore"/>
    <x v="593"/>
    <s v="Evan McGuire"/>
    <s v="Brendan Gleeson"/>
    <s v="Mick Lally"/>
    <n v="31779"/>
    <n v="686.38300000000004"/>
    <x v="8"/>
  </r>
  <r>
    <x v="877"/>
    <n v="1967"/>
    <s v="U"/>
    <n v="78"/>
    <x v="6"/>
    <s v=" Adventure"/>
    <s v=" Family"/>
    <n v="7.6"/>
    <s v="Bagheera the Panther and Baloo the Bear have a difficult time trying to convince a boy to leave the jungle for human civilization."/>
    <n v="65"/>
    <s v="Wolfgang Reitherman"/>
    <x v="594"/>
    <s v="Sebastian Cabot"/>
    <s v="Louis Prima"/>
    <s v="Bruce Reitherman"/>
    <n v="166409"/>
    <s v="141,843,612"/>
    <x v="8"/>
  </r>
  <r>
    <x v="878"/>
    <n v="1998"/>
    <s v="UA"/>
    <n v="81"/>
    <x v="1"/>
    <s v=" Drama"/>
    <s v=" Thriller"/>
    <n v="7.6"/>
    <s v="After a botched money delivery, Lola has 20 minutes to come up with 100,000 Deutschmarks."/>
    <n v="77"/>
    <s v="Tom Tykwer"/>
    <x v="375"/>
    <s v="Moritz Bleibtreu"/>
    <s v="Herbert Knaup"/>
    <s v="Nina Petri"/>
    <n v="188317"/>
    <s v="7,267,585"/>
    <x v="8"/>
  </r>
  <r>
    <x v="879"/>
    <n v="1989"/>
    <s v="U"/>
    <n v="83"/>
    <x v="6"/>
    <s v=" Family"/>
    <s v=" Fantasy"/>
    <n v="7.6"/>
    <s v="A mermaid princess makes a Faustian bargain in an attempt to become human and win a prince's love."/>
    <n v="88"/>
    <s v="Ron Clements"/>
    <x v="252"/>
    <s v="Jodi Benson"/>
    <s v="Samuel E. Wright"/>
    <s v="Rene Auberjonois"/>
    <n v="237696"/>
    <s v="111,543,479"/>
    <x v="8"/>
  </r>
  <r>
    <x v="880"/>
    <n v="1988"/>
    <s v="U"/>
    <n v="85"/>
    <x v="5"/>
    <s v=" Crime"/>
    <m/>
    <n v="7.6"/>
    <s v="Incompetent police Detective Frank Drebin must foil an attempt to assassinate Queen Elizabeth II."/>
    <n v="76"/>
    <s v="David Zucker"/>
    <x v="595"/>
    <s v="Priscilla Presley"/>
    <s v="O.J. Simpson"/>
    <s v="Ricardo Montalban"/>
    <n v="152871"/>
    <s v="78,756,177"/>
    <x v="8"/>
  </r>
  <r>
    <x v="881"/>
    <n v="1935"/>
    <m/>
    <n v="86"/>
    <x v="1"/>
    <s v=" Mystery"/>
    <s v=" Thriller"/>
    <n v="7.6"/>
    <s v="A man in London tries to help a counter-espionage Agent. But when the Agent is killed, and the man stands accused, he must go on the run to save himself and stop a spy ring which is trying to steal top secret information."/>
    <n v="93"/>
    <s v="Alfred Hitchcock"/>
    <x v="596"/>
    <s v="Madeleine Carroll"/>
    <s v="Lucie Mannheim"/>
    <s v="Godfrey Tearle"/>
    <n v="51853"/>
    <m/>
    <x v="8"/>
  </r>
  <r>
    <x v="882"/>
    <n v="1964"/>
    <s v="U"/>
    <n v="87"/>
    <x v="5"/>
    <s v=" Music"/>
    <s v=" Musical"/>
    <n v="7.6"/>
    <s v="Over two &quot;typical&quot; days in the life of The Beatles, the boys struggle to keep themselves and Sir Paul McCartney's mischievous grandfather in check while preparing for a live television performance."/>
    <n v="96"/>
    <s v="Richard Lester"/>
    <x v="597"/>
    <s v="Paul McCartney"/>
    <s v="George Harrison"/>
    <s v="Ringo Starr"/>
    <n v="40351"/>
    <s v="13,780,024"/>
    <x v="8"/>
  </r>
  <r>
    <x v="883"/>
    <n v="2009"/>
    <s v="A"/>
    <n v="88"/>
    <x v="7"/>
    <s v=" Comedy"/>
    <s v=" Fantasy"/>
    <n v="7.6"/>
    <s v="A shy student trying to reach his family in Ohio, a gun-toting tough guy trying to find the last Twinkie, and a pair of sisters trying to get to an amusement park join forces to travel across a zombie-filled America."/>
    <n v="73"/>
    <s v="Ruben Fleischer"/>
    <x v="565"/>
    <s v="Emma Stone"/>
    <s v="Woody Harrelson"/>
    <s v="Abigail Breslin"/>
    <n v="520041"/>
    <s v="75,590,286"/>
    <x v="8"/>
  </r>
  <r>
    <x v="884"/>
    <n v="1998"/>
    <s v="U"/>
    <n v="88"/>
    <x v="6"/>
    <s v=" Adventure"/>
    <s v=" Family"/>
    <n v="7.6"/>
    <s v="To save her father from death in the army, a young maiden secretly goes in his place and becomes one of China's greatest heroines in the process."/>
    <n v="71"/>
    <s v="Tony Bancroft"/>
    <x v="598"/>
    <s v="Ming-Na Wen"/>
    <s v="Eddie Murphy"/>
    <s v="BD Wong"/>
    <n v="256906"/>
    <s v="120,620,254"/>
    <x v="8"/>
  </r>
  <r>
    <x v="885"/>
    <n v="2003"/>
    <s v="R"/>
    <n v="89"/>
    <x v="5"/>
    <s v=" Drama"/>
    <m/>
    <n v="7.6"/>
    <s v="When his only friend dies, a man born with dwarfism moves to rural New Jersey to live a life of solitude, only to meet a chatty hot dog vendor and a woman dealing with her own personal loss."/>
    <n v="81"/>
    <s v="Tom McCarthy"/>
    <x v="599"/>
    <s v="Patricia Clarkson"/>
    <s v="Bobby Cannavale"/>
    <s v="Paul Benjamin"/>
    <n v="67370"/>
    <s v="5,739,376"/>
    <x v="8"/>
  </r>
  <r>
    <x v="886"/>
    <n v="2004"/>
    <m/>
    <n v="90"/>
    <x v="1"/>
    <s v=" Drama"/>
    <s v=" Thriller"/>
    <n v="7.6"/>
    <s v="A disaffected soldier returns to his hometown to get even with the thugs who brutalized his mentally-challenged brother years ago."/>
    <n v="52"/>
    <s v="Shane Meadows"/>
    <x v="542"/>
    <s v="Gary Stretch"/>
    <s v="Toby Kebbell"/>
    <s v="Stuart Wolfenden"/>
    <n v="49728"/>
    <n v="6.0129999999999999"/>
    <x v="8"/>
  </r>
  <r>
    <x v="887"/>
    <n v="1978"/>
    <s v="U"/>
    <n v="91"/>
    <x v="6"/>
    <s v=" Adventure"/>
    <s v=" Drama"/>
    <n v="7.6"/>
    <s v="Hoping to escape destruction by human developers and save their community, a colony of rabbits, led by Hazel and Fiver, seek out a safe place to set up a new warren."/>
    <n v="64"/>
    <s v="Martin Rosen"/>
    <x v="600"/>
    <s v="John Hurt"/>
    <s v="Richard Briers"/>
    <s v="Ralph Richardson"/>
    <n v="33656"/>
    <m/>
    <x v="8"/>
  </r>
  <r>
    <x v="888"/>
    <n v="1994"/>
    <s v="U"/>
    <n v="92"/>
    <x v="5"/>
    <s v=" Drama"/>
    <s v=" Romance"/>
    <n v="7.6"/>
    <s v="After his wife divorces him, a Polish immigrant plots to get even with her."/>
    <n v="88"/>
    <s v="Krzysztof Kieslowski"/>
    <x v="601"/>
    <s v="Julie Delpy"/>
    <s v="Janusz Gajos"/>
    <s v="Jerzy Stuhr"/>
    <n v="64390"/>
    <s v="1,464,625"/>
    <x v="8"/>
  </r>
  <r>
    <x v="889"/>
    <n v="1979"/>
    <s v="UA"/>
    <n v="92"/>
    <x v="2"/>
    <s v=" Crime"/>
    <s v=" Thriller"/>
    <n v="7.6"/>
    <s v="In the near future, a charismatic leader summons the street gangs of New York City in a bid to take it over. When he is killed, The Warriors are falsely blamed and now must fight their way home while every other gang is hunting them down."/>
    <n v="65"/>
    <s v="Walter Hill"/>
    <x v="602"/>
    <s v="James Remar"/>
    <s v="Dorsey Wright"/>
    <s v="Brian Tyler"/>
    <n v="93878"/>
    <s v="22,490,039"/>
    <x v="8"/>
  </r>
  <r>
    <x v="890"/>
    <n v="2003"/>
    <s v="R"/>
    <n v="93"/>
    <x v="5"/>
    <s v=" Drama"/>
    <s v=" Romance"/>
    <n v="7.6"/>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n v="45"/>
    <s v="Yann Samuell"/>
    <x v="603"/>
    <s v="Marion Cotillard"/>
    <s v="Thibault Verhaeghe"/>
    <s v="JosÃ©phine Lebas-Joly"/>
    <n v="67360"/>
    <n v="548.70699999999999"/>
    <x v="8"/>
  </r>
  <r>
    <x v="891"/>
    <n v="1987"/>
    <s v="U"/>
    <n v="93"/>
    <x v="5"/>
    <s v=" Drama"/>
    <m/>
    <n v="7.6"/>
    <s v="A man must struggle to travel home for Thanksgiving with a lovable oaf of a shower curtain ring salesman as his only companion."/>
    <n v="72"/>
    <s v="John Hughes"/>
    <x v="604"/>
    <s v="John Candy"/>
    <s v="Laila Robins"/>
    <s v="Michael McKean"/>
    <n v="124773"/>
    <s v="49,530,280"/>
    <x v="8"/>
  </r>
  <r>
    <x v="892"/>
    <n v="2010"/>
    <s v="U"/>
    <n v="94"/>
    <x v="6"/>
    <s v=" Adventure"/>
    <s v=" Family"/>
    <n v="7.6"/>
    <s v="The Clock family are four-inch-tall people who live anonymously in another family's residence, borrowing simple items to make their home. Life changes for the Clocks when their teenage daughter, Arrietty, is discovered."/>
    <n v="80"/>
    <s v="Hiromasa Yonebayashi"/>
    <x v="605"/>
    <s v="Mirai Shida"/>
    <s v="RyÃ»nosuke Kamiki"/>
    <s v="Tatsuya Fujiwara"/>
    <n v="80939"/>
    <s v="19,202,743"/>
    <x v="8"/>
  </r>
  <r>
    <x v="893"/>
    <n v="2010"/>
    <s v="U"/>
    <n v="95"/>
    <x v="6"/>
    <s v=" Comedy"/>
    <s v=" Crime"/>
    <n v="7.6"/>
    <s v="When a criminal mastermind uses a trio of orphan girls as pawns for a grand scheme, he finds their love is profoundly changing him for the better."/>
    <n v="72"/>
    <s v="Pierre Coffin"/>
    <x v="606"/>
    <s v="Steve Carell"/>
    <s v="Jason Segel"/>
    <s v="Russell Brand"/>
    <n v="500851"/>
    <s v="251,513,985"/>
    <x v="8"/>
  </r>
  <r>
    <x v="894"/>
    <n v="1989"/>
    <s v="UA"/>
    <n v="95"/>
    <x v="5"/>
    <s v=" Drama"/>
    <s v=" Romance"/>
    <n v="7.6"/>
    <s v="Harry and Sally have known each other for years, and are very good friends, but they fear sex would ruin the friendship."/>
    <n v="76"/>
    <s v="Rob Reiner"/>
    <x v="607"/>
    <s v="Meg Ryan"/>
    <s v="Carrie Fisher"/>
    <s v="Bruno Kirby"/>
    <n v="195663"/>
    <s v="92,823,600"/>
    <x v="8"/>
  </r>
  <r>
    <x v="895"/>
    <n v="1979"/>
    <s v="U"/>
    <n v="95"/>
    <x v="7"/>
    <s v=" Comedy"/>
    <s v=" Family"/>
    <n v="7.6"/>
    <s v="Kermit and his newfound friends trek across America to find success in Hollywood, but a frog legs merchant is after Kermit."/>
    <n v="74"/>
    <s v="James Frawley"/>
    <x v="608"/>
    <s v="Frank Oz"/>
    <s v="Jerry Nelson"/>
    <s v="Richard Hunt"/>
    <n v="32802"/>
    <s v="76,657,000"/>
    <x v="8"/>
  </r>
  <r>
    <x v="896"/>
    <n v="1981"/>
    <s v="A"/>
    <n v="96"/>
    <x v="2"/>
    <s v=" Adventure"/>
    <s v=" Sci-Fi"/>
    <n v="7.6"/>
    <s v="In the post-apocalyptic Australian wasteland, a cynical drifter agrees to help a small, gasoline-rich community escape a horde of bandits."/>
    <n v="77"/>
    <s v="George Miller"/>
    <x v="98"/>
    <s v="Bruce Spence"/>
    <s v="Michael Preston"/>
    <s v="Max Phipps"/>
    <n v="166588"/>
    <s v="12,465,371"/>
    <x v="8"/>
  </r>
  <r>
    <x v="897"/>
    <n v="2019"/>
    <s v="PG-13"/>
    <n v="97"/>
    <x v="7"/>
    <s v=" Comedy"/>
    <s v=" Drama"/>
    <n v="7.6"/>
    <s v="Zak runs away from his care home to make his dream of becoming a wrestler come true."/>
    <n v="70"/>
    <s v="Tyler Nilson"/>
    <x v="609"/>
    <s v="Zack Gottsagen"/>
    <s v="Ann Owens"/>
    <s v="Dakota Johnson"/>
    <n v="66346"/>
    <s v="13,122,642"/>
    <x v="8"/>
  </r>
  <r>
    <x v="898"/>
    <n v="2015"/>
    <s v="PG-13"/>
    <n v="97"/>
    <x v="0"/>
    <m/>
    <m/>
    <n v="7.6"/>
    <s v="When five orphan girls are seen innocently playing with boys on a beach, their scandalized conservative guardians confine them while forced marriages are arranged."/>
    <n v="83"/>
    <s v="Deniz Gamze ErgÃ¼ven"/>
    <x v="610"/>
    <s v="Doga Zeynep Doguslu"/>
    <s v="Tugba Sunguroglu"/>
    <s v="Elit Iscan"/>
    <n v="35785"/>
    <n v="845.46400000000006"/>
    <x v="9"/>
  </r>
  <r>
    <x v="899"/>
    <n v="1944"/>
    <m/>
    <n v="97"/>
    <x v="0"/>
    <s v=" War"/>
    <m/>
    <n v="7.6"/>
    <s v="Several survivors of a torpedoed merchant ship in World War II find themselves in the same lifeboat with one of the crew members of the U-boat that sank their ship."/>
    <n v="78"/>
    <s v="Alfred Hitchcock"/>
    <x v="611"/>
    <s v="John Hodiak"/>
    <s v="Walter Slezak"/>
    <s v="William Bendix"/>
    <n v="26471"/>
    <m/>
    <x v="9"/>
  </r>
  <r>
    <x v="900"/>
    <n v="2013"/>
    <s v="PG-13"/>
    <n v="98"/>
    <x v="3"/>
    <s v=" Comedy"/>
    <s v=" Drama"/>
    <n v="7.6"/>
    <s v="A world-weary political journalist picks up the story of a woman's search for her son, who was taken away from her decades ago after she became pregnant and was forced to live in a convent."/>
    <n v="77"/>
    <s v="Stephen Frears"/>
    <x v="612"/>
    <s v="Steve Coogan"/>
    <s v="Sophie Kennedy Clark"/>
    <s v="Mare Winningham"/>
    <n v="94212"/>
    <s v="37,707,719"/>
    <x v="9"/>
  </r>
  <r>
    <x v="901"/>
    <n v="1991"/>
    <s v="R"/>
    <n v="99"/>
    <x v="5"/>
    <s v=" Crime"/>
    <m/>
    <n v="7.6"/>
    <s v="Post-apocalyptic surrealist black comedy about the landlord of an apartment building who occasionally prepares a delicacy for his odd tenants."/>
    <n v="66"/>
    <s v="Marc Caro"/>
    <x v="613"/>
    <s v="Marie-Laure Dougnac"/>
    <s v="Dominique Pinon"/>
    <s v="Pascal Benezech"/>
    <n v="80487"/>
    <s v="1,794,187"/>
    <x v="9"/>
  </r>
  <r>
    <x v="902"/>
    <n v="1984"/>
    <s v="A"/>
    <n v="99"/>
    <x v="1"/>
    <s v=" Drama"/>
    <s v=" Thriller"/>
    <n v="7.6"/>
    <s v="The owner of a seedy small-town Texas bar discovers that one of his employees is having an affair with his wife. A chaotic chain of misunderstandings, lies and mischief ensues after he devises a plot to have them murdered."/>
    <n v="82"/>
    <s v="Joel Coen"/>
    <x v="166"/>
    <s v="John Getz"/>
    <s v="Frances McDormand"/>
    <s v="Dan Hedaya"/>
    <n v="87745"/>
    <s v="2,150,000"/>
    <x v="9"/>
  </r>
  <r>
    <x v="903"/>
    <n v="2011"/>
    <s v="R"/>
    <n v="100"/>
    <x v="5"/>
    <s v=" Drama"/>
    <s v=" Romance"/>
    <n v="7.6"/>
    <s v="Inspired by a true story, a comedy centered on a 27-year-old guy who learns of his cancer diagnosis and his subsequent struggle to beat the disease."/>
    <n v="72"/>
    <s v="Jonathan Levine"/>
    <x v="614"/>
    <s v="Seth Rogen"/>
    <s v="Anna Kendrick"/>
    <s v="Bryce Dallas Howard"/>
    <n v="315426"/>
    <s v="35,014,192"/>
    <x v="9"/>
  </r>
  <r>
    <x v="904"/>
    <n v="2007"/>
    <s v="R"/>
    <n v="100"/>
    <x v="2"/>
    <s v=" Crime"/>
    <s v=" Drama"/>
    <n v="7.6"/>
    <s v="A teenager who dies during childbirth leaves clues in her journal that could tie her child to a rape involving a violent Russian mob family."/>
    <n v="82"/>
    <s v="David Cronenberg"/>
    <x v="397"/>
    <s v="Viggo Mortensen"/>
    <s v="Armin Mueller-Stahl"/>
    <s v="Josef Altin"/>
    <n v="227760"/>
    <s v="17,114,882"/>
    <x v="9"/>
  </r>
  <r>
    <x v="905"/>
    <n v="1998"/>
    <s v="A"/>
    <n v="100"/>
    <x v="9"/>
    <s v=" Sci-Fi"/>
    <s v=" Thriller"/>
    <n v="7.6"/>
    <s v="A man struggles with memories of his past, which include a wife he cannot remember and a nightmarish world no one else ever seems to wake up from."/>
    <n v="66"/>
    <s v="Alex Proyas"/>
    <x v="615"/>
    <s v="Kiefer Sutherland"/>
    <s v="Jennifer Connelly"/>
    <s v="William Hurt"/>
    <n v="187927"/>
    <s v="14,378,331"/>
    <x v="9"/>
  </r>
  <r>
    <x v="906"/>
    <n v="2017"/>
    <s v="PG-13"/>
    <n v="101"/>
    <x v="0"/>
    <m/>
    <m/>
    <n v="7.6"/>
    <s v="Frank, a single man raising his child prodigy niece Mary, is drawn into a custody battle with his mother."/>
    <n v="60"/>
    <s v="Marc Webb"/>
    <x v="616"/>
    <s v="Mckenna Grace"/>
    <s v="Lindsay Duncan"/>
    <s v="Octavia Spencer"/>
    <n v="99643"/>
    <s v="24,801,212"/>
    <x v="9"/>
  </r>
  <r>
    <x v="907"/>
    <n v="2011"/>
    <s v="A"/>
    <n v="101"/>
    <x v="2"/>
    <s v=" Thriller"/>
    <m/>
    <n v="7.6"/>
    <s v="A S.W.A.T. team becomes trapped in a tenement run by a ruthless mobster and his army of killers and thugs."/>
    <n v="73"/>
    <s v="Gareth Evans"/>
    <x v="317"/>
    <s v="Ananda George"/>
    <s v="Ray Sahetapy"/>
    <s v="Donny Alamsyah"/>
    <n v="190531"/>
    <s v="4,105,123"/>
    <x v="9"/>
  </r>
  <r>
    <x v="908"/>
    <n v="2001"/>
    <s v="PG-13"/>
    <n v="101"/>
    <x v="8"/>
    <s v=" Mystery"/>
    <s v=" Thriller"/>
    <n v="7.6"/>
    <s v="A woman who lives in her darkened old family house with her two photosensitive children becomes convinced that the home is haunted."/>
    <n v="74"/>
    <s v="Alejandro AmenÃ¡bar"/>
    <x v="323"/>
    <s v="Christopher Eccleston"/>
    <s v="Fionnula Flanagan"/>
    <s v="Alakina Mann"/>
    <n v="337651"/>
    <s v="96,522,687"/>
    <x v="9"/>
  </r>
  <r>
    <x v="909"/>
    <n v="2000"/>
    <s v="A"/>
    <n v="101"/>
    <x v="5"/>
    <s v=" Crime"/>
    <s v=" Drama"/>
    <n v="7.6"/>
    <s v="A wealthy New York City investment banking executive, Patrick Bateman, hides his alternate psychopathic ego from his co-workers and friends as he delves deeper into his violent, hedonistic fantasies."/>
    <n v="64"/>
    <s v="Mary Harron"/>
    <x v="3"/>
    <s v="Justin Theroux"/>
    <s v="Josh Lucas"/>
    <s v="Bill Sage"/>
    <n v="490062"/>
    <s v="15,070,285"/>
    <x v="9"/>
  </r>
  <r>
    <x v="910"/>
    <n v="2018"/>
    <s v="U/A"/>
    <n v="102"/>
    <x v="0"/>
    <s v=" Mystery"/>
    <s v=" Thriller"/>
    <n v="7.6"/>
    <s v="After his teenage daughter goes missing, a desperate father tries to find clues on her laptop."/>
    <n v="71"/>
    <s v="Aneesh Chaganty"/>
    <x v="617"/>
    <s v="Debra Messing"/>
    <s v="Joseph Lee"/>
    <s v="Michelle La"/>
    <n v="140840"/>
    <s v="26,020,957"/>
    <x v="9"/>
  </r>
  <r>
    <x v="911"/>
    <n v="2016"/>
    <s v="R"/>
    <n v="102"/>
    <x v="2"/>
    <s v=" Crime"/>
    <s v=" Drama"/>
    <n v="7.6"/>
    <s v="A divorced father and his ex-con older brother resort to a desperate scheme in order to save their family's ranch in West Texas."/>
    <n v="88"/>
    <s v="David Mackenzie"/>
    <x v="383"/>
    <s v="Ben Foster"/>
    <s v="Jeff Bridges"/>
    <s v="Gil Birmingham"/>
    <n v="204175"/>
    <s v="26,862,450"/>
    <x v="9"/>
  </r>
  <r>
    <x v="912"/>
    <n v="1993"/>
    <s v="U"/>
    <n v="102"/>
    <x v="5"/>
    <m/>
    <m/>
    <n v="7.6"/>
    <s v="The adventures of high school and junior high students on the last day of school in May 1976."/>
    <n v="78"/>
    <s v="Richard Linklater"/>
    <x v="618"/>
    <s v="Wiley Wiggins"/>
    <s v="Matthew McConaughey"/>
    <s v="Rory Cochrane"/>
    <n v="165465"/>
    <s v="7,993,039"/>
    <x v="9"/>
  </r>
  <r>
    <x v="913"/>
    <n v="2004"/>
    <s v="UA"/>
    <n v="103"/>
    <x v="8"/>
    <s v=" Mystery"/>
    <s v=" Thriller"/>
    <n v="7.6"/>
    <s v="Two strangers awaken in a room with no recollection of how they got there, and soon discover they're pawns in a deadly game perpetrated by a notorious serial killer."/>
    <n v="46"/>
    <s v="James Wan"/>
    <x v="258"/>
    <s v="Leigh Whannell"/>
    <s v="Danny Glover"/>
    <s v="Ken Leung"/>
    <n v="379020"/>
    <s v="56,000,369"/>
    <x v="9"/>
  </r>
  <r>
    <x v="914"/>
    <n v="1990"/>
    <s v="U"/>
    <n v="103"/>
    <x v="5"/>
    <s v=" Family"/>
    <m/>
    <n v="7.6"/>
    <s v="An eight-year-old troublemaker must protect his house from a pair of burglars when he is accidentally left home alone by his family during Christmas vacation."/>
    <n v="63"/>
    <s v="Chris Columbus"/>
    <x v="619"/>
    <s v="Joe Pesci"/>
    <s v="Daniel Stern"/>
    <s v="John Heard"/>
    <n v="488817"/>
    <s v="285,761,243"/>
    <x v="9"/>
  </r>
  <r>
    <x v="915"/>
    <n v="2007"/>
    <s v="PG-13"/>
    <n v="104"/>
    <x v="0"/>
    <m/>
    <m/>
    <n v="7.6"/>
    <s v="A college professor travels to New York City to attend a conference and finds a young couple living in his apartment."/>
    <n v="79"/>
    <s v="Tom McCarthy"/>
    <x v="620"/>
    <s v="Haaz Sleiman"/>
    <s v="Danai Gurira"/>
    <s v="Hiam Abbass"/>
    <n v="41544"/>
    <s v="9,422,422"/>
    <x v="9"/>
  </r>
  <r>
    <x v="916"/>
    <n v="2006"/>
    <s v="PG-13"/>
    <n v="104"/>
    <x v="2"/>
    <s v=" Biography"/>
    <s v=" Drama"/>
    <n v="7.6"/>
    <s v="A biography of Chinese Martial Arts Master Huo Yuanjia, who is the founder and spiritual guru of the Jin Wu Sports Federation."/>
    <n v="70"/>
    <s v="Ronny Yu"/>
    <x v="377"/>
    <s v="Li Sun"/>
    <s v="Yong Dong"/>
    <s v="Yun Qu"/>
    <n v="72863"/>
    <s v="24,633,730"/>
    <x v="9"/>
  </r>
  <r>
    <x v="917"/>
    <n v="2004"/>
    <s v="R"/>
    <n v="105"/>
    <x v="0"/>
    <m/>
    <m/>
    <n v="7.6"/>
    <s v="A teenage hustler and a young man obsessed with alien abductions cross paths, together discovering a horrible, liberating truth."/>
    <n v="73"/>
    <s v="Gregg Araki"/>
    <x v="621"/>
    <s v="Joseph Gordon-Levitt"/>
    <s v="Elisabeth Shue"/>
    <s v="Chase Ellison"/>
    <n v="65939"/>
    <n v="697.18100000000004"/>
    <x v="9"/>
  </r>
  <r>
    <x v="918"/>
    <n v="2004"/>
    <s v="U"/>
    <n v="106"/>
    <x v="3"/>
    <s v=" Drama"/>
    <s v=" Family"/>
    <n v="7.6"/>
    <s v="The story of Sir J.M. Barrie's friendship with a family who inspired him to create Peter Pan."/>
    <n v="67"/>
    <s v="Marc Forster"/>
    <x v="313"/>
    <s v="Kate Winslet"/>
    <s v="Julie Christie"/>
    <s v="Radha Mitchell"/>
    <n v="198677"/>
    <s v="51,680,613"/>
    <x v="9"/>
  </r>
  <r>
    <x v="919"/>
    <n v="2001"/>
    <s v="A"/>
    <n v="106"/>
    <x v="0"/>
    <m/>
    <m/>
    <n v="7.6"/>
    <s v="In Mexico, two teenage boys and an attractive older woman embark on a road trip and learn a thing or two about life, friendship, sex, and each other."/>
    <n v="88"/>
    <s v="Alfonso CuarÃ³n"/>
    <x v="622"/>
    <s v="Gael GarcÃ­a Bernal"/>
    <s v="Daniel GimÃ©nez Cacho"/>
    <s v="Ana LÃ³pez Mercado"/>
    <n v="115827"/>
    <s v="13,622,333"/>
    <x v="9"/>
  </r>
  <r>
    <x v="920"/>
    <n v="2016"/>
    <s v="U"/>
    <n v="107"/>
    <x v="6"/>
    <s v=" Adventure"/>
    <s v=" Comedy"/>
    <n v="7.6"/>
    <s v="In Ancient Polynesia, when a terrible curse incurred by the Demigod Maui reaches Moana's island, she answers the Ocean's call to seek out the Demigod to set things right."/>
    <n v="81"/>
    <s v="Ron Clements"/>
    <x v="252"/>
    <s v="Don Hall"/>
    <s v="Chris Williams"/>
    <s v="Auli'i Cravalho"/>
    <n v="272784"/>
    <s v="248,757,044"/>
    <x v="9"/>
  </r>
  <r>
    <x v="921"/>
    <n v="2008"/>
    <m/>
    <n v="107"/>
    <x v="0"/>
    <s v=" Thriller"/>
    <m/>
    <n v="7.6"/>
    <s v="A high school teacher's experiment to demonstrate to his students what life is like under a dictatorship spins horribly out of control when he forms a social unit with a life of its own."/>
    <m/>
    <s v="Dennis Gansel"/>
    <x v="623"/>
    <s v="Frederick Lau"/>
    <s v="Max Riemelt"/>
    <s v="Jennifer Ulrich"/>
    <n v="102742"/>
    <m/>
    <x v="9"/>
  </r>
  <r>
    <x v="922"/>
    <n v="1997"/>
    <s v="A"/>
    <n v="108"/>
    <x v="1"/>
    <s v=" Drama"/>
    <s v=" Thriller"/>
    <n v="7.6"/>
    <s v="Two violent young men take a mother, father, and son hostage in their vacation cabin and force them to play sadistic &quot;games&quot; with one another for their own amusement."/>
    <n v="69"/>
    <s v="Michael Haneke"/>
    <x v="624"/>
    <s v="Ulrich MÃ¼he"/>
    <s v="Arno Frisch"/>
    <s v="Frank Giering"/>
    <n v="65058"/>
    <m/>
    <x v="9"/>
  </r>
  <r>
    <x v="923"/>
    <n v="2012"/>
    <s v="A"/>
    <n v="109"/>
    <x v="2"/>
    <s v=" Crime"/>
    <s v=" Drama"/>
    <n v="7.6"/>
    <s v="Shot documentary-style, this film follows the daily grind of two young police officers in LA who are partners and friends, and what happens when they meet criminal forces greater than themselves."/>
    <n v="68"/>
    <s v="David Ayer"/>
    <x v="281"/>
    <s v="Michael PeÃ±a"/>
    <s v="Anna Kendrick"/>
    <s v="America Ferrera"/>
    <n v="228132"/>
    <s v="41,003,371"/>
    <x v="9"/>
  </r>
  <r>
    <x v="924"/>
    <n v="1987"/>
    <s v="A"/>
    <n v="109"/>
    <x v="2"/>
    <s v=" Crime"/>
    <s v=" Thriller"/>
    <n v="7.6"/>
    <s v="Two newly paired cops who are complete opposites must put aside their differences in order to catch a gang of drug smugglers."/>
    <n v="68"/>
    <s v="Richard Donner"/>
    <x v="98"/>
    <s v="Danny Glover"/>
    <s v="Gary Busey"/>
    <s v="Mitchell Ryan"/>
    <n v="236894"/>
    <s v="65,207,127"/>
    <x v="9"/>
  </r>
  <r>
    <x v="925"/>
    <n v="1981"/>
    <s v="UA"/>
    <n v="109"/>
    <x v="0"/>
    <m/>
    <m/>
    <n v="7.6"/>
    <s v="Norman is a curmudgeon with an estranged relationship with his daughter Chelsea. At Golden Pond, he and his wife nevertheless agree to care for Billy, the son of Chelsea's new boyfriend, and a most unexpected relationship blooms."/>
    <n v="68"/>
    <s v="Mark Rydell"/>
    <x v="429"/>
    <s v="Henry Fonda"/>
    <s v="Jane Fonda"/>
    <s v="Doug McKeon"/>
    <n v="27650"/>
    <s v="119,285,432"/>
    <x v="9"/>
  </r>
  <r>
    <x v="926"/>
    <n v="2010"/>
    <s v="PG-13"/>
    <n v="110"/>
    <x v="0"/>
    <s v=" Western"/>
    <m/>
    <n v="7.6"/>
    <s v="A stubborn teenager enlists the help of a tough U.S. Marshal to track down her father's murderer."/>
    <n v="80"/>
    <s v="Ethan Coen"/>
    <x v="199"/>
    <s v="Jeff Bridges"/>
    <s v="Matt Damon"/>
    <s v="Hailee Steinfeld"/>
    <n v="311822"/>
    <s v="171,243,005"/>
    <x v="9"/>
  </r>
  <r>
    <x v="927"/>
    <n v="2006"/>
    <s v="U"/>
    <n v="110"/>
    <x v="0"/>
    <s v=" Fantasy"/>
    <s v=" Mystery"/>
    <n v="7.6"/>
    <s v="In turn-of-the-century Vienna, a magician uses his abilities to secure the love of a woman far above his social standing."/>
    <n v="68"/>
    <s v="Neil Burger"/>
    <x v="38"/>
    <s v="Jessica Biel"/>
    <s v="Paul Giamatti"/>
    <s v="Rufus Sewell"/>
    <n v="354728"/>
    <s v="39,868,642"/>
    <x v="9"/>
  </r>
  <r>
    <x v="928"/>
    <n v="2001"/>
    <s v="A"/>
    <n v="110"/>
    <x v="5"/>
    <s v=" Drama"/>
    <m/>
    <n v="7.6"/>
    <s v="The eccentric members of a dysfunctional family reluctantly gather under the same roof for various reasons."/>
    <n v="76"/>
    <s v="Wes Anderson"/>
    <x v="448"/>
    <s v="Gwyneth Paltrow"/>
    <s v="Anjelica Huston"/>
    <s v="Ben Stiller"/>
    <n v="266842"/>
    <s v="52,364,010"/>
    <x v="9"/>
  </r>
  <r>
    <x v="929"/>
    <n v="2017"/>
    <s v="A"/>
    <n v="111"/>
    <x v="0"/>
    <m/>
    <m/>
    <n v="7.6"/>
    <s v="Set over one summer, the film follows precocious six-year-old Moonee as she courts mischief and adventure with her ragtag playmates and bonds with her rebellious but caring mother, all while living in the shadows of Walt Disney World."/>
    <n v="92"/>
    <s v="Sean Baker"/>
    <x v="625"/>
    <s v="Bria Vinaite"/>
    <s v="Willem Dafoe"/>
    <s v="Christopher Rivera"/>
    <n v="95181"/>
    <s v="5,904,366"/>
    <x v="9"/>
  </r>
  <r>
    <x v="930"/>
    <n v="1966"/>
    <s v="A"/>
    <n v="111"/>
    <x v="0"/>
    <s v=" Mystery"/>
    <s v=" Thriller"/>
    <n v="7.6"/>
    <s v="A fashion photographer unknowingly captures a death on film after following two lovers in a park."/>
    <n v="82"/>
    <s v="Michelangelo Antonioni"/>
    <x v="626"/>
    <s v="Vanessa Redgrave"/>
    <s v="Sarah Miles"/>
    <s v="John Castle"/>
    <n v="56513"/>
    <m/>
    <x v="9"/>
  </r>
  <r>
    <x v="931"/>
    <n v="2012"/>
    <m/>
    <n v="112"/>
    <x v="9"/>
    <s v=" Thriller"/>
    <m/>
    <n v="7.6"/>
    <s v="A detective searches for the body of a femme fatale which has gone missing from a morgue."/>
    <m/>
    <s v="Oriol Paulo"/>
    <x v="627"/>
    <s v="Hugo Silva"/>
    <s v="BelÃ©n Rueda"/>
    <s v="Aura Garrido"/>
    <n v="57549"/>
    <m/>
    <x v="9"/>
  </r>
  <r>
    <x v="932"/>
    <n v="1979"/>
    <s v="A"/>
    <n v="112"/>
    <x v="2"/>
    <s v=" Biography"/>
    <s v=" Crime"/>
    <n v="7.6"/>
    <s v="Alcatraz is the most secure prison of its time. It is believed that no one can ever escape from it, until three daring men make a possible successful attempt at escaping from one of the most infamous prisons in the world."/>
    <n v="76"/>
    <s v="Don Siegel"/>
    <x v="11"/>
    <s v="Patrick McGoohan"/>
    <s v="Roberts Blossom"/>
    <s v="Jack Thibeau"/>
    <n v="121731"/>
    <s v="43,000,000"/>
    <x v="9"/>
  </r>
  <r>
    <x v="933"/>
    <n v="1973"/>
    <s v="A"/>
    <n v="112"/>
    <x v="5"/>
    <s v=" Crime"/>
    <s v=" Drama"/>
    <n v="7.6"/>
    <s v="Private investigator Philip Marlowe helps a friend out of a jam, but in doing so gets implicated in his wife's murder."/>
    <n v="87"/>
    <s v="Robert Altman"/>
    <x v="628"/>
    <s v="Nina van Pallandt"/>
    <s v="Sterling Hayden"/>
    <s v="Mark Rydell"/>
    <n v="26337"/>
    <n v="959"/>
    <x v="9"/>
  </r>
  <r>
    <x v="934"/>
    <n v="2017"/>
    <s v="UA"/>
    <n v="113"/>
    <x v="2"/>
    <s v=" Crime"/>
    <s v=" Drama"/>
    <n v="7.6"/>
    <s v="After being coerced into working for a crime boss, a young getaway driver finds himself taking part in a heist doomed to fail."/>
    <n v="86"/>
    <s v="Edgar Wright"/>
    <x v="629"/>
    <s v="Jon Bernthal"/>
    <s v="Jon Hamm"/>
    <s v="Eiza GonzÃ¡lez"/>
    <n v="439406"/>
    <s v="107,825,862"/>
    <x v="9"/>
  </r>
  <r>
    <x v="935"/>
    <n v="2009"/>
    <m/>
    <n v="113"/>
    <x v="2"/>
    <s v=" Adventure"/>
    <s v=" Crime"/>
    <n v="7.6"/>
    <s v="The story of two men on different sides of a prison riot -- the inmate leading the rebellion and the young guard trapped in the revolt, who poses as a prisoner in a desperate attempt to survive the ordeal."/>
    <m/>
    <s v="Daniel MonzÃ³n"/>
    <x v="630"/>
    <s v="Alberto Ammann"/>
    <s v="Antonio Resines"/>
    <s v="Manuel MorÃ³n"/>
    <n v="63882"/>
    <m/>
    <x v="9"/>
  </r>
  <r>
    <x v="936"/>
    <n v="2004"/>
    <s v="U"/>
    <n v="113"/>
    <x v="0"/>
    <s v=" Sci-Fi"/>
    <s v=" Thriller"/>
    <n v="7.6"/>
    <s v="Evan Treborn suffers blackouts during significant events of his life. As he grows up, he finds a way to remember these lost memories and a supernatural way to alter his life by reading his journal."/>
    <n v="30"/>
    <s v="Eric Bress"/>
    <x v="631"/>
    <s v="Ashton Kutcher"/>
    <s v="Amy Smart"/>
    <s v="Melora Walters"/>
    <n v="451479"/>
    <s v="57,938,693"/>
    <x v="9"/>
  </r>
  <r>
    <x v="937"/>
    <n v="2002"/>
    <s v="A"/>
    <n v="113"/>
    <x v="0"/>
    <s v=" Horror"/>
    <s v=" Sci-Fi"/>
    <n v="7.6"/>
    <s v="Four weeks after a mysterious, incurable virus spreads throughout the UK, a handful of survivors try to find sanctuary."/>
    <n v="73"/>
    <s v="Danny Boyle"/>
    <x v="632"/>
    <s v="Naomie Harris"/>
    <s v="Christopher Eccleston"/>
    <s v="Alex Palmer"/>
    <n v="376853"/>
    <s v="45,064,915"/>
    <x v="9"/>
  </r>
  <r>
    <x v="938"/>
    <n v="1993"/>
    <s v="R"/>
    <n v="113"/>
    <x v="2"/>
    <s v=" Crime"/>
    <s v=" Drama"/>
    <n v="7.6"/>
    <s v="An ordinary man frustrated with the various flaws he sees in society begins to psychotically and violently lash out against them."/>
    <n v="56"/>
    <s v="Joel Schumacher"/>
    <x v="467"/>
    <s v="Robert Duvall"/>
    <s v="Barbara Hershey"/>
    <s v="Rachel Ticotin"/>
    <n v="171640"/>
    <s v="40,903,593"/>
    <x v="9"/>
  </r>
  <r>
    <x v="939"/>
    <n v="2007"/>
    <s v="R"/>
    <n v="114"/>
    <x v="1"/>
    <s v=" Drama"/>
    <s v=" Mystery"/>
    <n v="7.6"/>
    <s v="Two Boston area detectives investigate a little girl's kidnapping, which ultimately turns into a crisis both professionally and personally."/>
    <n v="72"/>
    <s v="Ben Affleck"/>
    <x v="19"/>
    <s v="Ed Harris"/>
    <s v="Casey Affleck"/>
    <s v="Michelle Monaghan"/>
    <n v="250590"/>
    <s v="20,300,218"/>
    <x v="9"/>
  </r>
  <r>
    <x v="940"/>
    <n v="2000"/>
    <m/>
    <n v="114"/>
    <x v="2"/>
    <s v=" Adventure"/>
    <s v=" Drama"/>
    <n v="7.6"/>
    <s v="In the future, the Japanese government captures a class of ninth-grade students and forces them to kill each other under the revolutionary &quot;Battle Royale&quot; act."/>
    <n v="81"/>
    <s v="Kinji Fukasaku"/>
    <x v="576"/>
    <s v="Aki Maeda"/>
    <s v="TarÃ´ Yamamoto"/>
    <s v="Takeshi Kitano"/>
    <n v="169091"/>
    <m/>
    <x v="9"/>
  </r>
  <r>
    <x v="941"/>
    <n v="1961"/>
    <s v="A"/>
    <n v="115"/>
    <x v="5"/>
    <s v=" Drama"/>
    <s v=" Romance"/>
    <n v="7.6"/>
    <s v="A young New York socialite becomes interested in a young man who has moved into her apartment building, but her past threatens to get in the way."/>
    <n v="76"/>
    <s v="Blake Edwards"/>
    <x v="439"/>
    <s v="George Peppard"/>
    <s v="Patricia Neal"/>
    <s v="Buddy Ebsen"/>
    <n v="166544"/>
    <m/>
    <x v="9"/>
  </r>
  <r>
    <x v="942"/>
    <n v="2010"/>
    <s v="UA"/>
    <n v="117"/>
    <x v="2"/>
    <s v=" Comedy"/>
    <s v=" Crime"/>
    <n v="7.6"/>
    <s v="Dave Lizewski is an unnoticed high school student and comic book fan who one day decides to become a superhero, even though he has no powers, training or meaningful reason to do so."/>
    <n v="66"/>
    <s v="Matthew Vaughn"/>
    <x v="633"/>
    <s v="Nicolas Cage"/>
    <s v="ChloÃ« Grace Moretz"/>
    <s v="Garrett M. Brown"/>
    <n v="524081"/>
    <s v="48,071,303"/>
    <x v="9"/>
  </r>
  <r>
    <x v="943"/>
    <n v="2006"/>
    <s v="A"/>
    <n v="117"/>
    <x v="2"/>
    <s v=" Drama"/>
    <m/>
    <n v="7.6"/>
    <s v="King Leonidas of Sparta and a force of 300 men fight the Persians at Thermopylae in 480 B.C."/>
    <n v="52"/>
    <s v="Zack Snyder"/>
    <x v="634"/>
    <s v="Lena Headey"/>
    <s v="David Wenham"/>
    <s v="Dominic West"/>
    <n v="732876"/>
    <s v="210,614,939"/>
    <x v="9"/>
  </r>
  <r>
    <x v="944"/>
    <n v="2018"/>
    <s v="UA"/>
    <n v="118"/>
    <x v="6"/>
    <s v=" Action"/>
    <s v=" Adventure"/>
    <n v="7.6"/>
    <s v="The Incredibles family takes on a new mission which involves a change in family roles: Bob Parr (Mr. Incredible) must manage the house while his wife Helen (Elastigirl) goes out to save the world."/>
    <n v="80"/>
    <s v="Brad Bird"/>
    <x v="285"/>
    <s v="Holly Hunter"/>
    <s v="Sarah Vowell"/>
    <s v="Huck Milner"/>
    <n v="250057"/>
    <s v="608,581,744"/>
    <x v="9"/>
  </r>
  <r>
    <x v="945"/>
    <n v="2010"/>
    <s v="R"/>
    <n v="118"/>
    <x v="0"/>
    <s v=" Romance"/>
    <m/>
    <n v="7.6"/>
    <s v="The lives of two Danish families cross each other, and an extraordinary but risky friendship comes into bud. But loneliness, frailty and sorrow lie in wait."/>
    <n v="65"/>
    <s v="Susanne Bier"/>
    <x v="635"/>
    <s v="Trine Dyrholm"/>
    <s v="Markus Rygaard"/>
    <s v="Wil Johnson"/>
    <n v="38491"/>
    <s v="1,008,098"/>
    <x v="9"/>
  </r>
  <r>
    <x v="946"/>
    <n v="1998"/>
    <s v="R"/>
    <n v="118"/>
    <x v="7"/>
    <s v=" Comedy"/>
    <s v=" Drama"/>
    <n v="7.6"/>
    <s v="An oddball journalist and his psychopathic lawyer travel to Las Vegas for a series of psychedelic escapades."/>
    <n v="41"/>
    <s v="Terry Gilliam"/>
    <x v="313"/>
    <s v="Benicio Del Toro"/>
    <s v="Tobey Maguire"/>
    <s v="Michael Lee Gogin"/>
    <n v="259753"/>
    <s v="10,680,275"/>
    <x v="9"/>
  </r>
  <r>
    <x v="947"/>
    <n v="1991"/>
    <s v="U"/>
    <n v="118"/>
    <x v="6"/>
    <s v=" Drama"/>
    <s v=" Romance"/>
    <n v="7.6"/>
    <s v="A twenty-seven-year-old office worker travels to the countryside while reminiscing about her childhood in Tokyo."/>
    <n v="90"/>
    <s v="Isao Takahata"/>
    <x v="636"/>
    <s v="ToshirÃ´ Yanagiba"/>
    <s v="Yoko Honna"/>
    <s v="Mayumi Izuka"/>
    <n v="27071"/>
    <n v="453.24299999999999"/>
    <x v="9"/>
  </r>
  <r>
    <x v="948"/>
    <n v="1953"/>
    <s v="Passed"/>
    <n v="118"/>
    <x v="0"/>
    <s v=" Romance"/>
    <s v=" War"/>
    <n v="7.6"/>
    <s v="In Hawaii in 1941, a private is cruelly punished for not boxing on his unit's team, while his captain's wife and second-in-command are falling in love."/>
    <n v="85"/>
    <s v="Fred Zinnemann"/>
    <x v="257"/>
    <s v="Montgomery Clift"/>
    <s v="Deborah Kerr"/>
    <s v="Donna Reed"/>
    <n v="43374"/>
    <s v="30,500,000"/>
    <x v="9"/>
  </r>
  <r>
    <x v="949"/>
    <n v="2011"/>
    <s v="R"/>
    <n v="120"/>
    <x v="0"/>
    <s v=" Horror"/>
    <s v=" Thriller"/>
    <n v="7.6"/>
    <s v="A brilliant plastic surgeon, haunted by past tragedies, creates a type of synthetic skin that withstands any kind of damage. His guinea pig: a mysterious and volatile woman who holds the key to his obsession."/>
    <n v="70"/>
    <s v="Pedro AlmodÃ³var"/>
    <x v="637"/>
    <s v="Elena Anaya"/>
    <s v="Jan Cornet"/>
    <s v="Marisa Paredes"/>
    <n v="138959"/>
    <s v="3,185,812"/>
    <x v="9"/>
  </r>
  <r>
    <x v="950"/>
    <n v="1992"/>
    <s v="UA"/>
    <n v="120"/>
    <x v="5"/>
    <s v=" Crime"/>
    <m/>
    <n v="7.6"/>
    <s v="Two New Yorkers accused of murder in rural Alabama while on their way back to college call in the help of one of their cousins, a loudmouth lawyer with no trial experience."/>
    <n v="68"/>
    <s v="Jonathan Lynn"/>
    <x v="638"/>
    <s v="Marisa Tomei"/>
    <s v="Ralph Macchio"/>
    <s v="Mitchell Whitfield"/>
    <n v="107325"/>
    <s v="52,929,168"/>
    <x v="9"/>
  </r>
  <r>
    <x v="951"/>
    <n v="2015"/>
    <s v="A"/>
    <n v="121"/>
    <x v="2"/>
    <s v=" Crime"/>
    <s v=" Drama"/>
    <n v="7.6"/>
    <s v="An idealistic FBI agent is enlisted by a government task force to aid in the escalating war against drugs at the border area between the U.S. and Mexico."/>
    <n v="82"/>
    <s v="Denis Villeneuve"/>
    <x v="639"/>
    <s v="Josh Brolin"/>
    <s v="Benicio Del Toro"/>
    <s v="Jon Bernthal"/>
    <n v="371291"/>
    <s v="46,889,293"/>
    <x v="9"/>
  </r>
  <r>
    <x v="952"/>
    <n v="1995"/>
    <s v="R"/>
    <n v="121"/>
    <x v="7"/>
    <s v=" Drama"/>
    <s v=" Fantasy"/>
    <n v="7.6"/>
    <s v="On the run after murdering a man, accountant William Blake encounters a strange aboriginal American man named Nobody who prepares him for his journey into the spiritual world."/>
    <n v="62"/>
    <s v="Jim Jarmusch"/>
    <x v="313"/>
    <s v="Gary Farmer"/>
    <s v="Crispin Glover"/>
    <s v="Lance Henriksen"/>
    <n v="90442"/>
    <s v="1,037,847"/>
    <x v="9"/>
  </r>
  <r>
    <x v="953"/>
    <n v="1978"/>
    <s v="A"/>
    <n v="121"/>
    <x v="3"/>
    <s v=" Crime"/>
    <s v=" Drama"/>
    <n v="7.6"/>
    <s v="Billy Hayes, an American college student, is caught smuggling drugs out of Turkey and thrown into prison."/>
    <n v="59"/>
    <s v="Alan Parker"/>
    <x v="640"/>
    <s v="Irene Miracle"/>
    <s v="Bo Hopkins"/>
    <s v="Paolo Bonacelli"/>
    <n v="73662"/>
    <s v="35,000,000"/>
    <x v="9"/>
  </r>
  <r>
    <x v="954"/>
    <n v="2005"/>
    <s v="R"/>
    <n v="122"/>
    <x v="2"/>
    <s v=" Crime"/>
    <s v=" Drama"/>
    <n v="7.6"/>
    <s v="An arms dealer confronts the morality of his work as he is being chased by an INTERPOL Agent."/>
    <n v="62"/>
    <s v="Andrew Niccol"/>
    <x v="558"/>
    <s v="Ethan Hawke"/>
    <s v="Jared Leto"/>
    <s v="Bridget Moynahan"/>
    <n v="294140"/>
    <s v="24,149,632"/>
    <x v="9"/>
  </r>
  <r>
    <x v="955"/>
    <n v="2008"/>
    <s v="UA"/>
    <n v="123"/>
    <x v="0"/>
    <m/>
    <m/>
    <n v="7.6"/>
    <s v="A man with a fateful secret embarks on an extraordinary journey of redemption by forever changing the lives of seven strangers."/>
    <n v="36"/>
    <s v="Gabriele Muccino"/>
    <x v="286"/>
    <s v="Rosario Dawson"/>
    <s v="Woody Harrelson"/>
    <s v="Michael Ealy"/>
    <n v="286770"/>
    <s v="69,951,824"/>
    <x v="9"/>
  </r>
  <r>
    <x v="956"/>
    <n v="2005"/>
    <s v="R"/>
    <n v="124"/>
    <x v="0"/>
    <s v=" Romance"/>
    <s v=" Thriller"/>
    <n v="7.6"/>
    <s v="At a turning point in his life, a former tennis pro falls for an actress who happens to be dating his friend and soon-to-be brother-in-law."/>
    <n v="72"/>
    <s v="Woody Allen"/>
    <x v="641"/>
    <s v="Jonathan Rhys Meyers"/>
    <s v="Emily Mortimer"/>
    <s v="Matthew Goode"/>
    <n v="206294"/>
    <s v="23,089,926"/>
    <x v="9"/>
  </r>
  <r>
    <x v="957"/>
    <n v="2008"/>
    <s v="R"/>
    <n v="124"/>
    <x v="0"/>
    <m/>
    <m/>
    <n v="7.6"/>
    <s v="A theatre director struggles with his work, and the women in his life, as he creates a life-size replica of New York City inside a warehouse as part of his new play."/>
    <n v="67"/>
    <s v="Charlie Kaufman"/>
    <x v="642"/>
    <s v="Samantha Morton"/>
    <s v="Michelle Williams"/>
    <s v="Catherine Keener"/>
    <n v="83158"/>
    <s v="3,081,925"/>
    <x v="9"/>
  </r>
  <r>
    <x v="958"/>
    <n v="2003"/>
    <s v="UA"/>
    <n v="124"/>
    <x v="1"/>
    <s v=" Drama"/>
    <s v=" Thriller"/>
    <n v="7.6"/>
    <s v="A freak accident brings together a critically ill mathematician, a grieving mother, and a born-again ex-con."/>
    <n v="70"/>
    <s v="Alejandro G. IÃ±Ã¡rritu"/>
    <x v="394"/>
    <s v="Benicio Del Toro"/>
    <s v="Naomi Watts"/>
    <s v="Danny Huston"/>
    <n v="224545"/>
    <s v="16,290,476"/>
    <x v="9"/>
  </r>
  <r>
    <x v="959"/>
    <n v="2001"/>
    <s v="R"/>
    <n v="124"/>
    <x v="3"/>
    <s v=" Crime"/>
    <s v=" Drama"/>
    <n v="7.6"/>
    <s v="The story of how George Jung, along with the MedellÃ­n Cartel headed by Pablo Escobar, established the American cocaine market in the 1970s in the United States."/>
    <n v="52"/>
    <s v="Ted Demme"/>
    <x v="313"/>
    <s v="PenÃ©lope Cruz"/>
    <s v="Franka Potente"/>
    <s v="Rachel Griffiths"/>
    <n v="240714"/>
    <s v="52,990,775"/>
    <x v="9"/>
  </r>
  <r>
    <x v="960"/>
    <n v="2019"/>
    <s v="PG-13"/>
    <n v="126"/>
    <x v="3"/>
    <s v=" Drama"/>
    <s v=" History"/>
    <n v="7.6"/>
    <s v="A corporate defense attorney takes on an environmental lawsuit against a chemical company that exposes a lengthy history of pollution."/>
    <n v="73"/>
    <s v="Todd Haynes"/>
    <x v="206"/>
    <s v="Anne Hathaway"/>
    <s v="Tim Robbins"/>
    <s v="Bill Pullman"/>
    <n v="60408"/>
    <m/>
    <x v="9"/>
  </r>
  <r>
    <x v="961"/>
    <n v="2017"/>
    <s v="R"/>
    <n v="127"/>
    <x v="0"/>
    <m/>
    <m/>
    <n v="7.6"/>
    <s v="A couple going through a divorce must team up to find their son who has disappeared during one of their bitter arguments."/>
    <n v="86"/>
    <s v="Andrey Zvyagintsev"/>
    <x v="643"/>
    <s v="Aleksey Rozin"/>
    <s v="Matvey Novikov"/>
    <s v="Marina Vasileva"/>
    <n v="29765"/>
    <n v="566.35599999999999"/>
    <x v="9"/>
  </r>
  <r>
    <x v="962"/>
    <n v="2007"/>
    <s v="U"/>
    <n v="127"/>
    <x v="7"/>
    <s v=" Family"/>
    <s v=" Fantasy"/>
    <n v="7.6"/>
    <s v="In a countryside town bordering on a magical land, a young man makes a promise to his beloved that he'll retrieve a fallen star by venturing into the magical realm."/>
    <n v="66"/>
    <s v="Matthew Vaughn"/>
    <x v="644"/>
    <s v="Claire Danes"/>
    <s v="Sienna Miller"/>
    <s v="Ian McKellen"/>
    <n v="255036"/>
    <s v="38,634,938"/>
    <x v="9"/>
  </r>
  <r>
    <x v="963"/>
    <n v="2009"/>
    <s v="PG-13"/>
    <n v="128"/>
    <x v="2"/>
    <s v=" Adventure"/>
    <s v=" Mystery"/>
    <n v="7.6"/>
    <s v="Detective Sherlock Holmes and his stalwart partner Watson engage in a battle of wits and brawn with a nemesis whose plot is a threat to all of England."/>
    <n v="57"/>
    <s v="Guy Ritchie"/>
    <x v="312"/>
    <s v="Jude Law"/>
    <s v="Rachel McAdams"/>
    <s v="Mark Strong"/>
    <n v="583158"/>
    <s v="209,028,679"/>
    <x v="9"/>
  </r>
  <r>
    <x v="964"/>
    <n v="1995"/>
    <s v="A"/>
    <n v="128"/>
    <x v="2"/>
    <s v=" Adventure"/>
    <s v=" Thriller"/>
    <n v="7.6"/>
    <s v="John McClane and a Harlem store owner are targeted by German terrorist Simon in New York City, where he plans to rob the Federal Reserve Building."/>
    <n v="58"/>
    <s v="John McTiernan"/>
    <x v="124"/>
    <s v="Jeremy Irons"/>
    <s v="Samuel L. Jackson"/>
    <s v="Graham Greene"/>
    <n v="364420"/>
    <s v="100,012,499"/>
    <x v="9"/>
  </r>
  <r>
    <x v="965"/>
    <n v="2009"/>
    <s v="UA"/>
    <n v="129"/>
    <x v="3"/>
    <s v=" Drama"/>
    <s v=" Sport"/>
    <n v="7.6"/>
    <s v="The story of Michael Oher, a homeless and traumatized boy who became an All-American football player and first-round NFL draft pick with the help of a caring woman and her family."/>
    <n v="53"/>
    <s v="John Lee Hancock"/>
    <x v="645"/>
    <s v="Sandra Bullock"/>
    <s v="Tim McGraw"/>
    <s v="Jae Head"/>
    <n v="293266"/>
    <s v="255,959,475"/>
    <x v="9"/>
  </r>
  <r>
    <x v="966"/>
    <n v="2006"/>
    <s v="R"/>
    <n v="129"/>
    <x v="1"/>
    <s v=" Drama"/>
    <s v=" Mystery"/>
    <n v="7.6"/>
    <s v="A police detective, a bank robber, and a high-power broker enter high-stakes negotiations after the criminal's brilliant heist spirals into a hostage situation."/>
    <n v="76"/>
    <s v="Spike Lee"/>
    <x v="447"/>
    <s v="Clive Owen"/>
    <s v="Jodie Foster"/>
    <s v="Christopher Plummer"/>
    <n v="339757"/>
    <s v="88,513,495"/>
    <x v="9"/>
  </r>
  <r>
    <x v="967"/>
    <n v="2002"/>
    <s v="R"/>
    <n v="129"/>
    <x v="1"/>
    <s v=" Drama"/>
    <s v=" Thriller"/>
    <n v="7.6"/>
    <s v="A recently laid off factory worker kidnaps his former boss' friend's daughter, hoping to use the ransom money to pay for his sister's kidney transplant."/>
    <n v="56"/>
    <s v="Chan-wook Park"/>
    <x v="22"/>
    <s v="Shin Ha-kyun"/>
    <s v="Bae Doona"/>
    <s v="Ji-Eun Lim"/>
    <n v="62659"/>
    <n v="45.289000000000001"/>
    <x v="9"/>
  </r>
  <r>
    <x v="968"/>
    <n v="2014"/>
    <s v="UA"/>
    <n v="130"/>
    <x v="2"/>
    <s v=" Adventure"/>
    <s v=" Drama"/>
    <n v="7.6"/>
    <s v="A growing nation of genetically evolved apes led by Caesar is threatened by a band of human survivors of the devastating virus unleashed a decade earlier."/>
    <n v="79"/>
    <s v="Matt Reeves"/>
    <x v="646"/>
    <s v="Keri Russell"/>
    <s v="Andy Serkis"/>
    <s v="Kodi Smit-McPhee"/>
    <n v="411599"/>
    <s v="208,545,589"/>
    <x v="9"/>
  </r>
  <r>
    <x v="969"/>
    <n v="2001"/>
    <s v="A"/>
    <n v="131"/>
    <x v="0"/>
    <s v=" History"/>
    <s v=" War"/>
    <n v="7.6"/>
    <s v="A Russian and a German sniper play a game of cat-and-mouse during the Battle of Stalingrad."/>
    <n v="53"/>
    <s v="Jean-Jacques Annaud"/>
    <x v="647"/>
    <s v="Ed Harris"/>
    <s v="Joseph Fiennes"/>
    <s v="Rachel Weisz"/>
    <n v="243729"/>
    <s v="51,401,758"/>
    <x v="9"/>
  </r>
  <r>
    <x v="970"/>
    <n v="2015"/>
    <s v="A"/>
    <n v="133"/>
    <x v="0"/>
    <s v=" Sport"/>
    <m/>
    <n v="7.6"/>
    <s v="The former World Heavyweight Champion Rocky Balboa serves as a trainer and mentor to Adonis Johnson, the son of his late friend and former rival Apollo Creed."/>
    <n v="82"/>
    <s v="Ryan Coogler"/>
    <x v="648"/>
    <s v="Sylvester Stallone"/>
    <s v="Tessa Thompson"/>
    <s v="Phylicia Rashad"/>
    <n v="247666"/>
    <s v="109,767,581"/>
    <x v="9"/>
  </r>
  <r>
    <x v="971"/>
    <n v="2011"/>
    <s v="PG-13"/>
    <n v="133"/>
    <x v="3"/>
    <s v=" Drama"/>
    <s v=" Sport"/>
    <n v="7.6"/>
    <s v="Oakland A's general manager Billy Beane's successful attempt to assemble a baseball team on a lean budget by employing computer-generated analysis to acquire new players."/>
    <n v="87"/>
    <s v="Bennett Miller"/>
    <x v="8"/>
    <s v="Robin Wright"/>
    <s v="Jonah Hill"/>
    <s v="Philip Seymour Hoffman"/>
    <n v="369529"/>
    <s v="75,605,492"/>
    <x v="9"/>
  </r>
  <r>
    <x v="972"/>
    <n v="2004"/>
    <s v="U"/>
    <n v="133"/>
    <x v="0"/>
    <s v=" Mystery"/>
    <s v=" Romance"/>
    <n v="7.6"/>
    <s v="Tells the story of a young woman's relentless search for her fiancÃ©, who has disappeared from the trenches of the Somme during World War One."/>
    <n v="76"/>
    <s v="Jean-Pierre Jeunet"/>
    <x v="82"/>
    <s v="Gaspard Ulliel"/>
    <s v="Jodie Foster"/>
    <s v="Dominique Pinon"/>
    <n v="70925"/>
    <s v="6,167,817"/>
    <x v="9"/>
  </r>
  <r>
    <x v="973"/>
    <n v="2017"/>
    <s v="UA"/>
    <n v="134"/>
    <x v="2"/>
    <s v=" Biography"/>
    <s v=" Drama"/>
    <n v="7.6"/>
    <s v="Based on the true story of the Granite Mountain Hotshots, a group of elite firefighters who risk everything to protect a town from a historic wildfire."/>
    <n v="72"/>
    <s v="Joseph Kosinski"/>
    <x v="649"/>
    <s v="Miles Teller"/>
    <s v="Jeff Bridges"/>
    <s v="Jennifer Connelly"/>
    <n v="58371"/>
    <s v="18,340,051"/>
    <x v="9"/>
  </r>
  <r>
    <x v="974"/>
    <n v="1997"/>
    <s v="A"/>
    <n v="134"/>
    <x v="9"/>
    <s v=" Thriller"/>
    <m/>
    <n v="7.6"/>
    <s v="Anonymous videotapes presage a musician's murder conviction, and a gangster's girlfriend leads a mechanic astray."/>
    <n v="52"/>
    <s v="David Lynch"/>
    <x v="650"/>
    <s v="Patricia Arquette"/>
    <s v="John Roselius"/>
    <s v="Louis Eppolito"/>
    <n v="131101"/>
    <s v="3,796,699"/>
    <x v="9"/>
  </r>
  <r>
    <x v="975"/>
    <n v="2002"/>
    <s v="R"/>
    <n v="135"/>
    <x v="0"/>
    <m/>
    <m/>
    <n v="7.6"/>
    <s v="Cornered by the DEA, convicted New York drug dealer Montgomery Brogan reevaluates his life in the 24 remaining hours before facing a seven-year jail term."/>
    <n v="68"/>
    <s v="Spike Lee"/>
    <x v="38"/>
    <s v="Barry Pepper"/>
    <s v="Philip Seymour Hoffman"/>
    <s v="Rosario Dawson"/>
    <n v="169708"/>
    <s v="13,060,843"/>
    <x v="9"/>
  </r>
  <r>
    <x v="976"/>
    <n v="1995"/>
    <s v="A"/>
    <n v="135"/>
    <x v="0"/>
    <s v=" Romance"/>
    <m/>
    <n v="7.6"/>
    <s v="Photographer Robert Kincaid wanders into the life of housewife Francesca Johnson for four days in the 1960s."/>
    <n v="69"/>
    <s v="Clint Eastwood"/>
    <x v="11"/>
    <s v="Meryl Streep"/>
    <s v="Annie Corley"/>
    <s v="Victor Slezak"/>
    <n v="73172"/>
    <s v="71,516,617"/>
    <x v="9"/>
  </r>
  <r>
    <x v="977"/>
    <n v="2017"/>
    <s v="UA"/>
    <n v="136"/>
    <x v="2"/>
    <s v=" Adventure"/>
    <s v=" Comedy"/>
    <n v="7.6"/>
    <s v="The Guardians struggle to keep together as a team while dealing with their personal family issues, notably Star-Lord's encounter with his father the ambitious celestial being Ego."/>
    <n v="67"/>
    <s v="James Gunn"/>
    <x v="294"/>
    <s v="Zoe Saldana"/>
    <s v="Dave Bautista"/>
    <s v="Vin Diesel"/>
    <n v="569974"/>
    <s v="389,813,101"/>
    <x v="9"/>
  </r>
  <r>
    <x v="978"/>
    <n v="2018"/>
    <s v="UA"/>
    <n v="136"/>
    <x v="0"/>
    <s v=" Music"/>
    <s v=" Romance"/>
    <n v="7.6"/>
    <s v="A musician helps a young singer find fame as age and alcoholism send his own career into a downward spiral."/>
    <n v="88"/>
    <s v="Bradley Cooper"/>
    <x v="651"/>
    <s v="Bradley Cooper"/>
    <s v="Sam Elliott"/>
    <s v="Greg Grunberg"/>
    <n v="334312"/>
    <s v="215,288,866"/>
    <x v="9"/>
  </r>
  <r>
    <x v="979"/>
    <n v="1995"/>
    <s v="U"/>
    <n v="136"/>
    <x v="0"/>
    <s v=" Romance"/>
    <m/>
    <n v="7.6"/>
    <s v="Rich Mr. Dashwood dies, leaving his second wife and her three daughters poor by the rules of inheritance. The two eldest daughters are the title opposites."/>
    <n v="84"/>
    <s v="Ang Lee"/>
    <x v="652"/>
    <s v="Kate Winslet"/>
    <s v="James Fleet"/>
    <s v="Tom Wilkinson"/>
    <n v="102598"/>
    <s v="43,182,776"/>
    <x v="9"/>
  </r>
  <r>
    <x v="980"/>
    <n v="2019"/>
    <s v="A"/>
    <n v="137"/>
    <x v="3"/>
    <s v=" Crime"/>
    <s v=" Drama"/>
    <n v="7.6"/>
    <s v="World-renowned civil rights defense attorney Bryan Stevenson works to free a wrongly condemned death row prisoner."/>
    <n v="68"/>
    <s v="Destin Daniel Cretton"/>
    <x v="648"/>
    <s v="Jamie Foxx"/>
    <s v="Brie Larson"/>
    <s v="Charlie Pye Jr."/>
    <n v="46739"/>
    <m/>
    <x v="9"/>
  </r>
  <r>
    <x v="981"/>
    <n v="2015"/>
    <m/>
    <n v="138"/>
    <x v="1"/>
    <s v=" Drama"/>
    <s v=" Romance"/>
    <n v="7.6"/>
    <s v="A young Spanish woman who has recently moved to Berlin finds her flirtation with a local guy turn potentially deadly as their night out with his friends reveals a dangerous secret."/>
    <n v="77"/>
    <s v="Sebastian Schipper"/>
    <x v="653"/>
    <s v="Frederick Lau"/>
    <s v="Franz Rogowski"/>
    <s v="Burak Yigit"/>
    <n v="52903"/>
    <m/>
    <x v="9"/>
  </r>
  <r>
    <x v="982"/>
    <n v="1977"/>
    <s v="U"/>
    <n v="138"/>
    <x v="0"/>
    <s v=" Sci-Fi"/>
    <m/>
    <n v="7.6"/>
    <s v="Roy Neary, an electric lineman, watches how his quiet and ordinary daily life turns upside down after a close encounter with a UFO."/>
    <n v="90"/>
    <s v="Steven Spielberg"/>
    <x v="654"/>
    <s v="FranÃ§ois Truffaut"/>
    <s v="Teri Garr"/>
    <s v="Melinda Dillon"/>
    <n v="184966"/>
    <s v="132,088,635"/>
    <x v="9"/>
  </r>
  <r>
    <x v="983"/>
    <n v="2014"/>
    <s v="R"/>
    <n v="140"/>
    <x v="1"/>
    <s v=" Drama"/>
    <m/>
    <n v="7.6"/>
    <s v="In a Russian coastal town, Kolya is forced to fight the corrupt mayor when he is told that his house will be demolished. He recruits a lawyer friend to help, but the man's arrival brings further misfortune for Kolya and his family."/>
    <n v="92"/>
    <s v="Andrey Zvyagintsev"/>
    <x v="655"/>
    <s v="Elena Lyadova"/>
    <s v="Roman Madyanov"/>
    <s v="Vladimir Vdovichenkov"/>
    <n v="49397"/>
    <s v="1,092,800"/>
    <x v="9"/>
  </r>
  <r>
    <x v="984"/>
    <n v="2007"/>
    <s v="PG-13"/>
    <n v="140"/>
    <x v="3"/>
    <s v=" Drama"/>
    <s v=" Music"/>
    <n v="7.6"/>
    <s v="Biopic of the iconic French singer Ã‰dith Piaf. Raised by her grandmother in a brothel, she was discovered while singing on a street corner at the age of 19. Despite her success, Piaf's life was filled with tragedy."/>
    <n v="66"/>
    <s v="Olivier Dahan"/>
    <x v="656"/>
    <s v="Sylvie Testud"/>
    <s v="Pascal Greggory"/>
    <s v="Emmanuelle Seigner"/>
    <n v="82781"/>
    <s v="10,301,706"/>
    <x v="9"/>
  </r>
  <r>
    <x v="985"/>
    <n v="1995"/>
    <s v="PG"/>
    <n v="140"/>
    <x v="7"/>
    <s v=" Drama"/>
    <s v=" History"/>
    <n v="7.6"/>
    <s v="NASA must devise a strategy to return Apollo 13 to Earth safely after the spacecraft undergoes massive internal damage putting the lives of the three astronauts on board in jeopardy."/>
    <n v="77"/>
    <s v="Ron Howard"/>
    <x v="9"/>
    <s v="Bill Paxton"/>
    <s v="Kevin Bacon"/>
    <s v="Gary Sinise"/>
    <n v="269197"/>
    <s v="173,837,933"/>
    <x v="9"/>
  </r>
  <r>
    <x v="986"/>
    <n v="2015"/>
    <s v="UA"/>
    <n v="142"/>
    <x v="0"/>
    <s v=" History"/>
    <s v=" Thriller"/>
    <n v="7.6"/>
    <s v="During the Cold War, an American lawyer is recruited to defend an arrested Soviet spy in court, and then help the CIA facilitate an exchange of the spy for the Soviet captured American U2 spy plane pilot, Francis Gary Powers."/>
    <n v="81"/>
    <s v="Steven Spielberg"/>
    <x v="9"/>
    <s v="Mark Rylance"/>
    <s v="Alan Alda"/>
    <s v="Amy Ryan"/>
    <n v="287659"/>
    <s v="72,313,754"/>
    <x v="9"/>
  </r>
  <r>
    <x v="987"/>
    <n v="1970"/>
    <s v="GP"/>
    <n v="144"/>
    <x v="7"/>
    <s v=" Comedy"/>
    <s v=" War"/>
    <n v="7.6"/>
    <s v="A group of U.S. soldiers sneaks across enemy lines to get their hands on a secret stash of Nazi treasure."/>
    <n v="50"/>
    <s v="Brian G. Hutton"/>
    <x v="11"/>
    <s v="Telly Savalas"/>
    <s v="Don Rickles"/>
    <s v="Carroll O'Connor"/>
    <n v="45338"/>
    <s v="1,378,435"/>
    <x v="9"/>
  </r>
  <r>
    <x v="988"/>
    <n v="2002"/>
    <s v="A"/>
    <n v="145"/>
    <x v="2"/>
    <s v=" Crime"/>
    <s v=" Mystery"/>
    <n v="7.6"/>
    <s v="In a future where a special police unit is able to arrest murderers before they commit their crimes, an officer from that unit is himself accused of a future murder."/>
    <n v="80"/>
    <s v="Steven Spielberg"/>
    <x v="328"/>
    <s v="Colin Farrell"/>
    <s v="Samantha Morton"/>
    <s v="Max von Sydow"/>
    <n v="508417"/>
    <s v="132,072,926"/>
    <x v="9"/>
  </r>
  <r>
    <x v="989"/>
    <n v="1999"/>
    <s v="R"/>
    <n v="146"/>
    <x v="3"/>
    <s v=" Drama"/>
    <s v=" Sport"/>
    <n v="7.6"/>
    <s v="The story of Rubin 'Hurricane' Carter, a boxer wrongly imprisoned for murder, and the people who aided in his fight to prove his innocence."/>
    <n v="74"/>
    <s v="Norman Jewison"/>
    <x v="447"/>
    <s v="Vicellous Shannon"/>
    <s v="Deborah Kara Unger"/>
    <s v="Liev Schreiber"/>
    <n v="91557"/>
    <s v="50,668,906"/>
    <x v="9"/>
  </r>
  <r>
    <x v="990"/>
    <n v="1996"/>
    <s v="UA"/>
    <n v="147"/>
    <x v="1"/>
    <s v=" Drama"/>
    <s v=" Thriller"/>
    <n v="7.6"/>
    <s v="After a prank goes disastrously wrong, a group of boys are sent to a detention center where they are brutalized. Thirteen years later, an unexpected random encounter with a former guard gives them a chance for revenge."/>
    <n v="49"/>
    <s v="Barry Levinson"/>
    <x v="15"/>
    <s v="Kevin Bacon"/>
    <s v="Brad Pitt"/>
    <s v="Jason Patric"/>
    <n v="186734"/>
    <s v="49,100,000"/>
    <x v="9"/>
  </r>
  <r>
    <x v="991"/>
    <n v="2001"/>
    <s v="U"/>
    <n v="152"/>
    <x v="7"/>
    <s v=" Family"/>
    <s v=" Fantasy"/>
    <n v="7.6"/>
    <s v="An orphaned boy enrolls in a school of wizardry, where he learns the truth about himself, his family and the terrible evil that haunts the magical world."/>
    <n v="64"/>
    <s v="Chris Columbus"/>
    <x v="208"/>
    <s v="Rupert Grint"/>
    <s v="Richard Harris"/>
    <s v="Maggie Smith"/>
    <n v="658185"/>
    <s v="317,575,550"/>
    <x v="9"/>
  </r>
  <r>
    <x v="992"/>
    <n v="2009"/>
    <s v="UA"/>
    <n v="153"/>
    <x v="2"/>
    <s v=" Adventure"/>
    <s v=" Family"/>
    <n v="7.6"/>
    <s v="As Harry Potter begins his sixth year at Hogwarts, he discovers an old book marked as &quot;the property of the Half-Blood Prince&quot; and begins to learn more about Lord Voldemort's dark past."/>
    <n v="78"/>
    <s v="David Yates"/>
    <x v="208"/>
    <s v="Emma Watson"/>
    <s v="Rupert Grint"/>
    <s v="Michael Gambon"/>
    <n v="474827"/>
    <s v="301,959,197"/>
    <x v="9"/>
  </r>
  <r>
    <x v="993"/>
    <n v="1971"/>
    <s v="PG"/>
    <n v="157"/>
    <x v="0"/>
    <s v=" War"/>
    <s v=" Western"/>
    <n v="7.6"/>
    <s v="A low-life bandit and an I.R.A. explosives expert rebel against the government and become heroes of the Mexican Revolution."/>
    <n v="77"/>
    <s v="Sergio Leone"/>
    <x v="657"/>
    <s v="James Coburn"/>
    <s v="Romolo Valli"/>
    <s v="Maria Monti"/>
    <n v="30144"/>
    <n v="696.69"/>
    <x v="9"/>
  </r>
  <r>
    <x v="994"/>
    <n v="2019"/>
    <s v="A"/>
    <n v="161"/>
    <x v="5"/>
    <s v=" Drama"/>
    <m/>
    <n v="7.6"/>
    <s v="A faded television actor and his stunt double strive to achieve fame and success in the final years of Hollywood's Golden Age in 1969 Los Angeles."/>
    <n v="83"/>
    <s v="Quentin Tarantino"/>
    <x v="10"/>
    <s v="Brad Pitt"/>
    <s v="Margot Robbie"/>
    <s v="Emile Hirsch"/>
    <n v="551309"/>
    <s v="142,502,728"/>
    <x v="9"/>
  </r>
  <r>
    <x v="995"/>
    <n v="2009"/>
    <s v="A"/>
    <n v="162"/>
    <x v="2"/>
    <s v=" Drama"/>
    <s v=" Mystery"/>
    <n v="7.6"/>
    <s v="In 1985 where former superheroes exist, the murder of a colleague sends active vigilante Rorschach into his own sprawling investigation, uncovering something that could completely change the course of history as we know it."/>
    <n v="56"/>
    <s v="Zack Snyder"/>
    <x v="658"/>
    <s v="Patrick Wilson"/>
    <s v="Carla Gugino"/>
    <s v="Malin Akerman"/>
    <n v="500799"/>
    <s v="107,509,799"/>
    <x v="9"/>
  </r>
  <r>
    <x v="996"/>
    <n v="1990"/>
    <s v="A"/>
    <n v="162"/>
    <x v="1"/>
    <s v=" Drama"/>
    <m/>
    <n v="7.6"/>
    <s v="Follows Michael Corleone, now in his 60s, as he seeks to free his family from crime and find a suitable successor to his empire."/>
    <n v="60"/>
    <s v="Francis Ford Coppola"/>
    <x v="4"/>
    <s v="Diane Keaton"/>
    <s v="Andy Garcia"/>
    <s v="Talia Shire"/>
    <n v="359809"/>
    <s v="66,666,062"/>
    <x v="9"/>
  </r>
  <r>
    <x v="997"/>
    <n v="1998"/>
    <s v="A"/>
    <n v="170"/>
    <x v="0"/>
    <s v=" War"/>
    <m/>
    <n v="7.6"/>
    <s v="Adaptation of James Jones' autobiographical 1962 novel, focusing on the conflict at Guadalcanal during the second World War."/>
    <n v="78"/>
    <s v="Terrence Malick"/>
    <x v="473"/>
    <s v="Sean Penn"/>
    <s v="Nick Nolte"/>
    <s v="Kirk Acevedo"/>
    <n v="172710"/>
    <s v="36,400,491"/>
    <x v="9"/>
  </r>
  <r>
    <x v="998"/>
    <n v="1956"/>
    <s v="G"/>
    <n v="201"/>
    <x v="0"/>
    <s v=" Western"/>
    <m/>
    <n v="7.6"/>
    <s v="Sprawling epic covering the life of a Texas cattle rancher and his family and associates."/>
    <n v="84"/>
    <s v="George Stevens"/>
    <x v="272"/>
    <s v="Rock Hudson"/>
    <s v="James Dean"/>
    <s v="Carroll Baker"/>
    <n v="34075"/>
    <m/>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The Shawshank Redemption"/>
    <n v="1994"/>
    <s v="A"/>
    <n v="142"/>
    <s v="Drama"/>
    <m/>
    <m/>
    <n v="9.3000000000000007"/>
    <s v="Two imprisoned men bond over a number of years, finding solace and eventual redemption through acts of common decency."/>
    <n v="80"/>
    <s v="Frank Darabont"/>
    <s v="Tim Robbins"/>
    <s v="Morgan Freeman"/>
    <s v="Bob Gunton"/>
    <s v="William Sadler"/>
    <n v="2343110"/>
    <s v="28,341,469"/>
    <n v="0"/>
    <n v="1.3000000000000007"/>
    <x v="0"/>
  </r>
  <r>
    <s v="The Godfather"/>
    <n v="1972"/>
    <s v="A"/>
    <n v="175"/>
    <s v="Crime"/>
    <s v=" Drama"/>
    <m/>
    <n v="9.1999999999999993"/>
    <s v="An organized crime dynasty's aging patriarch transfers control of his clandestine empire to his reluctant son."/>
    <n v="100"/>
    <s v="Francis Ford Coppola"/>
    <s v="Marlon Brando"/>
    <s v="Al Pacino"/>
    <s v="James Caan"/>
    <s v="Diane Keaton"/>
    <n v="1620367"/>
    <s v="134,966,411"/>
    <n v="0"/>
    <n v="0.80000000000000071"/>
    <x v="1"/>
  </r>
  <r>
    <s v="12 Angry Men"/>
    <n v="1957"/>
    <s v="U"/>
    <n v="96"/>
    <s v="Crime"/>
    <s v=" Drama"/>
    <m/>
    <n v="9"/>
    <s v="A jury holdout attempts to prevent a miscarriage of justice by forcing his colleagues to reconsider the evidence."/>
    <n v="96"/>
    <s v="Sidney Lumet"/>
    <s v="Henry Fonda"/>
    <s v="Lee J. Cobb"/>
    <s v="Martin Balsam"/>
    <s v="John Fiedler"/>
    <n v="689845"/>
    <s v="4,360,000"/>
    <n v="0"/>
    <n v="0.59999999999999964"/>
    <x v="2"/>
  </r>
  <r>
    <s v="The Dark Knight"/>
    <n v="2008"/>
    <s v="UA"/>
    <n v="152"/>
    <s v="Action"/>
    <s v=" Crime"/>
    <s v=" Drama"/>
    <n v="9"/>
    <s v="When the menace known as the Joker wreaks havoc and chaos on the people of Gotham, Batman must accept one of the greatest psychological and physical tests of his ability to fight injustice."/>
    <n v="84"/>
    <s v="Christopher Nolan"/>
    <s v="Christian Bale"/>
    <s v="Heath Ledger"/>
    <s v="Aaron Eckhart"/>
    <s v="Michael Caine"/>
    <n v="2303232"/>
    <s v="534,858,444"/>
    <n v="0"/>
    <n v="0.59999999999999964"/>
    <x v="3"/>
  </r>
  <r>
    <s v="The Godfather: Part II"/>
    <n v="1974"/>
    <s v="A"/>
    <n v="202"/>
    <s v="Crime"/>
    <s v=" Drama"/>
    <m/>
    <n v="9"/>
    <s v="The early life and career of Vito Corleone in 1920s New York City is portrayed, while his son, Michael, expands and tightens his grip on the family crime syndicate."/>
    <n v="90"/>
    <s v="Francis Ford Coppola"/>
    <s v="Al Pacino"/>
    <s v="Robert De Niro"/>
    <s v="Robert Duvall"/>
    <s v="Diane Keaton"/>
    <n v="1129952"/>
    <s v="57,300,000"/>
    <n v="0"/>
    <n v="0"/>
    <x v="1"/>
  </r>
  <r>
    <s v="Pulp Fiction"/>
    <n v="1994"/>
    <s v="A"/>
    <n v="154"/>
    <s v="Crime"/>
    <s v=" Drama"/>
    <m/>
    <n v="8.9"/>
    <s v="The lives of two mob hitmen, a boxer, a gangster and his wife, and a pair of diner bandits intertwine in four tales of violence and redemption."/>
    <n v="94"/>
    <s v="Quentin Tarantino"/>
    <s v="John Travolta"/>
    <s v="Uma Thurman"/>
    <s v="Samuel L. Jackson"/>
    <s v="Bruce Willis"/>
    <n v="1826188"/>
    <s v="107,928,762"/>
    <n v="0"/>
    <n v="0.5"/>
    <x v="0"/>
  </r>
  <r>
    <s v="Schindler's List"/>
    <n v="1993"/>
    <s v="A"/>
    <n v="195"/>
    <s v="Biography"/>
    <s v=" Drama"/>
    <s v=" History"/>
    <n v="8.9"/>
    <s v="In German-occupied Poland during World War II, industrialist Oskar Schindler gradually becomes concerned for his Jewish workforce after witnessing their persecution by the Nazis."/>
    <n v="94"/>
    <s v="Steven Spielberg"/>
    <s v="Liam Neeson"/>
    <s v="Ralph Fiennes"/>
    <s v="Ben Kingsley"/>
    <s v="Caroline Goodall"/>
    <n v="1213505"/>
    <s v="96,898,818"/>
    <n v="0"/>
    <n v="0.5"/>
    <x v="0"/>
  </r>
  <r>
    <s v="The Lord of the Rings: The Return of the King"/>
    <n v="2003"/>
    <s v="U"/>
    <n v="201"/>
    <s v="Action"/>
    <s v=" Adventure"/>
    <s v=" Drama"/>
    <n v="8.9"/>
    <s v="Gandalf and Aragorn lead the World of Men against Sauron's army to draw his gaze from Frodo and Sam as they approach Mount Doom with the One Ring."/>
    <n v="94"/>
    <s v="Peter Jackson"/>
    <s v="Elijah Wood"/>
    <s v="Viggo Mortensen"/>
    <s v="Ian McKellen"/>
    <s v="Orlando Bloom"/>
    <n v="1642758"/>
    <s v="377,845,905"/>
    <n v="0"/>
    <n v="0.5"/>
    <x v="3"/>
  </r>
  <r>
    <s v="Fight Club"/>
    <n v="1999"/>
    <s v="A"/>
    <n v="139"/>
    <s v="Drama"/>
    <m/>
    <m/>
    <n v="8.8000000000000007"/>
    <s v="An insomniac office worker and a devil-may-care soapmaker form an underground fight club that evolves into something much, much more."/>
    <n v="66"/>
    <s v="David Fincher"/>
    <s v="Brad Pitt"/>
    <s v="Edward Norton"/>
    <s v="Meat Loaf"/>
    <s v="Zach Grenier"/>
    <n v="1854740"/>
    <s v="37,030,102"/>
    <n v="0"/>
    <n v="2.2000000000000011"/>
    <x v="0"/>
  </r>
  <r>
    <s v="Forrest Gump"/>
    <n v="1994"/>
    <s v="UA"/>
    <n v="142"/>
    <s v="Drama"/>
    <s v=" Romance"/>
    <m/>
    <n v="8.8000000000000007"/>
    <s v="The presidencies of Kennedy and Johnson, the events of Vietnam, Watergate and other historical events unfold through the perspective of an Alabama man with an IQ of 75, whose only desire is to be reunited with his childhood sweetheart."/>
    <n v="82"/>
    <s v="Robert Zemeckis"/>
    <s v="Tom Hanks"/>
    <s v="Robin Wright"/>
    <s v="Gary Sinise"/>
    <s v="Sally Field"/>
    <n v="1809221"/>
    <s v="330,252,182"/>
    <n v="0"/>
    <n v="0.60000000000000142"/>
    <x v="0"/>
  </r>
  <r>
    <s v="Inception"/>
    <n v="2010"/>
    <s v="UA"/>
    <n v="148"/>
    <s v="Action"/>
    <s v=" Adventure"/>
    <s v=" Sci-Fi"/>
    <n v="8.8000000000000007"/>
    <s v="A thief who steals corporate secrets through the use of dream-sharing technology is given the inverse task of planting an idea into the mind of a C.E.O."/>
    <n v="74"/>
    <s v="Christopher Nolan"/>
    <s v="Leonardo DiCaprio"/>
    <s v="Joseph Gordon-Levitt"/>
    <s v="Elliot Page"/>
    <s v="Ken Watanabe"/>
    <n v="2067042"/>
    <s v="292,576,195"/>
    <n v="0"/>
    <n v="1.4000000000000004"/>
    <x v="4"/>
  </r>
  <r>
    <s v="Il buono, il brutto, il cattivo"/>
    <n v="1966"/>
    <s v="A"/>
    <n v="161"/>
    <s v="Western"/>
    <m/>
    <m/>
    <n v="8.8000000000000007"/>
    <s v="A bounty hunting scam joins two men in an uneasy alliance against a third in a race to find a fortune in gold buried in a remote cemetery."/>
    <n v="90"/>
    <s v="Sergio Leone"/>
    <s v="Clint Eastwood"/>
    <s v="Eli Wallach"/>
    <s v="Lee Van Cleef"/>
    <s v="Aldo GiuffrÃ¨"/>
    <n v="688390"/>
    <s v="6,100,000"/>
    <n v="0"/>
    <n v="0.19999999999999929"/>
    <x v="5"/>
  </r>
  <r>
    <s v="The Lord of the Rings: The Fellowship of the Ring"/>
    <n v="2001"/>
    <s v="U"/>
    <n v="178"/>
    <s v="Action"/>
    <s v=" Adventure"/>
    <s v=" Drama"/>
    <n v="8.8000000000000007"/>
    <s v="A meek Hobbit from the Shire and eight companions set out on a journey to destroy the powerful One Ring and save Middle-earth from the Dark Lord Sauron."/>
    <n v="92"/>
    <s v="Peter Jackson"/>
    <s v="Elijah Wood"/>
    <s v="Ian McKellen"/>
    <s v="Orlando Bloom"/>
    <s v="Sean Bean"/>
    <n v="1661481"/>
    <s v="315,544,750"/>
    <n v="0"/>
    <n v="0.39999999999999858"/>
    <x v="3"/>
  </r>
  <r>
    <s v="Star Wars: Episode V - The Empire Strikes Back"/>
    <n v="1980"/>
    <s v="UA"/>
    <n v="124"/>
    <s v="Action"/>
    <s v=" Adventure"/>
    <s v=" Fantasy"/>
    <n v="8.6999999999999993"/>
    <s v="After the Rebels are brutally overpowered by the Empire on the ice planet Hoth, Luke Skywalker begins Jedi training with Yoda, while his friends are pursued by Darth Vader and a bounty hunter named Boba Fett all over the galaxy."/>
    <n v="82"/>
    <s v="Irvin Kershner"/>
    <s v="Mark Hamill"/>
    <s v="Harrison Ford"/>
    <s v="Carrie Fisher"/>
    <s v="Billy Dee Williams"/>
    <n v="1159315"/>
    <s v="290,475,067"/>
    <n v="0"/>
    <n v="0.5"/>
    <x v="6"/>
  </r>
  <r>
    <s v="One Flew Over the Cuckoo's Nest"/>
    <n v="1975"/>
    <s v="A"/>
    <n v="133"/>
    <s v="Drama"/>
    <m/>
    <m/>
    <n v="8.6999999999999993"/>
    <s v="A criminal pleads insanity and is admitted to a mental institution, where he rebels against the oppressive nurse and rallies up the scared patients."/>
    <n v="83"/>
    <s v="Milos Forman"/>
    <s v="Jack Nicholson"/>
    <s v="Louise Fletcher"/>
    <s v="Michael Berryman"/>
    <s v="Peter Brocco"/>
    <n v="918088"/>
    <s v="112,000,000"/>
    <n v="0"/>
    <n v="0.39999999999999858"/>
    <x v="1"/>
  </r>
  <r>
    <s v="The Matrix"/>
    <n v="1999"/>
    <s v="A"/>
    <n v="136"/>
    <s v="Action"/>
    <s v=" Sci-Fi"/>
    <m/>
    <n v="8.6999999999999993"/>
    <s v="When a beautiful stranger leads computer hacker Neo to a forbidding underworld, he discovers the shocking truth--the life he knows is the elaborate deception of an evil cyber-intelligence."/>
    <n v="73"/>
    <s v="Lana Wachowski"/>
    <s v="Lilly Wachowski"/>
    <s v="Keanu Reeves"/>
    <s v="Laurence Fishburne"/>
    <s v="Carrie-Anne Moss"/>
    <n v="1676426"/>
    <s v="171,479,930"/>
    <n v="0"/>
    <n v="1.3999999999999995"/>
    <x v="0"/>
  </r>
  <r>
    <s v="Goodfellas"/>
    <n v="1990"/>
    <s v="A"/>
    <n v="146"/>
    <s v="Biography"/>
    <s v=" Crime"/>
    <s v=" Drama"/>
    <n v="8.6999999999999993"/>
    <s v="The story of Henry Hill and his life in the mob, covering his relationship with his wife Karen Hill and his mob partners Jimmy Conway and Tommy DeVito in the Italian-American crime syndicate."/>
    <n v="90"/>
    <s v="Martin Scorsese"/>
    <s v="Robert De Niro"/>
    <s v="Ray Liotta"/>
    <s v="Joe Pesci"/>
    <s v="Lorraine Bracco"/>
    <n v="1020727"/>
    <s v="46,836,394"/>
    <n v="0"/>
    <n v="0.30000000000000071"/>
    <x v="0"/>
  </r>
  <r>
    <s v="The Lord of the Rings: The Two Towers"/>
    <n v="2002"/>
    <s v="UA"/>
    <n v="179"/>
    <s v="Action"/>
    <s v=" Adventure"/>
    <s v=" Drama"/>
    <n v="8.6999999999999993"/>
    <s v="While Frodo and Sam edge closer to Mordor with the help of the shifty Gollum, the divided fellowship makes a stand against Sauron's new ally, Saruman, and his hordes of Isengard."/>
    <n v="87"/>
    <s v="Peter Jackson"/>
    <s v="Elijah Wood"/>
    <s v="Ian McKellen"/>
    <s v="Viggo Mortensen"/>
    <s v="Orlando Bloom"/>
    <n v="1485555"/>
    <s v="342,551,365"/>
    <n v="0"/>
    <n v="0"/>
    <x v="3"/>
  </r>
  <r>
    <s v="La vita Ã¨ bella"/>
    <n v="1997"/>
    <s v="U"/>
    <n v="116"/>
    <s v="Comedy"/>
    <s v=" Drama"/>
    <s v=" Romance"/>
    <n v="8.6"/>
    <s v="When an open-minded Jewish librarian and his son become victims of the Holocaust, he uses a perfect mixture of will, humor, and imagination to protect his son from the dangers around their camp."/>
    <n v="59"/>
    <s v="Roberto Benigni"/>
    <s v="Roberto Benigni"/>
    <s v="Nicoletta Braschi"/>
    <s v="Giorgio Cantarini"/>
    <s v="Giustino Durano"/>
    <n v="623629"/>
    <s v="57,598,247"/>
    <n v="0"/>
    <n v="2.6999999999999993"/>
    <x v="0"/>
  </r>
  <r>
    <s v="The Silence of the Lambs"/>
    <n v="1991"/>
    <s v="A"/>
    <n v="118"/>
    <s v="Crime"/>
    <s v=" Drama"/>
    <s v=" Thriller"/>
    <n v="8.6"/>
    <s v="A young F.B.I. cadet must receive the help of an incarcerated and manipulative cannibal killer to help catch another serial killer, a madman who skins his victims."/>
    <n v="85"/>
    <s v="Jonathan Demme"/>
    <s v="Jodie Foster"/>
    <s v="Anthony Hopkins"/>
    <s v="Lawrence A. Bonney"/>
    <s v="Kasi Lemmons"/>
    <n v="1270197"/>
    <s v="130,742,922"/>
    <n v="0"/>
    <n v="9.9999999999999645E-2"/>
    <x v="0"/>
  </r>
  <r>
    <s v="Star Wars"/>
    <n v="1977"/>
    <s v="UA"/>
    <n v="121"/>
    <s v="Action"/>
    <s v=" Adventure"/>
    <s v=" Fantasy"/>
    <n v="8.6"/>
    <s v="Luke Skywalker joins forces with a Jedi Knight, a cocky pilot, a Wookiee and two droids to save the galaxy from the Empire's world-destroying battle station, while also attempting to rescue Princess Leia from the mysterious Darth Vader."/>
    <n v="90"/>
    <s v="George Lucas"/>
    <s v="Mark Hamill"/>
    <s v="Harrison Ford"/>
    <s v="Carrie Fisher"/>
    <s v="Alec Guinness"/>
    <n v="1231473"/>
    <s v="322,740,140"/>
    <n v="0"/>
    <n v="0.40000000000000036"/>
    <x v="1"/>
  </r>
  <r>
    <s v="Sen to Chihiro no kamikakushi"/>
    <n v="2001"/>
    <s v="U"/>
    <n v="125"/>
    <s v="Animation"/>
    <s v=" Adventure"/>
    <s v=" Family"/>
    <n v="8.6"/>
    <s v="During her family's move to the suburbs, a sullen 10-year-old girl wanders into a world ruled by gods, witches, and spirits, and where humans are changed into beasts."/>
    <n v="96"/>
    <s v="Hayao Miyazaki"/>
    <s v="Daveigh Chase"/>
    <s v="Suzanne Pleshette"/>
    <s v="Miyu Irino"/>
    <s v="Rumi Hiiragi"/>
    <n v="651376"/>
    <s v="10,055,859"/>
    <n v="0"/>
    <n v="1"/>
    <x v="3"/>
  </r>
  <r>
    <s v="Se7en"/>
    <n v="1995"/>
    <s v="A"/>
    <n v="127"/>
    <s v="Crime"/>
    <s v=" Drama"/>
    <s v=" Mystery"/>
    <n v="8.6"/>
    <s v="Two detectives, a rookie and a veteran, hunt a serial killer who uses the seven deadly sins as his motives."/>
    <n v="65"/>
    <s v="David Fincher"/>
    <s v="Morgan Freeman"/>
    <s v="Brad Pitt"/>
    <s v="Kevin Spacey"/>
    <s v="Andrew Kevin Walker"/>
    <n v="1445096"/>
    <s v="100,125,643"/>
    <n v="0"/>
    <n v="2.0999999999999996"/>
    <x v="0"/>
  </r>
  <r>
    <s v="Cidade de Deus"/>
    <n v="2002"/>
    <s v="A"/>
    <n v="130"/>
    <s v="Crime"/>
    <s v=" Drama"/>
    <m/>
    <n v="8.6"/>
    <s v="In the slums of Rio, two kids' paths diverge as one struggles to become a photographer and the other a kingpin."/>
    <n v="79"/>
    <s v="Fernando Meirelles"/>
    <s v="KÃ¡tia Lund"/>
    <s v="Alexandre Rodrigues"/>
    <s v="Leandro Firmino"/>
    <s v="Matheus Nachtergaele"/>
    <n v="699256"/>
    <s v="7,563,397"/>
    <n v="0"/>
    <n v="0.69999999999999929"/>
    <x v="3"/>
  </r>
  <r>
    <s v="It's a Wonderful Life"/>
    <n v="1946"/>
    <s v="PG"/>
    <n v="130"/>
    <s v="Drama"/>
    <s v=" Family"/>
    <s v=" Fantasy"/>
    <n v="8.6"/>
    <s v="An angel is sent from Heaven to help a desperately frustrated businessman by showing him what life would have been like if he had never existed."/>
    <n v="89"/>
    <s v="Frank Capra"/>
    <s v="James Stewart"/>
    <s v="Donna Reed"/>
    <s v="Lionel Barrymore"/>
    <s v="Thomas Mitchell"/>
    <n v="405801"/>
    <m/>
    <n v="0"/>
    <n v="0.30000000000000071"/>
    <x v="7"/>
  </r>
  <r>
    <s v="Gisaengchung"/>
    <n v="2019"/>
    <s v="A"/>
    <n v="132"/>
    <s v="Comedy"/>
    <s v=" Drama"/>
    <s v=" Thriller"/>
    <n v="8.6"/>
    <s v="Greed and class discrimination threaten the newly formed symbiotic relationship between the wealthy Park family and the destitute Kim clan."/>
    <n v="96"/>
    <s v="Bong Joon Ho"/>
    <s v="Kang-ho Song"/>
    <s v="Lee Sun-kyun"/>
    <s v="Cho Yeo-jeong"/>
    <s v="Choi Woo-sik"/>
    <n v="552778"/>
    <s v="53,367,844"/>
    <n v="0"/>
    <n v="1"/>
    <x v="4"/>
  </r>
  <r>
    <s v="Seppuku"/>
    <n v="1962"/>
    <m/>
    <n v="133"/>
    <s v="Action"/>
    <s v=" Drama"/>
    <s v=" Mystery"/>
    <n v="8.6"/>
    <s v="When a ronin requesting seppuku at a feudal lord's palace is told of the brutal suicide of another ronin who previously visited, he reveals how their pasts are intertwined - and in doing so challenges the clan's integrity."/>
    <n v="85"/>
    <s v="Masaki Kobayashi"/>
    <s v="Tatsuya Nakadai"/>
    <s v="Akira Ishihama"/>
    <s v="Shima Iwashita"/>
    <s v="TetsurÃ´ Tanba"/>
    <n v="42004"/>
    <m/>
    <n v="0"/>
    <n v="9.9999999999999645E-2"/>
    <x v="5"/>
  </r>
  <r>
    <s v="Soorarai Pottru"/>
    <n v="2020"/>
    <s v="U"/>
    <n v="153"/>
    <s v="Drama"/>
    <m/>
    <m/>
    <n v="8.6"/>
    <s v="Nedumaaran Rajangam &quot;Maara&quot; sets out to make the common man fly and in the process takes on the world's most capital intensive industry and several enemies who stand in his way."/>
    <m/>
    <s v="Sudha Kongara"/>
    <s v="Suriya"/>
    <s v="Madhavan"/>
    <s v="Paresh Rawal"/>
    <s v="Aparna Balamurali"/>
    <n v="54995"/>
    <m/>
    <n v="0"/>
    <n v="8.6"/>
    <x v="8"/>
  </r>
  <r>
    <s v="Hamilton"/>
    <n v="2020"/>
    <s v="PG-13"/>
    <n v="160"/>
    <s v="Biography"/>
    <s v=" Drama"/>
    <s v=" History"/>
    <n v="8.6"/>
    <s v="The real life of one of America's foremost founding fathers and first Secretary of the Treasury, Alexander Hamilton. Captured live on Broadway from the Richard Rodgers Theater with the original Broadway cast."/>
    <n v="90"/>
    <s v="Thomas Kail"/>
    <s v="Lin-Manuel Miranda"/>
    <s v="Phillipa Soo"/>
    <s v="Leslie Odom Jr."/>
    <s v="RenÃ©e Elise Goldsberry"/>
    <n v="55291"/>
    <m/>
    <n v="0"/>
    <n v="0.40000000000000036"/>
    <x v="8"/>
  </r>
  <r>
    <s v="Interstellar"/>
    <n v="2014"/>
    <s v="UA"/>
    <n v="169"/>
    <s v="Adventure"/>
    <s v=" Drama"/>
    <s v=" Sci-Fi"/>
    <n v="8.6"/>
    <s v="A team of explorers travel through a wormhole in space in an attempt to ensure humanity's survival."/>
    <n v="74"/>
    <s v="Christopher Nolan"/>
    <s v="Matthew McConaughey"/>
    <s v="Anne Hathaway"/>
    <s v="Jessica Chastain"/>
    <s v="Mackenzie Foy"/>
    <n v="1512360"/>
    <s v="188,020,017"/>
    <n v="0"/>
    <n v="1.1999999999999993"/>
    <x v="4"/>
  </r>
  <r>
    <s v="Saving Private Ryan"/>
    <n v="1998"/>
    <s v="R"/>
    <n v="169"/>
    <s v="Drama"/>
    <s v=" War"/>
    <m/>
    <n v="8.6"/>
    <s v="Following the Normandy Landings, a group of U.S. soldiers go behind enemy lines to retrieve a paratrooper whose brothers have been killed in action."/>
    <n v="91"/>
    <s v="Steven Spielberg"/>
    <s v="Tom Hanks"/>
    <s v="Matt Damon"/>
    <s v="Tom Sizemore"/>
    <s v="Edward Burns"/>
    <n v="1235804"/>
    <s v="216,540,909"/>
    <n v="0"/>
    <n v="0.5"/>
    <x v="0"/>
  </r>
  <r>
    <s v="The Green Mile"/>
    <n v="1999"/>
    <s v="A"/>
    <n v="189"/>
    <s v="Crime"/>
    <s v=" Drama"/>
    <s v=" Fantasy"/>
    <n v="8.6"/>
    <s v="The lives of guards on Death Row are affected by one of their charges: a black man accused of child murder and rape, yet who has a mysterious gift."/>
    <n v="61"/>
    <s v="Frank Darabont"/>
    <s v="Tom Hanks"/>
    <s v="Michael Clarke Duncan"/>
    <s v="David Morse"/>
    <s v="Bonnie Hunt"/>
    <n v="1147794"/>
    <s v="136,801,374"/>
    <n v="0"/>
    <n v="2.5"/>
    <x v="0"/>
  </r>
  <r>
    <s v="Shichinin no samurai"/>
    <n v="1954"/>
    <s v="U"/>
    <n v="207"/>
    <s v="Action"/>
    <s v=" Adventure"/>
    <s v=" Drama"/>
    <n v="8.6"/>
    <s v="A poor village under attack by bandits recruits seven unemployed samurai to help them defend themselves."/>
    <n v="98"/>
    <s v="Akira Kurosawa"/>
    <s v="ToshirÃ´ Mifune"/>
    <s v="Takashi Shimura"/>
    <s v="Keiko Tsushima"/>
    <s v="Yukiko Shimazaki"/>
    <n v="315744"/>
    <n v="269.06099999999998"/>
    <n v="0"/>
    <n v="1.2000000000000011"/>
    <x v="2"/>
  </r>
  <r>
    <s v="Modern Times"/>
    <n v="1936"/>
    <s v="G"/>
    <n v="87"/>
    <s v="Comedy"/>
    <s v=" Drama"/>
    <s v=" Family"/>
    <n v="8.5"/>
    <s v="The Tramp struggles to live in modern industrial society with the help of a young homeless woman."/>
    <n v="96"/>
    <s v="Charles Chaplin"/>
    <s v="Charles Chaplin"/>
    <s v="Paulette Goddard"/>
    <s v="Henry Bergman"/>
    <s v="Tiny Sandford"/>
    <n v="217881"/>
    <n v="163.245"/>
    <n v="0"/>
    <n v="1.0999999999999996"/>
    <x v="9"/>
  </r>
  <r>
    <s v="City Lights"/>
    <n v="1931"/>
    <s v="G"/>
    <n v="87"/>
    <s v="Comedy"/>
    <s v=" Drama"/>
    <s v=" Romance"/>
    <n v="8.5"/>
    <s v="With the aid of a wealthy erratic tippler, a dewy-eyed tramp who has fallen in love with a sightless flower girl accumulates money to be able to help her medically."/>
    <n v="99"/>
    <s v="Charles Chaplin"/>
    <s v="Charles Chaplin"/>
    <s v="Virginia Cherrill"/>
    <s v="Florence Lee"/>
    <s v="Harry Myers"/>
    <n v="167839"/>
    <n v="19.181000000000001"/>
    <n v="0"/>
    <n v="1.4000000000000004"/>
    <x v="9"/>
  </r>
  <r>
    <s v="The Lion King"/>
    <n v="1994"/>
    <s v="U"/>
    <n v="88"/>
    <s v="Animation"/>
    <s v=" Adventure"/>
    <s v=" Drama"/>
    <n v="8.5"/>
    <s v="Lion prince Simba and his father are targeted by his bitter uncle, who wants to ascend the throne himself."/>
    <n v="88"/>
    <s v="Roger Allers"/>
    <s v="Rob Minkoff"/>
    <s v="Matthew Broderick"/>
    <s v="Jeremy Irons"/>
    <s v="James Earl Jones"/>
    <n v="942045"/>
    <s v="422,783,777"/>
    <n v="0"/>
    <n v="0.30000000000000071"/>
    <x v="0"/>
  </r>
  <r>
    <s v="Hotaru no haka"/>
    <n v="1988"/>
    <s v="U"/>
    <n v="89"/>
    <s v="Animation"/>
    <s v=" Drama"/>
    <s v=" War"/>
    <n v="8.5"/>
    <s v="A young boy and his little sister struggle to survive in Japan during World War II."/>
    <n v="94"/>
    <s v="Isao Takahata"/>
    <s v="Tsutomu Tatsumi"/>
    <s v="Ayano Shiraishi"/>
    <s v="Akemi Yamaguchi"/>
    <s v="Yoshiko Shinohara"/>
    <n v="235231"/>
    <m/>
    <n v="0"/>
    <n v="0.90000000000000036"/>
    <x v="6"/>
  </r>
  <r>
    <s v="Casablanca"/>
    <n v="1942"/>
    <s v="U"/>
    <n v="102"/>
    <s v="Drama"/>
    <s v=" Romance"/>
    <s v=" War"/>
    <n v="8.5"/>
    <s v="A cynical expatriate American cafe owner struggles to decide whether or not to help his former lover and her fugitive husband escape the Nazis in French Morocco."/>
    <n v="100"/>
    <s v="Michael Curtiz"/>
    <s v="Humphrey Bogart"/>
    <s v="Ingrid Bergman"/>
    <s v="Paul Henreid"/>
    <s v="Claude Rains"/>
    <n v="522093"/>
    <s v="1,024,560"/>
    <n v="0"/>
    <n v="1.5"/>
    <x v="7"/>
  </r>
  <r>
    <s v="Whiplash"/>
    <n v="2014"/>
    <s v="A"/>
    <n v="106"/>
    <s v="Drama"/>
    <s v=" Music"/>
    <m/>
    <n v="8.5"/>
    <s v="A promising young drummer enrolls at a cut-throat music conservatory where his dreams of greatness are mentored by an instructor who will stop at nothing to realize a student's potential."/>
    <n v="88"/>
    <s v="Damien Chazelle"/>
    <s v="Miles Teller"/>
    <s v="J.K. Simmons"/>
    <s v="Melissa Benoist"/>
    <s v="Paul Reiser"/>
    <n v="717585"/>
    <s v="13,092,000"/>
    <n v="0"/>
    <n v="0.30000000000000071"/>
    <x v="4"/>
  </r>
  <r>
    <s v="The Usual Suspects"/>
    <n v="1995"/>
    <s v="A"/>
    <n v="106"/>
    <s v="Crime"/>
    <s v=" Mystery"/>
    <s v=" Thriller"/>
    <n v="8.5"/>
    <s v="A sole survivor tells of the twisty events leading up to a horrific gun battle on a boat, which began when five criminals met at a seemingly random police lineup."/>
    <n v="77"/>
    <s v="Bryan Singer"/>
    <s v="Kevin Spacey"/>
    <s v="Gabriel Byrne"/>
    <s v="Chazz Palminteri"/>
    <s v="Stephen Baldwin"/>
    <n v="991208"/>
    <s v="23,341,568"/>
    <n v="0"/>
    <n v="0.79999999999999982"/>
    <x v="0"/>
  </r>
  <r>
    <s v="Psycho"/>
    <n v="1960"/>
    <s v="A"/>
    <n v="109"/>
    <s v="Horror"/>
    <s v=" Mystery"/>
    <s v=" Thriller"/>
    <n v="8.5"/>
    <s v="A Phoenix secretary embezzles $40,000 from her employer's client, goes on the run, and checks into a remote motel run by a young man under the domination of his mother."/>
    <n v="97"/>
    <s v="Alfred Hitchcock"/>
    <s v="Anthony Perkins"/>
    <s v="Janet Leigh"/>
    <s v="Vera Miles"/>
    <s v="John Gavin"/>
    <n v="604211"/>
    <s v="32,000,000"/>
    <n v="0"/>
    <n v="1.1999999999999993"/>
    <x v="5"/>
  </r>
  <r>
    <s v="LÃ©on"/>
    <n v="1994"/>
    <s v="A"/>
    <n v="110"/>
    <s v="Action"/>
    <s v=" Crime"/>
    <s v=" Drama"/>
    <n v="8.5"/>
    <s v="Mathilda, a 12-year-old girl, is reluctantly taken in by LÃ©on, a professional assassin, after her family is murdered. An unusual relationship forms as she becomes his protÃ©gÃ©e and learns the assassin's trade."/>
    <n v="64"/>
    <s v="Luc Besson"/>
    <s v="Jean Reno"/>
    <s v="Gary Oldman"/>
    <s v="Natalie Portman"/>
    <s v="Danny Aiello"/>
    <n v="1035236"/>
    <s v="19,501,238"/>
    <n v="0"/>
    <n v="2.0999999999999996"/>
    <x v="0"/>
  </r>
  <r>
    <s v="The Intouchables"/>
    <n v="2011"/>
    <s v="UA"/>
    <n v="112"/>
    <s v="Biography"/>
    <s v=" Comedy"/>
    <s v=" Drama"/>
    <n v="8.5"/>
    <s v="After he becomes a quadriplegic from a paragliding accident, an aristocrat hires a young man from the projects to be his caregiver."/>
    <n v="57"/>
    <s v="Olivier Nakache"/>
    <s v="Ã‰ric Toledano"/>
    <s v="FranÃ§ois Cluzet"/>
    <s v="Omar Sy"/>
    <s v="Anne Le Ny"/>
    <n v="760360"/>
    <s v="13,182,281"/>
    <n v="0"/>
    <n v="2.8"/>
    <x v="4"/>
  </r>
  <r>
    <s v="Back to the Future"/>
    <n v="1985"/>
    <s v="U"/>
    <n v="116"/>
    <s v="Adventure"/>
    <s v=" Comedy"/>
    <s v=" Sci-Fi"/>
    <n v="8.5"/>
    <s v="Marty McFly, a 17-year-old high school student, is accidentally sent thirty years into the past in a time-traveling DeLorean invented by his close friend, the eccentric scientist Doc Brown."/>
    <n v="87"/>
    <s v="Robert Zemeckis"/>
    <s v="Michael J. Fox"/>
    <s v="Christopher Lloyd"/>
    <s v="Lea Thompson"/>
    <s v="Crispin Glover"/>
    <n v="1058081"/>
    <s v="210,609,762"/>
    <n v="0"/>
    <n v="0.19999999999999929"/>
    <x v="6"/>
  </r>
  <r>
    <s v="American History X"/>
    <n v="1998"/>
    <s v="R"/>
    <n v="119"/>
    <s v="Drama"/>
    <m/>
    <m/>
    <n v="8.5"/>
    <s v="A former neo-nazi skinhead tries to prevent his younger brother from going down the same wrong path that he did."/>
    <n v="62"/>
    <s v="Tony Kaye"/>
    <s v="Edward Norton"/>
    <s v="Edward Furlong"/>
    <s v="Beverly D'Angelo"/>
    <s v="Jennifer Lien"/>
    <n v="1034705"/>
    <s v="6,719,864"/>
    <n v="0"/>
    <n v="2.2999999999999998"/>
    <x v="0"/>
  </r>
  <r>
    <s v="Joker"/>
    <n v="2019"/>
    <s v="A"/>
    <n v="122"/>
    <s v="Crime"/>
    <s v=" Drama"/>
    <s v=" Thriller"/>
    <n v="8.5"/>
    <s v="In Gotham City, mentally troubled comedian Arthur Fleck is disregarded and mistreated by society. He then embarks on a downward spiral of revolution and bloody crime. This path brings him face-to-face with his alter-ego: the Joker."/>
    <n v="59"/>
    <s v="Todd Phillips"/>
    <s v="Joaquin Phoenix"/>
    <s v="Robert De Niro"/>
    <s v="Zazie Beetz"/>
    <s v="Frances Conroy"/>
    <n v="939252"/>
    <s v="335,451,311"/>
    <n v="0"/>
    <n v="2.5999999999999996"/>
    <x v="4"/>
  </r>
  <r>
    <s v="The Prestige"/>
    <n v="2006"/>
    <s v="U"/>
    <n v="130"/>
    <s v="Drama"/>
    <s v=" Mystery"/>
    <s v=" Sci-Fi"/>
    <n v="8.5"/>
    <s v="After a tragic accident, two stage magicians engage in a battle to create the ultimate illusion while sacrificing everything they have to outwit each other."/>
    <n v="66"/>
    <s v="Christopher Nolan"/>
    <s v="Christian Bale"/>
    <s v="Hugh Jackman"/>
    <s v="Scarlett Johansson"/>
    <s v="Michael Caine"/>
    <n v="1190259"/>
    <s v="53,089,891"/>
    <n v="0"/>
    <n v="1.9000000000000004"/>
    <x v="3"/>
  </r>
  <r>
    <s v="Terminator 2: Judgment Day"/>
    <n v="1991"/>
    <s v="U"/>
    <n v="137"/>
    <s v="Action"/>
    <s v=" Sci-Fi"/>
    <m/>
    <n v="8.5"/>
    <s v="A cyborg, identical to the one who failed to kill Sarah Connor, must now protect her teenage son, John Connor, from a more advanced and powerful cyborg."/>
    <n v="75"/>
    <s v="James Cameron"/>
    <s v="Arnold Schwarzenegger"/>
    <s v="Linda Hamilton"/>
    <s v="Edward Furlong"/>
    <s v="Robert Patrick"/>
    <n v="995506"/>
    <s v="204,843,350"/>
    <n v="0"/>
    <n v="1"/>
    <x v="0"/>
  </r>
  <r>
    <s v="The Pianist"/>
    <n v="2002"/>
    <s v="R"/>
    <n v="150"/>
    <s v="Biography"/>
    <s v=" Drama"/>
    <s v=" Music"/>
    <n v="8.5"/>
    <s v="A Polish Jewish musician struggles to survive the destruction of the Warsaw ghetto of World War II."/>
    <n v="85"/>
    <s v="Roman Polanski"/>
    <s v="Adrien Brody"/>
    <s v="Thomas Kretschmann"/>
    <s v="Frank Finlay"/>
    <s v="Emilia Fox"/>
    <n v="729603"/>
    <s v="32,572,577"/>
    <n v="0"/>
    <n v="0"/>
    <x v="3"/>
  </r>
  <r>
    <s v="The Departed"/>
    <n v="2006"/>
    <s v="A"/>
    <n v="151"/>
    <s v="Crime"/>
    <s v=" Drama"/>
    <s v=" Thriller"/>
    <n v="8.5"/>
    <s v="An undercover cop and a mole in the police attempt to identify each other while infiltrating an Irish gang in South Boston."/>
    <n v="85"/>
    <s v="Martin Scorsese"/>
    <s v="Leonardo DiCaprio"/>
    <s v="Matt Damon"/>
    <s v="Jack Nicholson"/>
    <s v="Mark Wahlberg"/>
    <n v="1189773"/>
    <s v="132,384,315"/>
    <n v="0"/>
    <n v="0"/>
    <x v="3"/>
  </r>
  <r>
    <s v="Gladiator"/>
    <n v="2000"/>
    <s v="UA"/>
    <n v="155"/>
    <s v="Action"/>
    <s v=" Adventure"/>
    <s v=" Drama"/>
    <n v="8.5"/>
    <s v="A former Roman General sets out to exact vengeance against the corrupt emperor who murdered his family and sent him into slavery."/>
    <n v="67"/>
    <s v="Ridley Scott"/>
    <s v="Russell Crowe"/>
    <s v="Joaquin Phoenix"/>
    <s v="Connie Nielsen"/>
    <s v="Oliver Reed"/>
    <n v="1341460"/>
    <s v="187,705,427"/>
    <n v="0"/>
    <n v="1.7999999999999998"/>
    <x v="3"/>
  </r>
  <r>
    <s v="Nuovo Cinema Paradiso"/>
    <n v="1988"/>
    <s v="U"/>
    <n v="155"/>
    <s v="Drama"/>
    <s v=" Romance"/>
    <m/>
    <n v="8.5"/>
    <s v="A filmmaker recalls his childhood when falling in love with the pictures at the cinema of his home village and forms a deep friendship with the cinema's projectionist."/>
    <n v="80"/>
    <s v="Giuseppe Tornatore"/>
    <s v="Philippe Noiret"/>
    <s v="Enzo Cannavale"/>
    <s v="Antonella Attili"/>
    <s v="Isa Danieli"/>
    <n v="230763"/>
    <s v="11,990,401"/>
    <n v="0"/>
    <n v="0.5"/>
    <x v="6"/>
  </r>
  <r>
    <s v="Once Upon a Time in the West"/>
    <n v="1968"/>
    <s v="U"/>
    <n v="165"/>
    <s v="Western"/>
    <m/>
    <m/>
    <n v="8.5"/>
    <s v="A mysterious stranger with a harmonica joins forces with a notorious desperado to protect a beautiful widow from a ruthless assassin working for the railroad."/>
    <n v="80"/>
    <s v="Sergio Leone"/>
    <s v="Henry Fonda"/>
    <s v="Charles Bronson"/>
    <s v="Claudia Cardinale"/>
    <s v="Jason Robards"/>
    <n v="302844"/>
    <s v="5,321,508"/>
    <n v="0"/>
    <n v="0.5"/>
    <x v="5"/>
  </r>
  <r>
    <s v="Paths of Glory"/>
    <n v="1957"/>
    <s v="A"/>
    <n v="88"/>
    <s v="Drama"/>
    <s v=" War"/>
    <m/>
    <n v="8.4"/>
    <s v="After refusing to attack an enemy position, a general accuses the soldiers of cowardice and their commanding officer must defend them."/>
    <n v="90"/>
    <s v="Stanley Kubrick"/>
    <s v="Kirk Douglas"/>
    <s v="Ralph Meeker"/>
    <s v="Adolphe Menjou"/>
    <s v="George Macready"/>
    <n v="178092"/>
    <m/>
    <n v="0"/>
    <n v="0.59999999999999964"/>
    <x v="2"/>
  </r>
  <r>
    <s v="Dr. Strangelove or: How I Learned to Stop Worrying and Love the Bomb"/>
    <n v="1964"/>
    <s v="A"/>
    <n v="95"/>
    <s v="Comedy"/>
    <m/>
    <m/>
    <n v="8.4"/>
    <s v="An insane general triggers a path to nuclear holocaust that a War Room full of politicians and generals frantically tries to stop."/>
    <n v="97"/>
    <s v="Stanley Kubrick"/>
    <s v="Peter Sellers"/>
    <s v="George C. Scott"/>
    <s v="Sterling Hayden"/>
    <s v="Keenan Wynn"/>
    <n v="450474"/>
    <n v="275.90199999999999"/>
    <n v="0"/>
    <n v="1.2999999999999989"/>
    <x v="5"/>
  </r>
  <r>
    <s v="WALLÂ·E"/>
    <n v="2008"/>
    <s v="U"/>
    <n v="98"/>
    <s v="Animation"/>
    <s v=" Adventure"/>
    <s v=" Family"/>
    <n v="8.4"/>
    <s v="In the distant future, a small waste-collecting robot inadvertently embarks on a space journey that will ultimately decide the fate of mankind."/>
    <n v="95"/>
    <s v="Andrew Stanton"/>
    <s v="Ben Burtt"/>
    <s v="Elissa Knight"/>
    <s v="Jeff Garlin"/>
    <s v="Fred Willard"/>
    <n v="999790"/>
    <s v="223,808,164"/>
    <n v="0"/>
    <n v="1.0999999999999996"/>
    <x v="3"/>
  </r>
  <r>
    <s v="Oldeuboi"/>
    <n v="2003"/>
    <s v="A"/>
    <n v="101"/>
    <s v="Action"/>
    <s v=" Drama"/>
    <s v=" Mystery"/>
    <n v="8.4"/>
    <s v="After being kidnapped and imprisoned for fifteen years, Oh Dae-Su is released, only to find that he must find his captor in five days."/>
    <n v="77"/>
    <s v="Chan-wook Park"/>
    <s v="Choi Min-sik"/>
    <s v="Yoo Ji-Tae"/>
    <s v="Kang Hye-jeong"/>
    <s v="Kim Byeong-Ok"/>
    <n v="515451"/>
    <n v="707.48099999999999"/>
    <n v="0"/>
    <n v="0.70000000000000018"/>
    <x v="3"/>
  </r>
  <r>
    <s v="Coco"/>
    <n v="2017"/>
    <s v="U"/>
    <n v="105"/>
    <s v="Animation"/>
    <s v=" Adventure"/>
    <s v=" Family"/>
    <n v="8.4"/>
    <s v="Aspiring musician Miguel, confronted with his family's ancestral ban on music, enters the Land of the Dead to find his great-great-grandfather, a legendary singer."/>
    <n v="81"/>
    <s v="Lee Unkrich"/>
    <s v="Adrian Molina"/>
    <s v="Anthony Gonzalez"/>
    <s v="Gael GarcÃ­a Bernal"/>
    <s v="Benjamin Bratt"/>
    <n v="384171"/>
    <s v="209,726,015"/>
    <n v="0"/>
    <n v="0.30000000000000071"/>
    <x v="4"/>
  </r>
  <r>
    <s v="Kimi no na wa."/>
    <n v="2016"/>
    <s v="U"/>
    <n v="106"/>
    <s v="Animation"/>
    <s v=" Drama"/>
    <s v=" Fantasy"/>
    <n v="8.4"/>
    <s v="Two strangers find themselves linked in a bizarre way. When a connection forms, will distance be the only thing to keep them apart?"/>
    <n v="79"/>
    <s v="Makoto Shinkai"/>
    <s v="RyÃ»nosuke Kamiki"/>
    <s v="Mone Kamishiraishi"/>
    <s v="RyÃ´ Narita"/>
    <s v="Aoi YÃ»ki"/>
    <n v="194838"/>
    <s v="5,017,246"/>
    <n v="0"/>
    <n v="0.5"/>
    <x v="4"/>
  </r>
  <r>
    <s v="Sunset Blvd."/>
    <n v="1950"/>
    <s v="Passed"/>
    <n v="110"/>
    <s v="Drama"/>
    <s v=" Film-Noir"/>
    <m/>
    <n v="8.4"/>
    <s v="A screenwriter develops a dangerous relationship with a faded film star determined to make a triumphant return."/>
    <m/>
    <s v="Billy Wilder"/>
    <s v="William Holden"/>
    <s v="Gloria Swanson"/>
    <s v="Erich von Stroheim"/>
    <s v="Nancy Olson"/>
    <n v="201632"/>
    <m/>
    <n v="0"/>
    <n v="8.4"/>
    <x v="2"/>
  </r>
  <r>
    <s v="Rear Window"/>
    <n v="1954"/>
    <s v="U"/>
    <n v="112"/>
    <s v="Mystery"/>
    <s v=" Thriller"/>
    <m/>
    <n v="8.4"/>
    <s v="A wheelchair-bound photographer spies on his neighbors from his apartment window and becomes convinced one of them has committed murder."/>
    <n v="100"/>
    <s v="Alfred Hitchcock"/>
    <s v="James Stewart"/>
    <s v="Grace Kelly"/>
    <s v="Wendell Corey"/>
    <s v="Thelma Ritter"/>
    <n v="444074"/>
    <s v="36,764,313"/>
    <n v="0"/>
    <n v="1.5999999999999996"/>
    <x v="2"/>
  </r>
  <r>
    <s v="Memento"/>
    <n v="2000"/>
    <s v="UA"/>
    <n v="113"/>
    <s v="Mystery"/>
    <s v=" Thriller"/>
    <m/>
    <n v="8.4"/>
    <s v="A man with short-term memory loss attempts to track down his wife's murderer."/>
    <n v="80"/>
    <s v="Christopher Nolan"/>
    <s v="Guy Pearce"/>
    <s v="Carrie-Anne Moss"/>
    <s v="Joe Pantoliano"/>
    <s v="Mark Boone Junior"/>
    <n v="1125712"/>
    <s v="25,544,867"/>
    <n v="0"/>
    <n v="0.40000000000000036"/>
    <x v="3"/>
  </r>
  <r>
    <s v="Raiders of the Lost Ark"/>
    <n v="1981"/>
    <s v="A"/>
    <n v="115"/>
    <s v="Action"/>
    <s v=" Adventure"/>
    <m/>
    <n v="8.4"/>
    <s v="In 1936, archaeologist and adventurer Indiana Jones is hired by the U.S. government to find the Ark of the Covenant before Adolf Hitler's Nazis can obtain its awesome powers."/>
    <n v="85"/>
    <s v="Steven Spielberg"/>
    <s v="Harrison Ford"/>
    <s v="Karen Allen"/>
    <s v="Paul Freeman"/>
    <s v="John Rhys-Davies"/>
    <n v="884112"/>
    <s v="248,159,971"/>
    <n v="0"/>
    <n v="9.9999999999999645E-2"/>
    <x v="6"/>
  </r>
  <r>
    <s v="Witness for the Prosecution"/>
    <n v="1957"/>
    <s v="U"/>
    <n v="116"/>
    <s v="Crime"/>
    <s v=" Drama"/>
    <s v=" Mystery"/>
    <n v="8.4"/>
    <s v="A veteran British barrister must defend his client in a murder trial that has surprise after surprise."/>
    <m/>
    <s v="Billy Wilder"/>
    <s v="Tyrone Power"/>
    <s v="Marlene Dietrich"/>
    <s v="Charles Laughton"/>
    <s v="Elsa Lanchester"/>
    <n v="108862"/>
    <s v="8,175,000"/>
    <n v="0"/>
    <n v="8.4"/>
    <x v="2"/>
  </r>
  <r>
    <s v="Spider-Man: Into the Spider-Verse"/>
    <n v="2018"/>
    <s v="U"/>
    <n v="117"/>
    <s v="Animation"/>
    <s v=" Action"/>
    <s v=" Adventure"/>
    <n v="8.4"/>
    <s v="Teen Miles Morales becomes the Spider-Man of his universe, and must join with five spider-powered individuals from other dimensions to stop a threat for all realities."/>
    <n v="87"/>
    <s v="Bob Persichetti"/>
    <s v="Peter Ramsey"/>
    <s v="Rodney Rothman"/>
    <s v="Shameik Moore"/>
    <s v="Jake Johnson"/>
    <n v="375110"/>
    <s v="190,241,310"/>
    <n v="0"/>
    <n v="0.29999999999999893"/>
    <x v="4"/>
  </r>
  <r>
    <s v="Alien"/>
    <n v="1979"/>
    <s v="R"/>
    <n v="117"/>
    <s v="Horror"/>
    <s v=" Sci-Fi"/>
    <m/>
    <n v="8.4"/>
    <s v="After a space merchant vessel receives an unknown transmission as a distress call, one of the crew is attacked by a mysterious life form and they soon realize that its life cycle has merely begun."/>
    <n v="89"/>
    <s v="Ridley Scott"/>
    <s v="Sigourney Weaver"/>
    <s v="Tom Skerritt"/>
    <s v="John Hurt"/>
    <s v="Veronica Cartwright"/>
    <n v="787806"/>
    <s v="78,900,000"/>
    <n v="0"/>
    <n v="0.5"/>
    <x v="1"/>
  </r>
  <r>
    <s v="Anand"/>
    <n v="1971"/>
    <s v="U"/>
    <n v="122"/>
    <s v="Drama"/>
    <s v=" Musical"/>
    <m/>
    <n v="8.4"/>
    <s v="The story of a terminally ill man who wishes to live life to the fullest before the inevitable occurs, as told by his best friend."/>
    <m/>
    <s v="Hrishikesh Mukherjee"/>
    <s v="Rajesh Khanna"/>
    <s v="Amitabh Bachchan"/>
    <s v="Sumita Sanyal"/>
    <s v="Ramesh Deo"/>
    <n v="30273"/>
    <m/>
    <n v="0"/>
    <n v="8.4"/>
    <x v="1"/>
  </r>
  <r>
    <s v="Ayla: The Daughter of War"/>
    <n v="2017"/>
    <m/>
    <n v="125"/>
    <s v="Biography"/>
    <s v=" Drama"/>
    <s v=" History"/>
    <n v="8.4"/>
    <s v="In 1950, amid-st the ravages of the Korean War, Sergeant SÃ¼leyman stumbles upon a half-frozen little girl, with no parents and no help in sight. Frantic, scared and on the verge of death, ...                See full summaryÂ Â»"/>
    <m/>
    <s v="Can Ulkay"/>
    <s v="Erdem Can"/>
    <s v="Ã‡etin Tekindor"/>
    <s v="Ismail Hacioglu"/>
    <s v="Kyung-jin Lee"/>
    <n v="34112"/>
    <m/>
    <n v="0"/>
    <n v="8.4"/>
    <x v="4"/>
  </r>
  <r>
    <s v="The Great Dictator"/>
    <n v="1940"/>
    <s v="Passed"/>
    <n v="125"/>
    <s v="Comedy"/>
    <s v=" Drama"/>
    <s v=" War"/>
    <n v="8.4"/>
    <s v="Dictator Adenoid Hynkel tries to expand his empire while a poor Jewish barber tries to avoid persecution from Hynkel's regime."/>
    <m/>
    <s v="Charles Chaplin"/>
    <s v="Charles Chaplin"/>
    <s v="Paulette Goddard"/>
    <s v="Jack Oakie"/>
    <s v="Reginald Gardiner"/>
    <n v="203150"/>
    <n v="288.47500000000002"/>
    <n v="0"/>
    <n v="8.4"/>
    <x v="7"/>
  </r>
  <r>
    <s v="CapharnaÃ¼m"/>
    <n v="2018"/>
    <s v="A"/>
    <n v="126"/>
    <s v="Drama"/>
    <m/>
    <m/>
    <n v="8.4"/>
    <s v="While serving a five-year sentence for a violent crime, a 12-year-old boy sues his parents for neglect."/>
    <n v="75"/>
    <s v="Nadine Labaki"/>
    <s v="Zain Al Rafeea"/>
    <s v="Yordanos Shiferaw"/>
    <s v="Boluwatife Treasure Bankole"/>
    <s v="Kawsar Al Haddad"/>
    <n v="62635"/>
    <s v="1,661,096"/>
    <n v="0"/>
    <n v="0.90000000000000036"/>
    <x v="4"/>
  </r>
  <r>
    <s v="Mononoke-hime"/>
    <n v="1997"/>
    <s v="U"/>
    <n v="134"/>
    <s v="Animation"/>
    <s v=" Action"/>
    <s v=" Adventure"/>
    <n v="8.4"/>
    <s v="On a journey to find the cure for a Tatarigami's curse, Ashitaka finds himself in the middle of a war between the forest gods and Tatara, a mining colony. In this quest he also meets San, the Mononoke Hime."/>
    <n v="76"/>
    <s v="Hayao Miyazaki"/>
    <s v="YÃ´ji Matsuda"/>
    <s v="Yuriko Ishida"/>
    <s v="YÃ»ko Tanaka"/>
    <s v="Billy Crudup"/>
    <n v="343171"/>
    <s v="2,375,308"/>
    <n v="0"/>
    <n v="0.80000000000000071"/>
    <x v="0"/>
  </r>
  <r>
    <s v="The Lives of Others"/>
    <n v="2006"/>
    <s v="A"/>
    <n v="137"/>
    <s v="Drama"/>
    <s v=" Mystery"/>
    <s v=" Thriller"/>
    <n v="8.4"/>
    <s v="In 1984 East Berlin, an agent of the secret police, conducting surveillance on a writer and his lover, finds himself becoming increasingly absorbed by their lives."/>
    <n v="89"/>
    <s v="Florian Henckel von Donnersmarck"/>
    <s v="Ulrich MÃ¼he"/>
    <s v="Martina Gedeck"/>
    <s v="Sebastian Koch"/>
    <s v="Ulrich Tukur"/>
    <n v="358685"/>
    <s v="11,286,112"/>
    <n v="0"/>
    <n v="0.5"/>
    <x v="3"/>
  </r>
  <r>
    <s v="Tengoku to jigoku"/>
    <n v="1963"/>
    <m/>
    <n v="143"/>
    <s v="Crime"/>
    <s v=" Drama"/>
    <s v=" Mystery"/>
    <n v="8.4"/>
    <s v="An executive of a shoe company becomes a victim of extortion when his chauffeur's son is kidnapped and held for ransom."/>
    <m/>
    <s v="Akira Kurosawa"/>
    <s v="ToshirÃ´ Mifune"/>
    <s v="Yutaka Sada"/>
    <s v="Tatsuya Nakadai"/>
    <s v="KyÃ´ko Kagawa"/>
    <n v="34357"/>
    <m/>
    <n v="0"/>
    <n v="8.4"/>
    <x v="5"/>
  </r>
  <r>
    <s v="The Shining"/>
    <n v="1980"/>
    <s v="A"/>
    <n v="146"/>
    <s v="Drama"/>
    <s v=" Horror"/>
    <m/>
    <n v="8.4"/>
    <s v="A family heads to an isolated hotel for the winter where a sinister presence influences the father into violence, while his psychic son sees horrific forebodings from both past and future."/>
    <n v="66"/>
    <s v="Stanley Kubrick"/>
    <s v="Jack Nicholson"/>
    <s v="Shelley Duvall"/>
    <s v="Danny Lloyd"/>
    <s v="Scatman Crothers"/>
    <n v="898237"/>
    <s v="44,017,374"/>
    <n v="0"/>
    <n v="1.8000000000000007"/>
    <x v="6"/>
  </r>
  <r>
    <s v="Vikram Vedha"/>
    <n v="2017"/>
    <s v="UA"/>
    <n v="147"/>
    <s v="Action"/>
    <s v=" Crime"/>
    <s v=" Drama"/>
    <n v="8.4"/>
    <s v="Vikram, a no-nonsense police officer, accompanied by Simon, his partner, is on the hunt to capture Vedha, a smuggler and a murderer. Vedha tries to change Vikram's life, which leads to a conflict."/>
    <m/>
    <s v="Gayatri"/>
    <s v="Pushkar"/>
    <s v="Madhavan"/>
    <s v="Vijay Sethupathi"/>
    <s v="Shraddha Srinath"/>
    <n v="28401"/>
    <m/>
    <n v="0"/>
    <n v="8.4"/>
    <x v="4"/>
  </r>
  <r>
    <s v="Apocalypse Now"/>
    <n v="1979"/>
    <s v="R"/>
    <n v="147"/>
    <s v="Drama"/>
    <s v=" Mystery"/>
    <s v=" War"/>
    <n v="8.4"/>
    <s v="A U.S. Army officer serving in Vietnam is tasked with assassinating a renegade Special Forces Colonel who sees himself as a god."/>
    <n v="94"/>
    <s v="Francis Ford Coppola"/>
    <s v="Martin Sheen"/>
    <s v="Marlon Brando"/>
    <s v="Robert Duvall"/>
    <s v="Frederic Forrest"/>
    <n v="606398"/>
    <s v="83,471,511"/>
    <n v="0"/>
    <n v="1"/>
    <x v="1"/>
  </r>
  <r>
    <s v="Avengers: Infinity War"/>
    <n v="2018"/>
    <s v="UA"/>
    <n v="149"/>
    <s v="Action"/>
    <s v=" Adventure"/>
    <s v=" Sci-Fi"/>
    <n v="8.4"/>
    <s v="The Avengers and their allies must be willing to sacrifice all in an attempt to defeat the powerful Thanos before his blitz of devastation and ruin puts an end to the universe."/>
    <n v="68"/>
    <s v="Anthony Russo"/>
    <s v="Joe Russo"/>
    <s v="Robert Downey Jr."/>
    <s v="Chris Hemsworth"/>
    <s v="Mark Ruffalo"/>
    <n v="834477"/>
    <s v="678,815,482"/>
    <n v="0"/>
    <n v="1.6000000000000005"/>
    <x v="4"/>
  </r>
  <r>
    <s v="Dangal"/>
    <n v="2016"/>
    <s v="U"/>
    <n v="161"/>
    <s v="Action"/>
    <s v=" Biography"/>
    <s v=" Drama"/>
    <n v="8.4"/>
    <s v="Former wrestler Mahavir Singh Phogat and his two wrestler daughters struggle towards glory at the Commonwealth Games in the face of societal oppression."/>
    <m/>
    <s v="Nitesh Tiwari"/>
    <s v="Aamir Khan"/>
    <s v="Sakshi Tanwar"/>
    <s v="Fatima Sana Shaikh"/>
    <s v="Sanya Malhotra"/>
    <n v="156479"/>
    <s v="12,391,761"/>
    <n v="0"/>
    <n v="8.4"/>
    <x v="4"/>
  </r>
  <r>
    <s v="The Dark Knight Rises"/>
    <n v="2012"/>
    <s v="UA"/>
    <n v="164"/>
    <s v="Action"/>
    <s v=" Adventure"/>
    <m/>
    <n v="8.4"/>
    <s v="Eight years after the Joker's reign of anarchy, Batman, with the help of the enigmatic Catwoman, is forced from his exile to save Gotham City from the brutal guerrilla terrorist Bane."/>
    <n v="78"/>
    <s v="Christopher Nolan"/>
    <s v="Christian Bale"/>
    <s v="Tom Hardy"/>
    <s v="Anne Hathaway"/>
    <s v="Gary Oldman"/>
    <n v="1516346"/>
    <s v="448,139,099"/>
    <n v="0"/>
    <n v="0.60000000000000053"/>
    <x v="4"/>
  </r>
  <r>
    <s v="Django Unchained"/>
    <n v="2012"/>
    <s v="A"/>
    <n v="165"/>
    <s v="Drama"/>
    <s v=" Western"/>
    <m/>
    <n v="8.4"/>
    <s v="With the help of a German bounty hunter, a freed slave sets out to rescue his wife from a brutal Mississippi plantation owner."/>
    <n v="81"/>
    <s v="Quentin Tarantino"/>
    <s v="Jamie Foxx"/>
    <s v="Christoph Waltz"/>
    <s v="Leonardo DiCaprio"/>
    <s v="Kerry Washington"/>
    <n v="1357682"/>
    <s v="162,805,434"/>
    <n v="0"/>
    <n v="0.30000000000000071"/>
    <x v="4"/>
  </r>
  <r>
    <s v="Taare Zameen Par"/>
    <n v="2007"/>
    <s v="U"/>
    <n v="165"/>
    <s v="Drama"/>
    <s v=" Family"/>
    <m/>
    <n v="8.4"/>
    <s v="An eight-year-old boy is thought to be a lazy trouble-maker, until the new art teacher has the patience and compassion to discover the real problem behind his struggles in school."/>
    <m/>
    <s v="Aamir Khan"/>
    <s v="Amole Gupte"/>
    <s v="Darsheel Safary"/>
    <s v="Aamir Khan"/>
    <s v="Tisca Chopra"/>
    <n v="168895"/>
    <s v="1,223,869"/>
    <n v="0"/>
    <n v="8.4"/>
    <x v="3"/>
  </r>
  <r>
    <s v="3 Idiots"/>
    <n v="2009"/>
    <s v="UA"/>
    <n v="170"/>
    <s v="Comedy"/>
    <s v=" Drama"/>
    <m/>
    <n v="8.4"/>
    <s v="Two friends are searching for their long lost companion. They revisit their college days and recall the memories of their friend who inspired them to think differently, even as the rest of the world called them &quot;idiots&quot;."/>
    <n v="67"/>
    <s v="Rajkumar Hirani"/>
    <s v="Aamir Khan"/>
    <s v="Madhavan"/>
    <s v="Mona Singh"/>
    <s v="Sharman Joshi"/>
    <n v="344445"/>
    <s v="6,532,908"/>
    <n v="0"/>
    <n v="1.7000000000000002"/>
    <x v="3"/>
  </r>
  <r>
    <s v="Avengers: Endgame"/>
    <n v="2019"/>
    <s v="UA"/>
    <n v="181"/>
    <s v="Action"/>
    <s v=" Adventure"/>
    <s v=" Drama"/>
    <n v="8.4"/>
    <s v="After the devastating events of Avengers: Infinity War (2018), the universe is in ruins. With the help of remaining allies, the Avengers assemble once more in order to reverse Thanos' actions and restore balance to the universe."/>
    <n v="78"/>
    <s v="Anthony Russo"/>
    <s v="Joe Russo"/>
    <s v="Robert Downey Jr."/>
    <s v="Chris Evans"/>
    <s v="Mark Ruffalo"/>
    <n v="809955"/>
    <s v="858,373,000"/>
    <n v="0"/>
    <n v="0.60000000000000053"/>
    <x v="4"/>
  </r>
  <r>
    <s v="Once Upon a Time in America"/>
    <n v="1984"/>
    <s v="A"/>
    <n v="229"/>
    <s v="Crime"/>
    <s v=" Drama"/>
    <m/>
    <n v="8.4"/>
    <s v="A former Prohibition-era Jewish gangster returns to the Lower East Side of Manhattan over thirty years later, where he once again must confront the ghosts and regrets of his old life."/>
    <m/>
    <s v="Sergio Leone"/>
    <s v="Robert De Niro"/>
    <s v="James Woods"/>
    <s v="Elizabeth McGovern"/>
    <s v="Treat Williams"/>
    <n v="311365"/>
    <s v="5,321,508"/>
    <n v="0"/>
    <n v="8.4"/>
    <x v="6"/>
  </r>
  <r>
    <s v="The Kid"/>
    <n v="1921"/>
    <s v="Passed"/>
    <n v="68"/>
    <s v="Comedy"/>
    <s v=" Drama"/>
    <s v=" Family"/>
    <n v="8.3000000000000007"/>
    <s v="The Tramp cares for an abandoned child, but events put that relationship in jeopardy."/>
    <m/>
    <s v="Charles Chaplin"/>
    <s v="Charles Chaplin"/>
    <s v="Edna Purviance"/>
    <s v="Jackie Coogan"/>
    <s v="Carl Miller"/>
    <n v="113314"/>
    <s v="5,450,000"/>
    <n v="0"/>
    <n v="8.3000000000000007"/>
    <x v="10"/>
  </r>
  <r>
    <s v="Toy Story"/>
    <n v="1995"/>
    <s v="U"/>
    <n v="81"/>
    <s v="Animation"/>
    <s v=" Adventure"/>
    <s v=" Comedy"/>
    <n v="8.3000000000000007"/>
    <s v="A cowboy doll is profoundly threatened and jealous when a new spaceman figure supplants him as top toy in a boy's room."/>
    <n v="95"/>
    <s v="John Lasseter"/>
    <s v="Tom Hanks"/>
    <s v="Tim Allen"/>
    <s v="Don Rickles"/>
    <s v="Jim Varney"/>
    <n v="887429"/>
    <s v="191,796,233"/>
    <n v="0"/>
    <n v="1.1999999999999993"/>
    <x v="0"/>
  </r>
  <r>
    <s v="Bacheha-Ye aseman"/>
    <n v="1997"/>
    <s v="PG"/>
    <n v="89"/>
    <s v="Drama"/>
    <s v=" Family"/>
    <s v=" Sport"/>
    <n v="8.3000000000000007"/>
    <s v="After a boy loses his sister's pair of shoes, he goes on a series of adventures in order to find them. When he can't, he tries a new way to &quot;win&quot; a new pair."/>
    <n v="77"/>
    <s v="Majid Majidi"/>
    <s v="Mohammad Amir Naji"/>
    <s v="Amir Farrokh Hashemian"/>
    <s v="Bahare Seddiqi"/>
    <s v="Nafise Jafar-Mohammadi"/>
    <n v="65341"/>
    <n v="933.93299999999999"/>
    <n v="0"/>
    <n v="0.60000000000000053"/>
    <x v="0"/>
  </r>
  <r>
    <s v="Ladri di biciclette"/>
    <n v="1948"/>
    <m/>
    <n v="89"/>
    <s v="Drama"/>
    <m/>
    <m/>
    <n v="8.3000000000000007"/>
    <s v="In post-war Italy, a working-class man's bicycle is stolen. He and his son set out to find it."/>
    <m/>
    <s v="Vittorio De Sica"/>
    <s v="Lamberto Maggiorani"/>
    <s v="Enzo Staiola"/>
    <s v="Lianella Carell"/>
    <s v="Elena Altieri"/>
    <n v="146427"/>
    <n v="332.93"/>
    <n v="0"/>
    <n v="8.3000000000000007"/>
    <x v="7"/>
  </r>
  <r>
    <s v="Reservoir Dogs"/>
    <n v="1992"/>
    <s v="R"/>
    <n v="99"/>
    <s v="Crime"/>
    <s v=" Drama"/>
    <s v=" Thriller"/>
    <n v="8.3000000000000007"/>
    <s v="When a simple jewelry heist goes horribly wrong, the surviving criminals begin to suspect that one of them is a police informant."/>
    <n v="79"/>
    <s v="Quentin Tarantino"/>
    <s v="Harvey Keitel"/>
    <s v="Tim Roth"/>
    <s v="Michael Madsen"/>
    <s v="Chris Penn"/>
    <n v="918562"/>
    <s v="2,832,029"/>
    <n v="0"/>
    <n v="0.40000000000000036"/>
    <x v="0"/>
  </r>
  <r>
    <s v="Requiem for a Dream"/>
    <n v="2000"/>
    <s v="A"/>
    <n v="102"/>
    <s v="Drama"/>
    <m/>
    <m/>
    <n v="8.3000000000000007"/>
    <s v="The drug-induced utopias of four Coney Island people are shattered when their addictions run deep."/>
    <n v="68"/>
    <s v="Darren Aronofsky"/>
    <s v="Ellen Burstyn"/>
    <s v="Jared Leto"/>
    <s v="Jennifer Connelly"/>
    <s v="Marlon Wayans"/>
    <n v="766870"/>
    <s v="3,635,482"/>
    <n v="0"/>
    <n v="1.5000000000000009"/>
    <x v="3"/>
  </r>
  <r>
    <s v="Singin' in the Rain"/>
    <n v="1952"/>
    <s v="G"/>
    <n v="103"/>
    <s v="Comedy"/>
    <s v=" Musical"/>
    <s v=" Romance"/>
    <n v="8.3000000000000007"/>
    <s v="A silent film production company and cast make a difficult transition to sound."/>
    <n v="99"/>
    <s v="Stanley Donen"/>
    <s v="Gene Kelly"/>
    <s v="Gene Kelly"/>
    <s v="Donald O'Connor"/>
    <s v="Debbie Reynolds"/>
    <n v="218957"/>
    <s v="8,819,028"/>
    <n v="0"/>
    <n v="1.5999999999999996"/>
    <x v="2"/>
  </r>
  <r>
    <s v="Tumbbad"/>
    <n v="2018"/>
    <s v="A"/>
    <n v="104"/>
    <s v="Drama"/>
    <s v=" Fantasy"/>
    <s v=" Horror"/>
    <n v="8.3000000000000007"/>
    <s v="A mythological story about a goddess who created the entire universe. The plot revolves around the consequences when humans build a temple for her first-born."/>
    <m/>
    <s v="Rahi Anil Barve"/>
    <s v="Anand Gandhi"/>
    <s v="Adesh Prasad"/>
    <s v="Sohum Shah"/>
    <s v="Jyoti Malshe"/>
    <n v="27793"/>
    <m/>
    <n v="0"/>
    <n v="8.3000000000000007"/>
    <x v="4"/>
  </r>
  <r>
    <s v="Snatch"/>
    <n v="2000"/>
    <s v="UA"/>
    <n v="104"/>
    <s v="Comedy"/>
    <s v=" Crime"/>
    <m/>
    <n v="8.3000000000000007"/>
    <s v="Unscrupulous boxing promoters, violent bookmakers, a Russian gangster, incompetent amateur robbers and supposedly Jewish jewelers fight to track down a priceless stolen diamond."/>
    <n v="55"/>
    <s v="Guy Ritchie"/>
    <s v="Jason Statham"/>
    <s v="Brad Pitt"/>
    <s v="Benicio Del Toro"/>
    <s v="Dennis Farina"/>
    <n v="782001"/>
    <s v="30,328,156"/>
    <n v="0"/>
    <n v="2.8000000000000007"/>
    <x v="3"/>
  </r>
  <r>
    <s v="Double Indemnity"/>
    <n v="1944"/>
    <s v="Passed"/>
    <n v="107"/>
    <s v="Crime"/>
    <s v=" Drama"/>
    <s v=" Film-Noir"/>
    <n v="8.3000000000000007"/>
    <s v="An insurance representative lets himself be talked by a seductive housewife into a murder/insurance fraud scheme that arouses the suspicion of an insurance investigator."/>
    <n v="95"/>
    <s v="Billy Wilder"/>
    <s v="Fred MacMurray"/>
    <s v="Barbara Stanwyck"/>
    <s v="Edward G. Robinson"/>
    <s v="Byron Barr"/>
    <n v="143525"/>
    <s v="5,720,000"/>
    <n v="0"/>
    <n v="1.1999999999999993"/>
    <x v="7"/>
  </r>
  <r>
    <s v="Eternal Sunshine of the Spotless Mind"/>
    <n v="2004"/>
    <s v="UA"/>
    <n v="108"/>
    <s v="Drama"/>
    <s v=" Romance"/>
    <s v=" Sci-Fi"/>
    <n v="8.3000000000000007"/>
    <s v="When their relationship turns sour, a couple undergoes a medical procedure to have each other erased from their memories."/>
    <n v="89"/>
    <s v="Michel Gondry"/>
    <s v="Jim Carrey"/>
    <s v="Kate Winslet"/>
    <s v="Tom Wilkinson"/>
    <s v="Gerry Robert Byrne"/>
    <n v="911664"/>
    <s v="34,400,301"/>
    <n v="0"/>
    <n v="0.59999999999999964"/>
    <x v="3"/>
  </r>
  <r>
    <s v="Babam ve Oglum"/>
    <n v="2005"/>
    <m/>
    <n v="112"/>
    <s v="Drama"/>
    <s v=" Family"/>
    <m/>
    <n v="8.3000000000000007"/>
    <s v="The family of a left-wing journalist is torn apart after the military coup of Turkey in 1980."/>
    <m/>
    <s v="Ã‡agan Irmak"/>
    <s v="Ã‡etin Tekindor"/>
    <s v="Fikret Kuskan"/>
    <s v="HÃ¼meyra"/>
    <s v="Ege Tanman"/>
    <n v="78925"/>
    <m/>
    <n v="0"/>
    <n v="8.3000000000000007"/>
    <x v="3"/>
  </r>
  <r>
    <s v="Taxi Driver"/>
    <n v="1976"/>
    <s v="A"/>
    <n v="114"/>
    <s v="Crime"/>
    <s v=" Drama"/>
    <m/>
    <n v="8.3000000000000007"/>
    <s v="A mentally unstable veteran works as a nighttime taxi driver in New York City, where the perceived decadence and sleaze fuels his urge for violent action by attempting to liberate a presidential campaign worker and an underage prostitute."/>
    <n v="94"/>
    <s v="Martin Scorsese"/>
    <s v="Robert De Niro"/>
    <s v="Jodie Foster"/>
    <s v="Cybill Shepherd"/>
    <s v="Albert Brooks"/>
    <n v="724636"/>
    <s v="28,262,574"/>
    <n v="0"/>
    <n v="1.0999999999999996"/>
    <x v="1"/>
  </r>
  <r>
    <s v="Jagten"/>
    <n v="2012"/>
    <s v="R"/>
    <n v="115"/>
    <s v="Drama"/>
    <m/>
    <m/>
    <n v="8.3000000000000007"/>
    <s v="A teacher lives a lonely life, all the while struggling over his son's custody. His life slowly gets better as he finds love and receives good news from his son, but his new luck is about to be brutally shattered by an innocent little lie."/>
    <n v="77"/>
    <s v="Thomas Vinterberg"/>
    <s v="Mads Mikkelsen"/>
    <s v="Thomas Bo Larsen"/>
    <s v="Annika Wedderkopp"/>
    <s v="Lasse FogelstrÃ¸m"/>
    <n v="281623"/>
    <n v="687.18499999999995"/>
    <n v="0"/>
    <n v="0.60000000000000053"/>
    <x v="4"/>
  </r>
  <r>
    <s v="Full Metal Jacket"/>
    <n v="1987"/>
    <s v="UA"/>
    <n v="116"/>
    <s v="Drama"/>
    <s v=" War"/>
    <m/>
    <n v="8.3000000000000007"/>
    <s v="A pragmatic U.S. Marine observes the dehumanizing effects the Vietnam War has on his fellow recruits from their brutal boot camp training to the bloody street fighting in Hue."/>
    <n v="76"/>
    <s v="Stanley Kubrick"/>
    <s v="Matthew Modine"/>
    <s v="R. Lee Ermey"/>
    <s v="Vincent D'Onofrio"/>
    <s v="Adam Baldwin"/>
    <n v="675146"/>
    <s v="46,357,676"/>
    <n v="0"/>
    <n v="0.70000000000000107"/>
    <x v="6"/>
  </r>
  <r>
    <s v="M - Eine Stadt sucht einen MÃ¶rder"/>
    <n v="1931"/>
    <s v="Passed"/>
    <n v="117"/>
    <s v="Crime"/>
    <s v=" Mystery"/>
    <s v=" Thriller"/>
    <n v="8.3000000000000007"/>
    <s v="When the police in a German city are unable to catch a child-murderer, other criminals join in the manhunt."/>
    <m/>
    <s v="Fritz Lang"/>
    <s v="Peter Lorre"/>
    <s v="Ellen Widmann"/>
    <s v="Inge Landgut"/>
    <s v="Otto Wernicke"/>
    <n v="143434"/>
    <n v="28.876999999999999"/>
    <n v="1"/>
    <n v="8.3000000000000007"/>
    <x v="9"/>
  </r>
  <r>
    <n v="1917"/>
    <n v="2019"/>
    <s v="R"/>
    <n v="119"/>
    <s v="Drama"/>
    <s v=" Thriller"/>
    <s v=" War"/>
    <n v="8.3000000000000007"/>
    <s v="April 6th, 1917. As a regiment assembles to wage war deep in enemy territory, two soldiers are assigned to race against time and deliver a message that will stop 1,600 men from walking straight into a deadly trap."/>
    <n v="78"/>
    <s v="Sam Mendes"/>
    <s v="Dean-Charles Chapman"/>
    <s v="George MacKay"/>
    <s v="Daniel Mays"/>
    <s v="Colin Firth"/>
    <n v="425844"/>
    <s v="159,227,644"/>
    <n v="1"/>
    <n v="0.50000000000000089"/>
    <x v="4"/>
  </r>
  <r>
    <s v="Citizen Kane"/>
    <n v="1941"/>
    <s v="UA"/>
    <n v="119"/>
    <s v="Drama"/>
    <s v=" Mystery"/>
    <m/>
    <n v="8.3000000000000007"/>
    <s v="Following the death of publishing tycoon Charles Foster Kane, reporters scramble to uncover the meaning of his final utterance"/>
    <m/>
    <m/>
    <m/>
    <m/>
    <m/>
    <m/>
    <m/>
    <m/>
    <n v="1"/>
    <n v="8.3000000000000007"/>
    <x v="7"/>
  </r>
  <r>
    <s v="AmÃ©lie"/>
    <n v="2001"/>
    <s v="U"/>
    <n v="122"/>
    <s v="Comedy"/>
    <s v=" Romance"/>
    <m/>
    <n v="8.3000000000000007"/>
    <s v="AmÃ©lie is an innocent and naive girl in Paris with her own sense of justice. She decides to help those around her and, along the way, discovers love."/>
    <n v="69"/>
    <s v="Jean-Pierre Jeunet"/>
    <s v="Audrey Tautou"/>
    <s v="Mathieu Kassovitz"/>
    <s v="Rufus"/>
    <s v="Lorella Cravotta"/>
    <n v="703810"/>
    <s v="33,225,499"/>
    <n v="1"/>
    <n v="1.4000000000000004"/>
    <x v="3"/>
  </r>
  <r>
    <s v="American Beauty"/>
    <n v="1999"/>
    <s v="UA"/>
    <n v="122"/>
    <s v="Drama"/>
    <m/>
    <m/>
    <n v="8.3000000000000007"/>
    <s v="A sexually frustrated suburban father has a mid-life crisis after becoming infatuated with his daughter's best friend."/>
    <n v="84"/>
    <s v="Sam Mendes"/>
    <s v="Kevin Spacey"/>
    <s v="Annette Bening"/>
    <s v="Thora Birch"/>
    <s v="Wes Bentley"/>
    <n v="1069738"/>
    <s v="130,096,601"/>
    <n v="1"/>
    <n v="9.9999999999999645E-2"/>
    <x v="0"/>
  </r>
  <r>
    <s v="Jodaeiye Nader az Simin"/>
    <n v="2011"/>
    <s v="PG-13"/>
    <n v="123"/>
    <s v="Drama"/>
    <m/>
    <m/>
    <n v="8.3000000000000007"/>
    <s v="A married couple are faced with a difficult decision - to improve the life of their child by moving to another country or to stay in Iran and look after a deteriorating parent who has Alzheimer's disease."/>
    <n v="95"/>
    <s v="Asghar Farhadi"/>
    <s v="Payman Maadi"/>
    <s v="Leila Hatami"/>
    <s v="Sareh Bayat"/>
    <s v="Shahab Hosseini"/>
    <n v="220002"/>
    <s v="7,098,492"/>
    <n v="1"/>
    <n v="1.1999999999999993"/>
    <x v="4"/>
  </r>
  <r>
    <s v="The Apartment"/>
    <n v="1960"/>
    <s v="U"/>
    <n v="125"/>
    <s v="Comedy"/>
    <s v=" Drama"/>
    <s v=" Romance"/>
    <n v="8.3000000000000007"/>
    <s v="A man tries to rise in his company by letting its executives use his apartment for trysts, but complications and a romance of his own ensue."/>
    <n v="94"/>
    <s v="Billy Wilder"/>
    <s v="Jack Lemmon"/>
    <s v="Shirley MacLaine"/>
    <s v="Fred MacMurray"/>
    <s v="Ray Walston"/>
    <n v="164363"/>
    <s v="18,600,000"/>
    <n v="1"/>
    <n v="1.0999999999999996"/>
    <x v="5"/>
  </r>
  <r>
    <s v="Good Will Hunting"/>
    <n v="1997"/>
    <s v="U"/>
    <n v="126"/>
    <s v="Drama"/>
    <s v=" Romance"/>
    <m/>
    <n v="8.3000000000000007"/>
    <s v="Will Hunting, a janitor at M.I.T., has a gift for mathematics, but needs help from a psychologist to find direction in his life."/>
    <n v="70"/>
    <s v="Gus Van Sant"/>
    <s v="Robin Williams"/>
    <s v="Matt Damon"/>
    <s v="Ben Affleck"/>
    <s v="Stellan SkarsgÃ¥rd"/>
    <n v="861606"/>
    <s v="138,433,435"/>
    <n v="1"/>
    <n v="1.3000000000000007"/>
    <x v="0"/>
  </r>
  <r>
    <s v="Vertigo"/>
    <n v="1958"/>
    <s v="A"/>
    <n v="128"/>
    <s v="Mystery"/>
    <s v=" Romance"/>
    <s v=" Thriller"/>
    <n v="8.3000000000000007"/>
    <s v="A former police detective juggles wrestling with his personal demons and becoming obsessed with a hauntingly beautiful woman."/>
    <n v="100"/>
    <s v="Alfred Hitchcock"/>
    <s v="James Stewart"/>
    <s v="Kim Novak"/>
    <s v="Barbara Bel Geddes"/>
    <s v="Tom Helmore"/>
    <n v="364368"/>
    <s v="3,200,000"/>
    <n v="1"/>
    <n v="1.6999999999999993"/>
    <x v="2"/>
  </r>
  <r>
    <s v="The Sting"/>
    <n v="1973"/>
    <s v="U"/>
    <n v="129"/>
    <s v="Comedy"/>
    <s v=" Crime"/>
    <s v=" Drama"/>
    <n v="8.3000000000000007"/>
    <s v="Two grifters team up to pull off the ultimate con."/>
    <n v="83"/>
    <s v="George Roy Hill"/>
    <s v="Paul Newman"/>
    <s v="Robert Redford"/>
    <s v="Robert Shaw"/>
    <s v="Charles Durning"/>
    <n v="241513"/>
    <s v="159,600,000"/>
    <n v="1"/>
    <n v="0"/>
    <x v="1"/>
  </r>
  <r>
    <s v="Incendies"/>
    <n v="2010"/>
    <s v="R"/>
    <n v="131"/>
    <s v="Drama"/>
    <s v=" Mystery"/>
    <s v=" War"/>
    <n v="8.3000000000000007"/>
    <s v="Twins journey to the Middle East to discover their family history and fulfill their mother's last wishes."/>
    <n v="80"/>
    <s v="Denis Villeneuve"/>
    <s v="Lubna Azabal"/>
    <s v="MÃ©lissa DÃ©sormeaux-Poulin"/>
    <s v="Maxim Gaudette"/>
    <s v="Mustafa Kamel"/>
    <n v="150023"/>
    <s v="6,857,096"/>
    <n v="1"/>
    <n v="0.30000000000000071"/>
    <x v="4"/>
  </r>
  <r>
    <s v="Star Wars: Episode VI - Return of the Jedi"/>
    <n v="1983"/>
    <s v="U"/>
    <n v="131"/>
    <s v="Action"/>
    <s v=" Adventure"/>
    <s v=" Fantasy"/>
    <n v="8.3000000000000007"/>
    <s v="After a daring mission to rescue Han Solo from Jabba the Hutt, the Rebels dispatch to Endor to destroy the second Death Star. Meanwhile, Luke struggles to help Darth Vader back from the dark side without falling into the Emperor's trap."/>
    <n v="58"/>
    <s v="Richard Marquand"/>
    <s v="Mark Hamill"/>
    <s v="Harrison Ford"/>
    <s v="Carrie Fisher"/>
    <s v="Billy Dee Williams"/>
    <n v="950470"/>
    <s v="309,125,409"/>
    <n v="1"/>
    <n v="2.5000000000000009"/>
    <x v="6"/>
  </r>
  <r>
    <s v="Miracle in cell NO.7"/>
    <n v="2019"/>
    <s v="TV-14"/>
    <n v="132"/>
    <s v="Drama"/>
    <m/>
    <m/>
    <n v="8.3000000000000007"/>
    <s v="A story of love between a mentally-ill father who was wrongly accused of murder and his lovely six years old daughter. The prison would be their home. Based on the 2013 Korean movie 7-beon-bang-ui seon-mul (2013)."/>
    <m/>
    <s v="Mehmet Ada Ã–ztekin"/>
    <s v="Aras Bulut Iynemli"/>
    <s v="Nisa Sofiya Aksongur"/>
    <s v="Deniz Baysal"/>
    <s v="Celile Toyon Uysal"/>
    <n v="33935"/>
    <m/>
    <n v="1"/>
    <n v="8.3000000000000007"/>
    <x v="4"/>
  </r>
  <r>
    <s v="Per qualche dollaro in piÃ¹"/>
    <n v="1965"/>
    <s v="U"/>
    <n v="132"/>
    <s v="Western"/>
    <m/>
    <m/>
    <n v="8.3000000000000007"/>
    <s v="Two bounty hunters with the same intentions team up to track down a Western outlaw."/>
    <n v="74"/>
    <s v="Sergio Leone"/>
    <s v="Clint Eastwood"/>
    <s v="Lee Van Cleef"/>
    <s v="Gian Maria VolontÃ¨"/>
    <s v="Mara Krupp"/>
    <n v="232772"/>
    <s v="15,000,000"/>
    <n v="1"/>
    <n v="0.90000000000000036"/>
    <x v="5"/>
  </r>
  <r>
    <s v="A Clockwork Orange"/>
    <n v="1971"/>
    <s v="A"/>
    <n v="136"/>
    <s v="Crime"/>
    <s v=" Drama"/>
    <s v=" Sci-Fi"/>
    <n v="8.3000000000000007"/>
    <s v="In the future, a sadistic gang leader is imprisoned and volunteers for a conduct-aversion experiment, but it doesn't go as planned."/>
    <n v="77"/>
    <s v="Stanley Kubrick"/>
    <s v="Malcolm McDowell"/>
    <s v="Patrick Magee"/>
    <s v="Michael Bates"/>
    <s v="Warren Clarke"/>
    <n v="757904"/>
    <s v="6,207,725"/>
    <n v="1"/>
    <n v="0.60000000000000053"/>
    <x v="1"/>
  </r>
  <r>
    <s v="North by Northwest"/>
    <n v="1959"/>
    <s v="U"/>
    <n v="136"/>
    <s v="Adventure"/>
    <s v=" Mystery"/>
    <s v=" Thriller"/>
    <n v="8.3000000000000007"/>
    <s v="A New York City advertising executive goes on the run after being mistaken for a government agent by a group of foreign spies."/>
    <n v="98"/>
    <s v="Alfred Hitchcock"/>
    <s v="Cary Grant"/>
    <s v="Eva Marie Saint"/>
    <s v="James Mason"/>
    <s v="Jessie Royce Landis"/>
    <n v="299198"/>
    <s v="13,275,000"/>
    <n v="1"/>
    <n v="1.5"/>
    <x v="2"/>
  </r>
  <r>
    <s v="Aliens"/>
    <n v="1986"/>
    <s v="U"/>
    <n v="137"/>
    <s v="Action"/>
    <s v=" Adventure"/>
    <s v=" Sci-Fi"/>
    <n v="8.3000000000000007"/>
    <s v="Fifty-seven years after surviving an apocalyptic attack aboard her space vessel by merciless space creatures, Officer Ripley awakens from hyper-sleep and tries to warn anyone who will listen about the predators."/>
    <n v="84"/>
    <s v="James Cameron"/>
    <s v="Sigourney Weaver"/>
    <s v="Michael Biehn"/>
    <s v="Carrie Henn"/>
    <s v="Paul Reiser"/>
    <n v="652719"/>
    <s v="85,160,248"/>
    <n v="1"/>
    <n v="9.9999999999999645E-2"/>
    <x v="6"/>
  </r>
  <r>
    <s v="Andhadhun"/>
    <n v="2018"/>
    <s v="UA"/>
    <n v="139"/>
    <s v="Crime"/>
    <s v=" Drama"/>
    <s v=" Music"/>
    <n v="8.3000000000000007"/>
    <s v="A series of mysterious events change the life of a blind pianist, who must now report a crime that he should technically know nothing of."/>
    <m/>
    <s v="Sriram Raghavan"/>
    <s v="Ayushmann Khurrana"/>
    <s v="Tabu"/>
    <s v="Radhika Apte"/>
    <s v="Anil Dhawan"/>
    <n v="71875"/>
    <s v="1,373,943"/>
    <n v="1"/>
    <n v="8.3000000000000007"/>
    <x v="4"/>
  </r>
  <r>
    <s v="Idi i smotri"/>
    <n v="1985"/>
    <s v="A"/>
    <n v="142"/>
    <s v="Drama"/>
    <s v=" Thriller"/>
    <s v=" War"/>
    <n v="8.3000000000000007"/>
    <s v="After finding an old rifle, a young boy joins the Soviet resistance movement against ruthless German forces and experiences the horrors of World War II."/>
    <m/>
    <s v="Elem Klimov"/>
    <s v="Aleksey Kravchenko"/>
    <s v="Olga Mironova"/>
    <s v="Liubomiras Laucevicius"/>
    <s v="Vladas Bagdonas"/>
    <n v="59056"/>
    <m/>
    <n v="1"/>
    <n v="8.3000000000000007"/>
    <x v="6"/>
  </r>
  <r>
    <s v="Ikiru"/>
    <n v="1952"/>
    <m/>
    <n v="143"/>
    <s v="Drama"/>
    <m/>
    <m/>
    <n v="8.3000000000000007"/>
    <s v="A bureaucrat tries to find a meaning in his life after he discovers he has terminal cancer."/>
    <m/>
    <s v="Akira Kurosawa"/>
    <s v="Takashi Shimura"/>
    <s v="Nobuo Kaneko"/>
    <s v="Shin'ichi Himori"/>
    <s v="Haruo Tanaka"/>
    <n v="68463"/>
    <n v="55.24"/>
    <n v="1"/>
    <n v="8.3000000000000007"/>
    <x v="2"/>
  </r>
  <r>
    <s v="Das Boot"/>
    <n v="1981"/>
    <s v="R"/>
    <n v="149"/>
    <s v="Adventure"/>
    <s v=" Drama"/>
    <s v=" Thriller"/>
    <n v="8.3000000000000007"/>
    <s v="The claustrophobic world of a WWII German U-boat"/>
    <m/>
    <m/>
    <m/>
    <m/>
    <m/>
    <m/>
    <m/>
    <m/>
    <n v="1"/>
    <n v="8.3000000000000007"/>
    <x v="6"/>
  </r>
  <r>
    <s v="2001: A Space Odyssey"/>
    <n v="1968"/>
    <s v="U"/>
    <n v="149"/>
    <s v="Adventure"/>
    <s v=" Sci-Fi"/>
    <m/>
    <n v="8.3000000000000007"/>
    <s v="After discovering a mysterious artifact buried beneath the Lunar surface, mankind sets off on a quest to find its origins with help from intelligent supercomputer H.A.L. 9000."/>
    <n v="84"/>
    <s v="Stanley Kubrick"/>
    <s v="Keir Dullea"/>
    <s v="Gary Lockwood"/>
    <s v="William Sylvester"/>
    <s v="Daniel Richter"/>
    <n v="603517"/>
    <s v="56,954,992"/>
    <n v="1"/>
    <n v="9.9999999999999645E-2"/>
    <x v="5"/>
  </r>
  <r>
    <s v="Inglourious Basterds"/>
    <n v="2009"/>
    <s v="A"/>
    <n v="153"/>
    <s v="Adventure"/>
    <s v=" Drama"/>
    <s v=" War"/>
    <n v="8.3000000000000007"/>
    <s v="In Nazi-occupied France during World War II, a plan to assassinate Nazi leaders by a group of Jewish U.S. soldiers coincides with a theatre owner's vengeful plans for the same."/>
    <n v="69"/>
    <s v="Quentin Tarantino"/>
    <s v="Brad Pitt"/>
    <s v="Diane Kruger"/>
    <s v="Eli Roth"/>
    <s v="MÃ©lanie Laurent"/>
    <n v="1267869"/>
    <s v="120,540,719"/>
    <n v="1"/>
    <n v="1.4000000000000004"/>
    <x v="3"/>
  </r>
  <r>
    <s v="Metropolis"/>
    <n v="1927"/>
    <m/>
    <n v="153"/>
    <s v="Drama"/>
    <s v=" Sci-Fi"/>
    <m/>
    <n v="8.3000000000000007"/>
    <s v="In a futuristic city sharply divided between the working class and the city planners, the son of the city's mastermind falls in love with a working-class prophet who predicts the coming of a savior to mediate their differences."/>
    <n v="98"/>
    <s v="Fritz Lang"/>
    <s v="Brigitte Helm"/>
    <s v="Alfred Abel"/>
    <s v="Gustav FrÃ¶hlich"/>
    <s v="Rudolf Klein-Rogge"/>
    <n v="159992"/>
    <s v="1,236,166"/>
    <n v="1"/>
    <n v="1.5"/>
    <x v="10"/>
  </r>
  <r>
    <s v="Drishyam"/>
    <n v="2013"/>
    <s v="U"/>
    <n v="160"/>
    <s v="Crime"/>
    <s v=" Drama"/>
    <s v=" Thriller"/>
    <n v="8.3000000000000007"/>
    <s v="A man goes to extreme lengths to save his family from punishment after the family commits an accidental crime."/>
    <m/>
    <s v="Jeethu Joseph"/>
    <s v="Mohanlal"/>
    <s v="Meena"/>
    <s v="Asha Sharath"/>
    <s v="Ansiba"/>
    <n v="30722"/>
    <m/>
    <n v="1"/>
    <n v="8.3000000000000007"/>
    <x v="4"/>
  </r>
  <r>
    <s v="Amadeus"/>
    <n v="1984"/>
    <s v="R"/>
    <n v="160"/>
    <s v="Biography"/>
    <s v=" Drama"/>
    <s v=" History"/>
    <n v="8.3000000000000007"/>
    <s v="The life, success and troubles of Wolfgang Amadeus Mozart, as told by Antonio Salieri, the contemporaneous composer who was insanely jealous of Mozart's talent and claimed to have murdered him."/>
    <n v="88"/>
    <s v="Milos Forman"/>
    <s v="F. Murray Abraham"/>
    <s v="Tom Hulce"/>
    <s v="Elizabeth Berridge"/>
    <s v="Roy Dotrice"/>
    <n v="369007"/>
    <s v="51,973,029"/>
    <n v="1"/>
    <n v="0.5"/>
    <x v="6"/>
  </r>
  <r>
    <s v="Scarface"/>
    <n v="1983"/>
    <s v="A"/>
    <n v="170"/>
    <s v="Crime"/>
    <s v=" Drama"/>
    <m/>
    <n v="8.3000000000000007"/>
    <s v="In 1980 Miami, a determined Cuban immigrant takes over a drug cartel and succumbs to greed."/>
    <n v="65"/>
    <s v="Brian De Palma"/>
    <s v="Al Pacino"/>
    <s v="Michelle Pfeiffer"/>
    <s v="Steven Bauer"/>
    <s v="Mary Elizabeth Mastrantonio"/>
    <n v="740911"/>
    <s v="45,598,982"/>
    <n v="1"/>
    <n v="1.8000000000000007"/>
    <x v="6"/>
  </r>
  <r>
    <s v="Braveheart"/>
    <n v="1995"/>
    <s v="A"/>
    <n v="178"/>
    <s v="Biography"/>
    <s v=" Drama"/>
    <s v=" History"/>
    <n v="8.3000000000000007"/>
    <s v="Scottish warrior William Wallace leads his countrymen in a rebellion to free his homeland from the tyranny of King Edward I of England."/>
    <n v="68"/>
    <s v="Mel Gibson"/>
    <s v="Mel Gibson"/>
    <s v="Sophie Marceau"/>
    <s v="Patrick McGoohan"/>
    <s v="Angus Macfadyen"/>
    <n v="959181"/>
    <s v="75,600,000"/>
    <n v="1"/>
    <n v="1.5000000000000009"/>
    <x v="0"/>
  </r>
  <r>
    <s v="Lawrence of Arabia"/>
    <n v="1962"/>
    <s v="U"/>
    <n v="228"/>
    <s v="Adventure"/>
    <s v=" Biography"/>
    <s v=" Drama"/>
    <n v="8.3000000000000007"/>
    <s v="The story of T.E. Lawrence, the English officer who successfully united and led the diverse, often warring, Arab tribes during World War I in order to fight the Turks."/>
    <n v="100"/>
    <s v="David Lean"/>
    <s v="Peter O'Toole"/>
    <s v="Alec Guinness"/>
    <s v="Anthony Quinn"/>
    <s v="Jack Hawkins"/>
    <n v="268085"/>
    <s v="44,824,144"/>
    <n v="1"/>
    <n v="1.6999999999999993"/>
    <x v="5"/>
  </r>
  <r>
    <s v="Sherlock Jr."/>
    <n v="1924"/>
    <s v="Passed"/>
    <n v="45"/>
    <s v="Action"/>
    <s v=" Comedy"/>
    <s v=" Romance"/>
    <n v="8.1999999999999993"/>
    <s v="A film projectionist longs to be a detective, and puts his meagre skills to work when he is framed by a rival for stealing his girlfriend's father's pocketwatch."/>
    <m/>
    <s v="Buster Keaton"/>
    <s v="Buster Keaton"/>
    <s v="Kathryn McGuire"/>
    <s v="Joe Keaton"/>
    <s v="Erwin Connelly"/>
    <n v="41985"/>
    <n v="977.375"/>
    <n v="1"/>
    <n v="8.1999999999999993"/>
    <x v="10"/>
  </r>
  <r>
    <s v="Tonari no Totoro"/>
    <n v="1988"/>
    <s v="U"/>
    <n v="86"/>
    <s v="Animation"/>
    <s v=" Family"/>
    <s v=" Fantasy"/>
    <n v="8.1999999999999993"/>
    <s v="When two girls move to the country to be near their ailing mother, they have adventures with the wondrous forest spirits who live nearby."/>
    <n v="86"/>
    <s v="Hayao Miyazaki"/>
    <s v="Hitoshi Takagi"/>
    <s v="Noriko Hidaka"/>
    <s v="Chika Sakamoto"/>
    <s v="Shigesato Itoi"/>
    <n v="291180"/>
    <s v="1,105,564"/>
    <n v="1"/>
    <n v="0.40000000000000036"/>
    <x v="6"/>
  </r>
  <r>
    <s v="Mandariinid"/>
    <n v="2013"/>
    <m/>
    <n v="87"/>
    <s v="Drama"/>
    <s v=" War"/>
    <m/>
    <n v="8.1999999999999993"/>
    <s v="In 1992, war rages in Abkhazia, a breakaway region of Georgia. An Estonian man Ivo has decided to stay behind and harvest his crops of tangerines. In a bloody conflict at his door, a wounded man is left behind, and Ivo takes him in."/>
    <n v="73"/>
    <s v="Zaza Urushadze"/>
    <s v="Lembit Ulfsak"/>
    <s v="Elmo NÃ¼ganen"/>
    <s v="Giorgi Nakashidze"/>
    <s v="Misha Meskhi"/>
    <n v="40382"/>
    <n v="144.501"/>
    <n v="1"/>
    <n v="0.89999999999999947"/>
    <x v="4"/>
  </r>
  <r>
    <s v="RashÃ´mon"/>
    <n v="1950"/>
    <m/>
    <n v="88"/>
    <s v="Crime"/>
    <s v=" Drama"/>
    <s v=" Mystery"/>
    <n v="8.1999999999999993"/>
    <s v="The rape of a bride and the murder of her samurai husband are recalled from the perspectives of a bandit, the bride, the samurai's ghost and a woodcutter."/>
    <n v="98"/>
    <s v="Akira Kurosawa"/>
    <s v="ToshirÃ´ Mifune"/>
    <s v="Machiko KyÃ´"/>
    <s v="Masayuki Mori"/>
    <s v="Takashi Shimura"/>
    <n v="152572"/>
    <n v="96.567999999999998"/>
    <n v="1"/>
    <n v="1.6000000000000014"/>
    <x v="2"/>
  </r>
  <r>
    <s v="Monty Python and the Holy Grail"/>
    <n v="1975"/>
    <s v="PG"/>
    <n v="91"/>
    <s v="Adventure"/>
    <s v=" Comedy"/>
    <s v=" Fantasy"/>
    <n v="8.1999999999999993"/>
    <s v="King Arthur and his Knights of the Round Table embark on a surreal, low-budget search for the Holy Grail, encountering many, very silly obstacles."/>
    <n v="91"/>
    <s v="Terry Gilliam"/>
    <s v="Terry Jones"/>
    <s v="Graham Chapman"/>
    <s v="John Cleese"/>
    <s v="Eric Idle"/>
    <n v="500875"/>
    <s v="1,229,197"/>
    <n v="1"/>
    <n v="0.90000000000000036"/>
    <x v="1"/>
  </r>
  <r>
    <s v="SmultronstÃ¤llet"/>
    <n v="1957"/>
    <s v="U"/>
    <n v="91"/>
    <s v="Drama"/>
    <s v=" Romance"/>
    <m/>
    <n v="8.1999999999999993"/>
    <s v="After living a life marked by coldness, an aging professor is forced to confront the emptiness of his existence."/>
    <n v="88"/>
    <s v="Ingmar Bergman"/>
    <s v="Victor SjÃ¶strÃ¶m"/>
    <s v="Bibi Andersson"/>
    <s v="Ingrid Thulin"/>
    <s v="Gunnar BjÃ¶rnstrand"/>
    <n v="96381"/>
    <m/>
    <n v="1"/>
    <n v="0.60000000000000142"/>
    <x v="2"/>
  </r>
  <r>
    <s v="The Gold Rush"/>
    <n v="1925"/>
    <s v="Passed"/>
    <n v="95"/>
    <s v="Adventure"/>
    <s v=" Comedy"/>
    <s v=" Drama"/>
    <n v="8.1999999999999993"/>
    <s v="A prospector goes to the Klondike in search of gold and finds it and more."/>
    <m/>
    <s v="Charles Chaplin"/>
    <s v="Charles Chaplin"/>
    <s v="Mack Swain"/>
    <s v="Tom Murray"/>
    <s v="Henry Bergman"/>
    <n v="101053"/>
    <s v="5,450,000"/>
    <n v="1"/>
    <n v="8.1999999999999993"/>
    <x v="10"/>
  </r>
  <r>
    <s v="Klaus"/>
    <n v="2019"/>
    <s v="PG"/>
    <n v="96"/>
    <s v="Animation"/>
    <s v=" Adventure"/>
    <s v=" Comedy"/>
    <n v="8.1999999999999993"/>
    <s v="A simple act of kindness always sparks another, even in a frozen, faraway place. When Smeerensburg's new postman, Jesper, befriends toymaker Klaus, their gifts melt an age-old feud and deliver a sleigh full of holiday traditions."/>
    <n v="65"/>
    <s v="Sergio Pablos"/>
    <s v="Carlos MartÃ­nez LÃ³pez"/>
    <s v="Jason Schwartzman"/>
    <s v="J.K. Simmons"/>
    <s v="Rashida Jones"/>
    <n v="104761"/>
    <m/>
    <n v="1"/>
    <n v="1.6999999999999993"/>
    <x v="4"/>
  </r>
  <r>
    <s v="Up"/>
    <n v="2009"/>
    <s v="U"/>
    <n v="96"/>
    <s v="Animation"/>
    <s v=" Adventure"/>
    <s v=" Comedy"/>
    <n v="8.1999999999999993"/>
    <s v="78-year-old Carl Fredricksen travels to Paradise Falls in his house equipped with balloons, inadvertently taking a young stowaway."/>
    <n v="88"/>
    <s v="Pete Docter"/>
    <s v="Bob Peterson"/>
    <s v="Edward Asner"/>
    <s v="Jordan Nagai"/>
    <s v="John Ratzenberger"/>
    <n v="935507"/>
    <s v="293,004,164"/>
    <n v="1"/>
    <n v="0.60000000000000142"/>
    <x v="3"/>
  </r>
  <r>
    <s v="Det sjunde inseglet"/>
    <n v="1957"/>
    <s v="A"/>
    <n v="96"/>
    <s v="Drama"/>
    <s v=" Fantasy"/>
    <s v=" History"/>
    <n v="8.1999999999999993"/>
    <s v="A man seeks answers about life, death, and the existence of God as he plays chess against the Grim Reaper during the Black Plague."/>
    <n v="88"/>
    <s v="Ingmar Bergman"/>
    <s v="Max von Sydow"/>
    <s v="Gunnar BjÃ¶rnstrand"/>
    <s v="Bengt Ekerot"/>
    <s v="Nils Poppe"/>
    <n v="164939"/>
    <m/>
    <n v="1"/>
    <n v="0.60000000000000142"/>
    <x v="2"/>
  </r>
  <r>
    <s v="HÃ¶stsonaten"/>
    <n v="1978"/>
    <s v="U"/>
    <n v="99"/>
    <s v="Drama"/>
    <s v=" Music"/>
    <m/>
    <n v="8.1999999999999993"/>
    <s v="A married daughter who longs for her mother's love is visited by the latter, a successful concert pianist."/>
    <m/>
    <s v="Ingmar Bergman"/>
    <s v="Ingrid Bergman"/>
    <s v="Liv Ullmann"/>
    <s v="Lena Nyman"/>
    <s v="Halvar BjÃ¶rk"/>
    <n v="26875"/>
    <m/>
    <n v="1"/>
    <n v="8.1999999999999993"/>
    <x v="1"/>
  </r>
  <r>
    <s v="To Be or Not to Be"/>
    <n v="1942"/>
    <s v="Passed"/>
    <n v="99"/>
    <s v="Comedy"/>
    <s v=" War"/>
    <m/>
    <n v="8.1999999999999993"/>
    <s v="During the Nazi occupation of Poland, an acting troupe becomes embroiled in a Polish soldier's efforts to track down a German spy."/>
    <n v="86"/>
    <s v="Ernst Lubitsch"/>
    <s v="Carole Lombard"/>
    <s v="Jack Benny"/>
    <s v="Robert Stack"/>
    <s v="Felix Bressart"/>
    <n v="29915"/>
    <m/>
    <n v="1"/>
    <n v="0.40000000000000036"/>
    <x v="7"/>
  </r>
  <r>
    <s v="Toy Story 3"/>
    <n v="2010"/>
    <s v="U"/>
    <n v="103"/>
    <s v="Animation"/>
    <s v=" Adventure"/>
    <s v=" Comedy"/>
    <n v="8.1999999999999993"/>
    <s v="The toys are mistakenly delivered to a day-care center instead of the attic right before Andy leaves for college, and it's up to Woody to convince the other toys that they weren't abandoned and to return home."/>
    <n v="92"/>
    <s v="Lee Unkrich"/>
    <s v="Tom Hanks"/>
    <s v="Tim Allen"/>
    <s v="Joan Cusack"/>
    <s v="Ned Beatty"/>
    <n v="757032"/>
    <s v="415,004,880"/>
    <n v="1"/>
    <n v="1"/>
    <x v="4"/>
  </r>
  <r>
    <s v="Dial M for Murder"/>
    <n v="1954"/>
    <s v="A"/>
    <n v="105"/>
    <s v="Crime"/>
    <s v=" Thriller"/>
    <m/>
    <n v="8.1999999999999993"/>
    <s v="A former tennis player tries to arrange his wife's murder after learning of her affair."/>
    <n v="75"/>
    <s v="Alfred Hitchcock"/>
    <s v="Ray Milland"/>
    <s v="Grace Kelly"/>
    <s v="Robert Cummings"/>
    <s v="John Williams"/>
    <n v="158335"/>
    <n v="12.561999999999999"/>
    <n v="1"/>
    <n v="0.69999999999999929"/>
    <x v="2"/>
  </r>
  <r>
    <s v="Lock, Stock and Two Smoking Barrels"/>
    <n v="1998"/>
    <s v="A"/>
    <n v="107"/>
    <s v="Action"/>
    <s v=" Comedy"/>
    <s v=" Crime"/>
    <n v="8.1999999999999993"/>
    <s v="A botched card game in London triggers four friends, thugs, weed-growers, hard gangsters, loan sharks and debt collectors to collide with each other in a series of unexpected events, all for the sake of weed, cash and two antique shotguns."/>
    <n v="66"/>
    <s v="Guy Ritchie"/>
    <s v="Jason Flemyng"/>
    <s v="Dexter Fletcher"/>
    <s v="Nick Moran"/>
    <s v="Jason Statham"/>
    <n v="535216"/>
    <s v="3,897,569"/>
    <n v="1"/>
    <n v="1.5999999999999996"/>
    <x v="0"/>
  </r>
  <r>
    <s v="YÃ´jinbÃ´"/>
    <n v="1961"/>
    <m/>
    <n v="110"/>
    <s v="Action"/>
    <s v=" Drama"/>
    <s v=" Thriller"/>
    <n v="8.1999999999999993"/>
    <s v="A crafty ronin comes to a town divided by two criminal gangs and decides to play them against each other to free the town."/>
    <m/>
    <s v="Akira Kurosawa"/>
    <s v="ToshirÃ´ Mifune"/>
    <s v="EijirÃ´ TÃ´no"/>
    <s v="Tatsuya Nakadai"/>
    <s v="YÃ´ko Tsukasa"/>
    <n v="111244"/>
    <m/>
    <n v="1"/>
    <n v="8.1999999999999993"/>
    <x v="5"/>
  </r>
  <r>
    <s v="Three Billboards Outside Ebbing, Missouri"/>
    <n v="2017"/>
    <s v="A"/>
    <n v="115"/>
    <s v="Comedy"/>
    <s v=" Crime"/>
    <s v=" Drama"/>
    <n v="8.1999999999999993"/>
    <s v="A mother personally challenges the local authorities to solve her daughter's murder when they fail to catch the culprit."/>
    <n v="88"/>
    <s v="Martin McDonagh"/>
    <s v="Frances McDormand"/>
    <s v="Woody Harrelson"/>
    <s v="Sam Rockwell"/>
    <s v="Caleb Landry Jones"/>
    <n v="432610"/>
    <s v="54,513,740"/>
    <n v="1"/>
    <n v="0.60000000000000142"/>
    <x v="4"/>
  </r>
  <r>
    <s v="Pan's Labyrinth"/>
    <n v="2006"/>
    <s v="UA"/>
    <n v="118"/>
    <s v="Drama"/>
    <s v=" Fantasy"/>
    <s v=" War"/>
    <n v="8.1999999999999993"/>
    <s v="In the Falangist Spain of 1944, the bookish young stepdaughter of a sadistic army officer escapes into an eerie but captivating fantasy world."/>
    <n v="98"/>
    <s v="Guillermo del Toro"/>
    <s v="Ivana Baquero"/>
    <s v="Ariadna Gil"/>
    <s v="Sergi LÃ³pez"/>
    <s v="Maribel VerdÃº"/>
    <n v="618623"/>
    <s v="37,634,615"/>
    <n v="1"/>
    <n v="1.6000000000000014"/>
    <x v="3"/>
  </r>
  <r>
    <s v="Du rififi chez les hommes"/>
    <n v="1955"/>
    <m/>
    <n v="118"/>
    <s v="Crime"/>
    <s v=" Drama"/>
    <s v=" Thriller"/>
    <n v="8.1999999999999993"/>
    <s v="Four men plan a technically perfect crime, but the human element intervenes..."/>
    <n v="97"/>
    <s v="Jules Dassin"/>
    <s v="Jean Servais"/>
    <s v="Carl MÃ¶hner"/>
    <s v="Robert Manuel"/>
    <s v="Janine Darcey"/>
    <n v="28810"/>
    <n v="57.225999999999999"/>
    <n v="1"/>
    <n v="1.5"/>
    <x v="2"/>
  </r>
  <r>
    <s v="Hauru no ugoku shiro"/>
    <n v="2004"/>
    <s v="U"/>
    <n v="119"/>
    <s v="Animation"/>
    <s v=" Adventure"/>
    <s v=" Family"/>
    <n v="8.1999999999999993"/>
    <s v="When an unconfident young woman is cursed with an old body by a spiteful witch, her only chance of breaking the spell lies with a self-indulgent yet insecure young wizard and his companions in his legged, walking castle."/>
    <n v="80"/>
    <s v="Hayao Miyazaki"/>
    <s v="Chieko BaishÃ´"/>
    <s v="Takuya Kimura"/>
    <s v="Tatsuya GashÃ»in"/>
    <s v="Akihiro Miwa"/>
    <n v="333915"/>
    <s v="4,711,096"/>
    <n v="1"/>
    <n v="0.19999999999999929"/>
    <x v="3"/>
  </r>
  <r>
    <s v="Some Like It Hot"/>
    <n v="1959"/>
    <s v="U"/>
    <n v="121"/>
    <s v="Comedy"/>
    <s v=" Music"/>
    <s v=" Romance"/>
    <n v="8.1999999999999993"/>
    <s v="After two male musicians witness a mob hit, they flee the state in an all-female band disguised as women, but further complications set in."/>
    <n v="98"/>
    <s v="Billy Wilder"/>
    <s v="Marilyn Monroe"/>
    <s v="Tony Curtis"/>
    <s v="Jack Lemmon"/>
    <s v="George Raft"/>
    <n v="243943"/>
    <s v="25,000,000"/>
    <n v="1"/>
    <n v="1.6000000000000014"/>
    <x v="2"/>
  </r>
  <r>
    <s v="Black"/>
    <n v="2005"/>
    <s v="U"/>
    <n v="122"/>
    <s v="Drama"/>
    <m/>
    <m/>
    <n v="8.1999999999999993"/>
    <s v="The cathartic tale of a young woman who can't see, hear or talk and the teacher who brings a ray of light into her dark world."/>
    <m/>
    <s v="Sanjay Leela Bhansali"/>
    <s v="Amitabh Bachchan"/>
    <s v="Rani Mukerji"/>
    <s v="Shernaz Patel"/>
    <s v="Ayesha Kapoor"/>
    <n v="33354"/>
    <n v="733.09400000000005"/>
    <n v="1"/>
    <n v="8.1999999999999993"/>
    <x v="3"/>
  </r>
  <r>
    <s v="The Treasure of the Sierra Madre"/>
    <n v="1948"/>
    <s v="Passed"/>
    <n v="126"/>
    <s v="Adventure"/>
    <s v=" Drama"/>
    <s v=" Western"/>
    <n v="8.1999999999999993"/>
    <s v="Two Americans searching for work in Mexico convince an old prospector to help them mine for gold in the Sierra Madre Mountains."/>
    <n v="98"/>
    <s v="John Huston"/>
    <s v="Humphrey Bogart"/>
    <s v="Walter Huston"/>
    <s v="Tim Holt"/>
    <s v="Bruce Bennett"/>
    <n v="114304"/>
    <s v="5,014,000"/>
    <n v="1"/>
    <n v="1.6000000000000014"/>
    <x v="7"/>
  </r>
  <r>
    <s v="Indiana Jones and the Last Crusade"/>
    <n v="1989"/>
    <s v="U"/>
    <n v="127"/>
    <s v="Action"/>
    <s v=" Adventure"/>
    <m/>
    <n v="8.1999999999999993"/>
    <s v="In 1938, after his father Professor Henry Jones, Sr. goes missing while pursuing the Holy Grail, Professor Henry &quot;Indiana&quot; Jones, Jr. finds himself up against Adolf Hitler's Nazis again to stop them from obtaining its powers."/>
    <n v="65"/>
    <s v="Steven Spielberg"/>
    <s v="Harrison Ford"/>
    <s v="Sean Connery"/>
    <s v="Alison Doody"/>
    <s v="Denholm Elliott"/>
    <n v="692366"/>
    <s v="197,171,806"/>
    <n v="1"/>
    <n v="1.6999999999999993"/>
    <x v="6"/>
  </r>
  <r>
    <s v="Eskiya"/>
    <n v="1996"/>
    <m/>
    <n v="128"/>
    <s v="Crime"/>
    <s v=" Drama"/>
    <s v=" Thriller"/>
    <n v="8.1999999999999993"/>
    <s v="Baran the Bandit, released from prison after 35 years, searches for vengeance and his lover."/>
    <m/>
    <s v="Yavuz Turgul"/>
    <s v="Sener Sen"/>
    <s v="Ugur YÃ¼cel"/>
    <s v="Sermin HÃ¼rmeriÃ§"/>
    <s v="Yesim Salkim"/>
    <n v="64118"/>
    <m/>
    <n v="1"/>
    <n v="8.1999999999999993"/>
    <x v="0"/>
  </r>
  <r>
    <s v="El secreto de sus ojos"/>
    <n v="2009"/>
    <s v="R"/>
    <n v="129"/>
    <s v="Drama"/>
    <s v=" Mystery"/>
    <s v=" Romance"/>
    <n v="8.1999999999999993"/>
    <s v="A retired legal counselor writes a novel hoping to find closure for one of his past unresolved homicide cases and for his unreciprocated love with his superior - both of which still haunt him decades later."/>
    <n v="80"/>
    <s v="Juan JosÃ© Campanella"/>
    <s v="Ricardo DarÃ­n"/>
    <s v="Soledad Villamil"/>
    <s v="Pablo Rago"/>
    <s v="Carla Quevedo"/>
    <n v="193217"/>
    <s v="6,391,436"/>
    <n v="1"/>
    <n v="0.19999999999999929"/>
    <x v="3"/>
  </r>
  <r>
    <s v="Raging Bull"/>
    <n v="1980"/>
    <s v="A"/>
    <n v="129"/>
    <s v="Biography"/>
    <s v=" Drama"/>
    <s v=" Sport"/>
    <n v="8.1999999999999993"/>
    <s v="The life of boxer Jake LaMotta, whose violence and temper that led him to the top in the ring destroyed his life outside of it."/>
    <n v="89"/>
    <s v="Martin Scorsese"/>
    <s v="Robert De Niro"/>
    <s v="Cathy Moriarty"/>
    <s v="Joe Pesci"/>
    <s v="Frank Vincent"/>
    <n v="321860"/>
    <s v="23,383,987"/>
    <n v="1"/>
    <n v="0.70000000000000107"/>
    <x v="6"/>
  </r>
  <r>
    <s v="To Kill a Mockingbird"/>
    <n v="1962"/>
    <s v="U"/>
    <n v="129"/>
    <s v="Crime"/>
    <s v=" Drama"/>
    <m/>
    <n v="8.1999999999999993"/>
    <s v="Atticus Finch, a lawyer in the Depression-era South, defends a black man against an undeserved rape charge, and his children against prejudice."/>
    <n v="88"/>
    <s v="Robert Mulligan"/>
    <s v="Gregory Peck"/>
    <s v="John Megna"/>
    <s v="Frank Overton"/>
    <s v="Rosemary Murphy"/>
    <n v="293811"/>
    <m/>
    <n v="1"/>
    <n v="0.60000000000000142"/>
    <x v="5"/>
  </r>
  <r>
    <s v="Green Book"/>
    <n v="2018"/>
    <s v="UA"/>
    <n v="130"/>
    <s v="Biography"/>
    <s v=" Comedy"/>
    <s v=" Drama"/>
    <n v="8.1999999999999993"/>
    <s v="A working-class Italian-American bouncer becomes the driver of an African-American classical pianist on a tour of venues through the 1960s American South."/>
    <n v="69"/>
    <s v="Peter Farrelly"/>
    <s v="Viggo Mortensen"/>
    <s v="Mahershala Ali"/>
    <s v="Linda Cardellini"/>
    <s v="Sebastian Maniscalco"/>
    <n v="377884"/>
    <s v="85,080,171"/>
    <n v="1"/>
    <n v="1.2999999999999989"/>
    <x v="4"/>
  </r>
  <r>
    <s v="Unforgiven"/>
    <n v="1992"/>
    <s v="A"/>
    <n v="130"/>
    <s v="Drama"/>
    <s v=" Western"/>
    <m/>
    <n v="8.1999999999999993"/>
    <s v="Retired Old West gunslinger William Munny reluctantly takes on one last job, with the help of his old partner Ned Logan and a young man, The &quot;Schofield Kid.&quot;"/>
    <n v="85"/>
    <s v="Clint Eastwood"/>
    <s v="Clint Eastwood"/>
    <s v="Gene Hackman"/>
    <s v="Morgan Freeman"/>
    <s v="Richard Harris"/>
    <n v="375935"/>
    <s v="101,157,447"/>
    <n v="1"/>
    <n v="0.30000000000000071"/>
    <x v="0"/>
  </r>
  <r>
    <s v="Talvar"/>
    <n v="2015"/>
    <s v="UA"/>
    <n v="132"/>
    <s v="Crime"/>
    <s v=" Drama"/>
    <s v=" Mystery"/>
    <n v="8.1999999999999993"/>
    <s v="An experienced investigator confronts several conflicting theories about the perpetrators of a violent double homicide."/>
    <m/>
    <s v="Meghna Gulzar"/>
    <s v="Irrfan Khan"/>
    <s v="Konkona Sen Sharma"/>
    <s v="Neeraj Kabi"/>
    <s v="Sohum Shah"/>
    <n v="31142"/>
    <n v="342.37"/>
    <n v="1"/>
    <n v="8.1999999999999993"/>
    <x v="4"/>
  </r>
  <r>
    <s v="V for Vendetta"/>
    <n v="2005"/>
    <s v="A"/>
    <n v="132"/>
    <s v="Action"/>
    <s v=" Drama"/>
    <s v=" Sci-Fi"/>
    <n v="8.1999999999999993"/>
    <s v="In a future British tyranny, a shadowy freedom fighter, known only by the alias of &quot;V&quot;, plots to overthrow it with the help of a young woman."/>
    <n v="62"/>
    <s v="James McTeigue"/>
    <s v="Hugo Weaving"/>
    <s v="Natalie Portman"/>
    <s v="Rupert Graves"/>
    <s v="Stephen Rea"/>
    <n v="1032749"/>
    <s v="70,511,035"/>
    <n v="1"/>
    <n v="1.9999999999999991"/>
    <x v="3"/>
  </r>
  <r>
    <s v="Die Hard"/>
    <n v="1988"/>
    <s v="A"/>
    <n v="132"/>
    <s v="Action"/>
    <s v=" Thriller"/>
    <m/>
    <n v="8.1999999999999993"/>
    <s v="An NYPD officer tries to save his wife and several others taken hostage by German terrorists during a Christmas party at the Nakatomi Plaza in Los Angeles."/>
    <n v="72"/>
    <s v="John McTiernan"/>
    <s v="Bruce Willis"/>
    <s v="Alan Rickman"/>
    <s v="Bonnie Bedelia"/>
    <s v="Reginald VelJohnson"/>
    <n v="793164"/>
    <s v="83,008,852"/>
    <n v="1"/>
    <n v="0.99999999999999911"/>
    <x v="6"/>
  </r>
  <r>
    <s v="Udaan"/>
    <n v="2010"/>
    <s v="UA"/>
    <n v="134"/>
    <s v="Drama"/>
    <m/>
    <m/>
    <n v="8.1999999999999993"/>
    <s v="Expelled from his school, a 16-year old boy returns home to his abusive and oppressive father."/>
    <m/>
    <s v="Vikramaditya Motwane"/>
    <s v="Rajat Barmecha"/>
    <s v="Ronit Roy"/>
    <s v="Manjot Singh"/>
    <s v="Ram Kapoor"/>
    <n v="42341"/>
    <n v="7.4610000000000003"/>
    <n v="1"/>
    <n v="8.1999999999999993"/>
    <x v="4"/>
  </r>
  <r>
    <s v="Paan Singh Tomar"/>
    <n v="2012"/>
    <s v="UA"/>
    <n v="135"/>
    <s v="Action"/>
    <s v=" Biography"/>
    <s v=" Crime"/>
    <n v="8.1999999999999993"/>
    <s v="The story of Paan Singh Tomar, an Indian athlete and seven-time national steeplechase champion who becomes one of the most feared dacoits in Chambal Valley after his retirement."/>
    <m/>
    <s v="Tigmanshu Dhulia"/>
    <s v="Irrfan Khan"/>
    <s v="Mahie Gill"/>
    <s v="Rajesh Abhay"/>
    <s v="Hemendra Dandotiya"/>
    <n v="33237"/>
    <n v="39.567"/>
    <n v="1"/>
    <n v="8.1999999999999993"/>
    <x v="4"/>
  </r>
  <r>
    <s v="A Beautiful Mind"/>
    <n v="2001"/>
    <s v="UA"/>
    <n v="135"/>
    <s v="Biography"/>
    <s v=" Drama"/>
    <m/>
    <n v="8.1999999999999993"/>
    <s v="After John Nash, a brilliant but asocial mathematician, accepts secret work in cryptography, his life takes a turn for the nightmarish."/>
    <n v="72"/>
    <s v="Ron Howard"/>
    <s v="Russell Crowe"/>
    <s v="Ed Harris"/>
    <s v="Jennifer Connelly"/>
    <s v="Christopher Plummer"/>
    <n v="848920"/>
    <s v="170,742,341"/>
    <n v="1"/>
    <n v="0.99999999999999911"/>
    <x v="3"/>
  </r>
  <r>
    <s v="TÃ´kyÃ´ monogatari"/>
    <n v="1953"/>
    <s v="U"/>
    <n v="136"/>
    <s v="Drama"/>
    <m/>
    <m/>
    <n v="8.1999999999999993"/>
    <s v="An old couple visit their children and grandchildren in the city, but receive little attention."/>
    <m/>
    <s v="YasujirÃ´ Ozu"/>
    <s v="ChishÃ» RyÃ»"/>
    <s v="Chieko Higashiyama"/>
    <s v="SÃ´ Yamamura"/>
    <s v="Setsuko Hara"/>
    <n v="53153"/>
    <m/>
    <n v="1"/>
    <n v="8.1999999999999993"/>
    <x v="2"/>
  </r>
  <r>
    <s v="Uri: The Surgical Strike"/>
    <n v="2018"/>
    <s v="UA"/>
    <n v="138"/>
    <s v="Action"/>
    <s v=" Drama"/>
    <s v=" War"/>
    <n v="8.1999999999999993"/>
    <s v="Indian army special forces execute a covert operation, avenging the killing of fellow army men at their base by a terrorist group."/>
    <m/>
    <s v="Aditya Dhar"/>
    <s v="Vicky Kaushal"/>
    <s v="Paresh Rawal"/>
    <s v="Mohit Raina"/>
    <s v="Yami Gautam"/>
    <n v="43444"/>
    <s v="4,186,168"/>
    <n v="1"/>
    <n v="8.1999999999999993"/>
    <x v="4"/>
  </r>
  <r>
    <s v="Shutter Island"/>
    <n v="2010"/>
    <s v="A"/>
    <n v="138"/>
    <s v="Mystery"/>
    <s v=" Thriller"/>
    <m/>
    <n v="8.1999999999999993"/>
    <s v="In 1954, a U.S. Marshal investigates the disappearance of a murderer who escaped from a hospital for the criminally insane."/>
    <n v="63"/>
    <s v="Martin Scorsese"/>
    <s v="Leonardo DiCaprio"/>
    <s v="Emily Mortimer"/>
    <s v="Mark Ruffalo"/>
    <s v="Ben Kingsley"/>
    <n v="1129894"/>
    <s v="128,012,934"/>
    <n v="1"/>
    <n v="1.8999999999999995"/>
    <x v="4"/>
  </r>
  <r>
    <s v="L.A. Confidential"/>
    <n v="1997"/>
    <s v="A"/>
    <n v="138"/>
    <s v="Crime"/>
    <s v=" Drama"/>
    <s v=" Mystery"/>
    <n v="8.1999999999999993"/>
    <s v="As corruption grows in 1950s Los Angeles, three policemen - one strait-laced, one brutal, and one sleazy - investigate a series of murders with their own brand of justice."/>
    <n v="90"/>
    <s v="Curtis Hanson"/>
    <s v="Kevin Spacey"/>
    <s v="Russell Crowe"/>
    <s v="Guy Pearce"/>
    <s v="Kim Basinger"/>
    <n v="531967"/>
    <s v="64,616,940"/>
    <n v="1"/>
    <n v="0.80000000000000071"/>
    <x v="0"/>
  </r>
  <r>
    <s v="All About Eve"/>
    <n v="1950"/>
    <s v="Passed"/>
    <n v="138"/>
    <s v="Drama"/>
    <m/>
    <m/>
    <n v="8.1999999999999993"/>
    <s v="A seemingly timid but secretly ruthless ingÃ©nue insinuates herself into the lives of an aging Broadway star and her circle of theater friends."/>
    <n v="98"/>
    <s v="Joseph L. Mankiewicz"/>
    <s v="Bette Davis"/>
    <s v="Anne Baxter"/>
    <s v="George Sanders"/>
    <s v="Celeste Holm"/>
    <n v="120539"/>
    <n v="10.177"/>
    <n v="1"/>
    <n v="1.6000000000000014"/>
    <x v="2"/>
  </r>
  <r>
    <s v="Warrior"/>
    <n v="2011"/>
    <s v="UA"/>
    <n v="140"/>
    <s v="Action"/>
    <s v=" Drama"/>
    <s v=" Sport"/>
    <n v="8.1999999999999993"/>
    <s v="The youngest son of an alcoholic former boxer returns home, where he's trained by his father for competition in a mixed martial arts tournament - a path that puts the fighter on a collision course with his estranged, older brother."/>
    <n v="71"/>
    <s v="Gavin O'Connor"/>
    <s v="Tom Hardy"/>
    <s v="Nick Nolte"/>
    <s v="Joel Edgerton"/>
    <s v="Jennifer Morrison"/>
    <n v="435950"/>
    <s v="13,657,115"/>
    <n v="1"/>
    <n v="1.0999999999999996"/>
    <x v="4"/>
  </r>
  <r>
    <s v="Batman Begins"/>
    <n v="2005"/>
    <s v="UA"/>
    <n v="140"/>
    <s v="Action"/>
    <s v=" Adventure"/>
    <m/>
    <n v="8.1999999999999993"/>
    <s v="After training with his mentor, Batman begins his fight to free crime-ridden Gotham City from corruption."/>
    <n v="70"/>
    <s v="Christopher Nolan"/>
    <s v="Christian Bale"/>
    <s v="Michael Caine"/>
    <s v="Ken Watanabe"/>
    <s v="Liam Neeson"/>
    <n v="1308302"/>
    <s v="206,852,432"/>
    <n v="1"/>
    <n v="1.1999999999999993"/>
    <x v="3"/>
  </r>
  <r>
    <s v="Dom za vesanje"/>
    <n v="1988"/>
    <s v="R"/>
    <n v="142"/>
    <s v="Comedy"/>
    <s v=" Crime"/>
    <s v=" Drama"/>
    <n v="8.1999999999999993"/>
    <s v="In this luminous tale set in the area around Sarajevo and in Italy, Perhan, an engaging young Romany (gypsy) with telekinetic powers, is seduced by the quick-cash world of petty crime, which threatens to destroy him and those he loves."/>
    <m/>
    <s v="Emir Kusturica"/>
    <s v="Davor Dujmovic"/>
    <s v="Bora Todorovic"/>
    <s v="Ljubica Adzovic"/>
    <s v="Husnija Hasimovic"/>
    <n v="26402"/>
    <n v="280.01499999999999"/>
    <n v="1"/>
    <n v="8.1999999999999993"/>
    <x v="6"/>
  </r>
  <r>
    <s v="Chhichhore"/>
    <n v="2019"/>
    <s v="UA"/>
    <n v="143"/>
    <s v="Comedy"/>
    <s v=" Drama"/>
    <m/>
    <n v="8.1999999999999993"/>
    <s v="A tragic incident forces Anirudh, a middle-aged man, to take a trip down memory lane and reminisce his college days along with his friends, who were labelled as losers."/>
    <m/>
    <s v="Nitesh Tiwari"/>
    <s v="Sushant Singh Rajput"/>
    <s v="Shraddha Kapoor"/>
    <s v="Varun Sharma"/>
    <s v="Prateik"/>
    <n v="33893"/>
    <n v="898.57500000000005"/>
    <n v="1"/>
    <n v="8.1999999999999993"/>
    <x v="4"/>
  </r>
  <r>
    <s v="Queen"/>
    <n v="2013"/>
    <s v="UA"/>
    <n v="146"/>
    <s v="Adventure"/>
    <s v=" Comedy"/>
    <s v=" Drama"/>
    <n v="8.1999999999999993"/>
    <s v="A Delhi girl from a traditional family sets out on a solo honeymoon after her marriage gets cancelled."/>
    <m/>
    <s v="Vikas Bahl"/>
    <s v="Kangana Ranaut"/>
    <s v="Rajkummar Rao"/>
    <s v="Lisa Haydon"/>
    <s v="Jeffrey Ho"/>
    <n v="60701"/>
    <s v="1,429,534"/>
    <n v="1"/>
    <n v="8.1999999999999993"/>
    <x v="4"/>
  </r>
  <r>
    <s v="Chak De! India"/>
    <n v="2007"/>
    <s v="U"/>
    <n v="153"/>
    <s v="Drama"/>
    <s v=" Family"/>
    <s v=" Sport"/>
    <n v="8.1999999999999993"/>
    <s v="Kabir Khan is the coach of the Indian Women's National Hockey Team and his dream is to make his all girls team emerge victorious against all odds."/>
    <n v="68"/>
    <s v="Shimit Amin"/>
    <s v="Shah Rukh Khan"/>
    <s v="Vidya Malvade"/>
    <s v="Sagarika Ghatge"/>
    <s v="Shilpa Shukla"/>
    <n v="74129"/>
    <s v="1,113,541"/>
    <n v="1"/>
    <n v="1.3999999999999995"/>
    <x v="3"/>
  </r>
  <r>
    <s v="K.G.F: Chapter 1"/>
    <n v="2018"/>
    <s v="UA"/>
    <n v="156"/>
    <s v="Action"/>
    <s v=" Drama"/>
    <m/>
    <n v="8.1999999999999993"/>
    <s v="In the 1970s, a fierce rebel rises against brutal oppression and becomes the symbol of hope to legions of downtrodden people."/>
    <m/>
    <s v="Prashanth Neel"/>
    <s v="Yash"/>
    <s v="Srinidhi Shetty"/>
    <s v="Ramachandra Raju"/>
    <s v="Archana Jois"/>
    <n v="36680"/>
    <m/>
    <n v="1"/>
    <n v="8.1999999999999993"/>
    <x v="4"/>
  </r>
  <r>
    <s v="Der Untergang"/>
    <n v="2004"/>
    <s v="R"/>
    <n v="156"/>
    <s v="Biography"/>
    <s v=" Drama"/>
    <s v=" History"/>
    <n v="8.1999999999999993"/>
    <s v="Traudl Junge, the final secretary for Adolf Hitler, tells of the Nazi dictator's final days in his Berlin bunker at the end of WWII."/>
    <n v="82"/>
    <s v="Oliver Hirschbiegel"/>
    <s v="Bruno Ganz"/>
    <s v="Alexandra Maria Lara"/>
    <s v="Ulrich Matthes"/>
    <s v="Juliane KÃ¶hler"/>
    <n v="331308"/>
    <s v="5,509,040"/>
    <n v="1"/>
    <n v="0"/>
    <x v="3"/>
  </r>
  <r>
    <s v="Hera Pheri"/>
    <n v="2000"/>
    <s v="U"/>
    <n v="156"/>
    <s v="Action"/>
    <s v=" Comedy"/>
    <s v=" Crime"/>
    <n v="8.1999999999999993"/>
    <s v="Three unemployed men look for answers to all their money problems - but when their opportunity arrives, will they know what to do with it?"/>
    <m/>
    <s v="Priyadarshan"/>
    <s v="Akshay Kumar"/>
    <s v="Sunil Shetty"/>
    <s v="Paresh Rawal"/>
    <s v="Tabu"/>
    <n v="57057"/>
    <m/>
    <n v="1"/>
    <n v="8.1999999999999993"/>
    <x v="3"/>
  </r>
  <r>
    <s v="There Will Be Blood"/>
    <n v="2007"/>
    <s v="A"/>
    <n v="158"/>
    <s v="Drama"/>
    <m/>
    <m/>
    <n v="8.1999999999999993"/>
    <s v="A story of family, religion, hatred, oil and madness, focusing on a turn-of-the-century prospector in the early days of the business."/>
    <n v="93"/>
    <s v="Paul Thomas Anderson"/>
    <s v="Daniel Day-Lewis"/>
    <s v="Paul Dano"/>
    <s v="CiarÃ¡n Hinds"/>
    <s v="Martin Stringer"/>
    <n v="517359"/>
    <s v="40,222,514"/>
    <n v="1"/>
    <n v="1.1000000000000014"/>
    <x v="3"/>
  </r>
  <r>
    <s v="Andaz Apna Apna"/>
    <n v="1994"/>
    <s v="U"/>
    <n v="160"/>
    <s v="Action"/>
    <s v=" Comedy"/>
    <s v=" Romance"/>
    <n v="8.1999999999999993"/>
    <s v="Two slackers competing for the affections of an heiress inadvertently become her protectors from an evil criminal."/>
    <m/>
    <s v="Rajkumar Santoshi"/>
    <s v="Aamir Khan"/>
    <s v="Salman Khan"/>
    <s v="Raveena Tandon"/>
    <s v="Karisma Kapoor"/>
    <n v="49300"/>
    <m/>
    <n v="1"/>
    <n v="8.1999999999999993"/>
    <x v="0"/>
  </r>
  <r>
    <s v="Ran"/>
    <n v="1985"/>
    <s v="U"/>
    <n v="162"/>
    <s v="Action"/>
    <s v=" Drama"/>
    <s v=" War"/>
    <n v="8.1999999999999993"/>
    <s v="In Medieval Japan, an elderly warlord retires, handing over his empire to his three sons. However, he vastly underestimates how the new-found power will corrupt them and cause them to turn on each other...and him."/>
    <n v="96"/>
    <s v="Akira Kurosawa"/>
    <s v="Tatsuya Nakadai"/>
    <s v="Akira Terao"/>
    <s v="Jinpachi Nezu"/>
    <s v="Daisuke RyÃ»"/>
    <n v="112505"/>
    <s v="4,135,750"/>
    <n v="1"/>
    <n v="1.4000000000000004"/>
    <x v="6"/>
  </r>
  <r>
    <s v="Stalker"/>
    <n v="1979"/>
    <s v="U"/>
    <n v="162"/>
    <s v="Drama"/>
    <s v=" Sci-Fi"/>
    <m/>
    <n v="8.1999999999999993"/>
    <s v="A guide leads two men through an area known as the Zone to find a room that grants wishes."/>
    <m/>
    <s v="Andrei Tarkovsky"/>
    <s v="Alisa Freyndlikh"/>
    <s v="Aleksandr Kaydanovskiy"/>
    <s v="Anatoliy Solonitsyn"/>
    <s v="Nikolay Grinko"/>
    <n v="116945"/>
    <n v="234.72300000000001"/>
    <n v="1"/>
    <n v="8.1999999999999993"/>
    <x v="1"/>
  </r>
  <r>
    <s v="Drishyam"/>
    <n v="2015"/>
    <s v="UA"/>
    <n v="163"/>
    <s v="Crime"/>
    <s v=" Drama"/>
    <s v=" Mystery"/>
    <n v="8.1999999999999993"/>
    <s v="Desperate measures are taken by a man who tries to save his family from the dark side of the law, after they commit an unexpected crime."/>
    <m/>
    <s v="Nishikant Kamat"/>
    <s v="Ajay Devgn"/>
    <s v="Shriya Saran"/>
    <s v="Tabu"/>
    <s v="Rajat Kapoor"/>
    <n v="70367"/>
    <n v="739.47799999999995"/>
    <n v="1"/>
    <n v="8.1999999999999993"/>
    <x v="4"/>
  </r>
  <r>
    <s v="Baahubali 2: The Conclusion"/>
    <n v="2017"/>
    <s v="UA"/>
    <n v="167"/>
    <s v="Action"/>
    <s v=" Drama"/>
    <m/>
    <n v="8.1999999999999993"/>
    <s v="When Shiva, the son of Bahubali, learns about his heritage, he begins to look for answers. His story is juxtaposed with past events that unfolded in the Mahishmati Kingdom."/>
    <m/>
    <s v="S.S. Rajamouli"/>
    <s v="Prabhas"/>
    <s v="Rana Daggubati"/>
    <s v="Anushka Shetty"/>
    <s v="Tamannaah Bhatia"/>
    <n v="75348"/>
    <s v="20,186,659"/>
    <n v="1"/>
    <n v="8.1999999999999993"/>
    <x v="4"/>
  </r>
  <r>
    <s v="Rang De Basanti"/>
    <n v="2006"/>
    <s v="UA"/>
    <n v="167"/>
    <s v="Comedy"/>
    <s v=" Crime"/>
    <s v=" Drama"/>
    <n v="8.1999999999999993"/>
    <s v="The story of six young Indians who assist an English woman to film a documentary on the freedom fighters from their past, and the events that lead them to relive the long-forgotten saga of freedom."/>
    <m/>
    <s v="Rakeysh Omprakash Mehra"/>
    <s v="Aamir Khan"/>
    <s v="Soha Ali Khan"/>
    <s v="Siddharth"/>
    <s v="Sharman Joshi"/>
    <n v="111937"/>
    <s v="2,197,331"/>
    <n v="1"/>
    <n v="8.1999999999999993"/>
    <x v="3"/>
  </r>
  <r>
    <s v="Heat"/>
    <n v="1995"/>
    <s v="A"/>
    <n v="170"/>
    <s v="Crime"/>
    <s v=" Drama"/>
    <s v=" Thriller"/>
    <n v="8.1999999999999993"/>
    <s v="A group of professional bank robbers start to feel the heat from police when they unknowingly leave a clue at their latest heist."/>
    <n v="76"/>
    <s v="Michael Mann"/>
    <s v="Al Pacino"/>
    <s v="Robert De Niro"/>
    <s v="Val Kilmer"/>
    <s v="Jon Voight"/>
    <n v="577113"/>
    <s v="67,436,818"/>
    <n v="1"/>
    <n v="0.59999999999999964"/>
    <x v="0"/>
  </r>
  <r>
    <s v="The Great Escape"/>
    <n v="1963"/>
    <s v="U"/>
    <n v="172"/>
    <s v="Adventure"/>
    <s v=" Drama"/>
    <s v=" History"/>
    <n v="8.1999999999999993"/>
    <s v="Allied prisoners of war plan for several hundred of their number to escape from a German camp during World War II."/>
    <n v="86"/>
    <s v="John Sturges"/>
    <s v="Steve McQueen"/>
    <s v="James Garner"/>
    <s v="Richard Attenborough"/>
    <s v="Charles Bronson"/>
    <n v="224730"/>
    <s v="12,100,000"/>
    <n v="1"/>
    <n v="0.40000000000000036"/>
    <x v="5"/>
  </r>
  <r>
    <s v="The Message"/>
    <n v="1976"/>
    <s v="PG"/>
    <n v="177"/>
    <s v="Biography"/>
    <s v=" Drama"/>
    <s v=" History"/>
    <n v="8.1999999999999993"/>
    <s v="This epic historical drama chronicles the life and times of Prophet Muhammad and serves as an introduction to early Islamic history."/>
    <m/>
    <s v="Moustapha Akkad"/>
    <s v="Anthony Quinn"/>
    <s v="Irene Papas"/>
    <s v="Michael Ansara"/>
    <s v="Johnny Sekka"/>
    <n v="43885"/>
    <m/>
    <n v="1"/>
    <n v="8.1999999999999993"/>
    <x v="1"/>
  </r>
  <r>
    <s v="Casino"/>
    <n v="1995"/>
    <s v="A"/>
    <n v="178"/>
    <s v="Crime"/>
    <s v=" Drama"/>
    <m/>
    <n v="8.1999999999999993"/>
    <s v="A tale of greed, deception, money, power, and murder occur between two best friends: a mafia enforcer and a casino executive compete against each other over a gambling empire, and over a fast-living and fast-loving socialite."/>
    <n v="73"/>
    <s v="Martin Scorsese"/>
    <s v="Robert De Niro"/>
    <s v="Sharon Stone"/>
    <s v="Joe Pesci"/>
    <s v="James Woods"/>
    <n v="466276"/>
    <s v="42,438,300"/>
    <n v="1"/>
    <n v="0.89999999999999947"/>
    <x v="0"/>
  </r>
  <r>
    <s v="Judgment at Nuremberg"/>
    <n v="1961"/>
    <s v="A"/>
    <n v="179"/>
    <s v="Drama"/>
    <s v=" War"/>
    <m/>
    <n v="8.1999999999999993"/>
    <s v="In 1948, an American court in occupied Germany tries four Nazis judged for war crimes."/>
    <n v="60"/>
    <s v="Stanley Kramer"/>
    <s v="Spencer Tracy"/>
    <s v="Burt Lancaster"/>
    <s v="Richard Widmark"/>
    <s v="Marlene Dietrich"/>
    <n v="69458"/>
    <m/>
    <n v="1"/>
    <n v="2.1999999999999993"/>
    <x v="5"/>
  </r>
  <r>
    <s v="The Wolf of Wall Street"/>
    <n v="2013"/>
    <s v="A"/>
    <n v="180"/>
    <s v="Biography"/>
    <s v=" Crime"/>
    <s v=" Drama"/>
    <n v="8.1999999999999993"/>
    <s v="Based on the true story of Jordan Belfort, from his rise to a wealthy stock-broker living the high life to his fall involving crime, corruption and the federal government."/>
    <n v="75"/>
    <s v="Martin Scorsese"/>
    <s v="Leonardo DiCaprio"/>
    <s v="Jonah Hill"/>
    <s v="Margot Robbie"/>
    <s v="Matthew McConaughey"/>
    <n v="1187498"/>
    <s v="116,900,694"/>
    <n v="1"/>
    <n v="0.69999999999999929"/>
    <x v="4"/>
  </r>
  <r>
    <s v="Bhaag Milkha Bhaag"/>
    <n v="2013"/>
    <s v="U"/>
    <n v="186"/>
    <s v="Biography"/>
    <s v=" Drama"/>
    <s v=" Sport"/>
    <n v="8.1999999999999993"/>
    <s v="The truth behind the ascension of Milkha Singh who was scarred because of the India-Pakistan partition."/>
    <m/>
    <s v="Rakeysh Omprakash Mehra"/>
    <s v="Farhan Akhtar"/>
    <s v="Sonam Kapoor"/>
    <s v="Pawan Malhotra"/>
    <s v="Art Malik"/>
    <n v="61137"/>
    <s v="1,626,289"/>
    <n v="1"/>
    <n v="8.1999999999999993"/>
    <x v="4"/>
  </r>
  <r>
    <s v="Sholay"/>
    <n v="1975"/>
    <s v="U"/>
    <n v="204"/>
    <s v="Action"/>
    <s v=" Adventure"/>
    <s v=" Comedy"/>
    <n v="8.1999999999999993"/>
    <s v="After his family is murdered by a notorious and ruthless bandit, a former police officer enlists the services of two outlaws to capture the bandit."/>
    <m/>
    <s v="Ramesh Sippy"/>
    <s v="Sanjeev Kumar"/>
    <s v="Dharmendra"/>
    <s v="Amitabh Bachchan"/>
    <s v="Amjad Khan"/>
    <n v="51284"/>
    <m/>
    <n v="1"/>
    <n v="8.1999999999999993"/>
    <x v="1"/>
  </r>
  <r>
    <s v="Swades: We, the People"/>
    <n v="2004"/>
    <s v="U"/>
    <n v="210"/>
    <s v="Drama"/>
    <m/>
    <m/>
    <n v="8.1999999999999993"/>
    <s v="A successful Indian scientist returns to an Indian village to take his nanny to America with him and in the process rediscovers his roots."/>
    <m/>
    <s v="Ashutosh Gowariker"/>
    <s v="Shah Rukh Khan"/>
    <s v="Gayatri Joshi"/>
    <s v="Kishori Ballal"/>
    <s v="Smit Sheth"/>
    <n v="83005"/>
    <s v="1,223,240"/>
    <n v="1"/>
    <n v="8.1999999999999993"/>
    <x v="3"/>
  </r>
  <r>
    <s v="Gangs of Wasseypur"/>
    <n v="2012"/>
    <s v="A"/>
    <n v="321"/>
    <s v="Action"/>
    <s v=" Comedy"/>
    <s v=" Crime"/>
    <n v="8.1999999999999993"/>
    <s v="A clash between Sultan and Shahid Khan leads to the expulsion of Khan from Wasseypur, and ignites a deadly blood feud spanning three generations."/>
    <n v="89"/>
    <s v="Anurag Kashyap"/>
    <s v="Manoj Bajpayee"/>
    <s v="Richa Chadha"/>
    <s v="Nawazuddin Siddiqui"/>
    <s v="Tigmanshu Dhulia"/>
    <n v="82365"/>
    <m/>
    <n v="1"/>
    <n v="0.70000000000000107"/>
    <x v="4"/>
  </r>
  <r>
    <s v="The General"/>
    <n v="1926"/>
    <s v="Passed"/>
    <n v="67"/>
    <s v="Action"/>
    <s v=" Adventure"/>
    <s v=" Comedy"/>
    <n v="8.1"/>
    <s v="When Union spies steal an engineer's beloved locomotive, he pursues it single-handedly and straight through enemy lines."/>
    <m/>
    <s v="Clyde Bruckman"/>
    <s v="Buster Keaton"/>
    <s v="Buster Keaton"/>
    <s v="Marion Mack"/>
    <s v="Glen Cavender"/>
    <n v="81156"/>
    <s v="1,033,895"/>
    <n v="1"/>
    <n v="8.1"/>
    <x v="10"/>
  </r>
  <r>
    <s v="The Circus"/>
    <n v="1928"/>
    <s v="Passed"/>
    <n v="72"/>
    <s v="Comedy"/>
    <s v=" Romance"/>
    <m/>
    <n v="8.1"/>
    <s v="The Tramp finds work and the girl of his dreams at a circus."/>
    <n v="90"/>
    <s v="Charles Chaplin"/>
    <s v="Charles Chaplin"/>
    <s v="Merna Kennedy"/>
    <s v="Al Ernest Garcia"/>
    <s v="Harry Crocker"/>
    <n v="30205"/>
    <m/>
    <n v="1"/>
    <n v="0.90000000000000036"/>
    <x v="10"/>
  </r>
  <r>
    <s v="Das Cabinet des Dr. Caligari"/>
    <n v="1920"/>
    <m/>
    <n v="76"/>
    <s v="Fantasy"/>
    <s v=" Horror"/>
    <s v=" Mystery"/>
    <n v="8.1"/>
    <s v="Hypnotist Dr. Caligari uses a somnambulist, Cesare, to commit murders."/>
    <m/>
    <s v="Robert Wiene"/>
    <s v="Werner Krauss"/>
    <s v="Conrad Veidt"/>
    <s v="Friedrich Feher"/>
    <s v="Lil Dagover"/>
    <n v="57428"/>
    <m/>
    <n v="1"/>
    <n v="8.1"/>
    <x v="10"/>
  </r>
  <r>
    <s v="Before Sunset"/>
    <n v="2004"/>
    <s v="R"/>
    <n v="80"/>
    <s v="Drama"/>
    <s v=" Romance"/>
    <m/>
    <n v="8.1"/>
    <s v="Nine years after Jesse and Celine first met, they encounter each other again on the French leg of Jesse's book tour."/>
    <n v="90"/>
    <s v="Richard Linklater"/>
    <s v="Ethan Hawke"/>
    <s v="Julie Delpy"/>
    <s v="Vernon Dobtcheff"/>
    <s v="Louise Lemoine TorrÃ¨s"/>
    <n v="236311"/>
    <s v="5,820,649"/>
    <n v="1"/>
    <n v="0.90000000000000036"/>
    <x v="3"/>
  </r>
  <r>
    <s v="Persona"/>
    <n v="1966"/>
    <m/>
    <n v="85"/>
    <s v="Drama"/>
    <s v=" Thriller"/>
    <m/>
    <n v="8.1"/>
    <s v="A nurse is put in charge of a mute actress and finds that their personae are melding together."/>
    <n v="86"/>
    <s v="Ingmar Bergman"/>
    <s v="Bibi Andersson"/>
    <s v="Liv Ullmann"/>
    <s v="Margaretha Krook"/>
    <s v="Gunnar BjÃ¶rnstrand"/>
    <n v="103191"/>
    <m/>
    <n v="2"/>
    <n v="0.5"/>
    <x v="5"/>
  </r>
  <r>
    <s v="Shin seiki Evangelion GekijÃ´-ban: Air/Magokoro wo, kimi ni"/>
    <n v="1997"/>
    <s v="UA"/>
    <n v="87"/>
    <s v="Animation"/>
    <s v=" Action"/>
    <s v=" Drama"/>
    <n v="8.1"/>
    <s v="Concurrent theatrical ending of the TV series Shin seiki evangerion (1995)."/>
    <m/>
    <s v="Hideaki Anno"/>
    <s v="Kazuya Tsurumaki"/>
    <s v="Megumi Ogata"/>
    <s v="Megumi Hayashibara"/>
    <s v="YÃ»ko Miyamura"/>
    <n v="38847"/>
    <m/>
    <n v="2"/>
    <n v="8.1"/>
    <x v="0"/>
  </r>
  <r>
    <s v="Stand by Me"/>
    <n v="1986"/>
    <s v="U"/>
    <n v="89"/>
    <s v="Adventure"/>
    <s v=" Drama"/>
    <m/>
    <n v="8.1"/>
    <s v="After the death of one of his friends, a writer recounts a childhood journey with his friends to find the body of a missing boy."/>
    <n v="75"/>
    <s v="Rob Reiner"/>
    <s v="Wil Wheaton"/>
    <s v="River Phoenix"/>
    <s v="Corey Feldman"/>
    <s v="Jerry O'Connell"/>
    <n v="363401"/>
    <s v="52,287,414"/>
    <n v="2"/>
    <n v="0.59999999999999964"/>
    <x v="6"/>
  </r>
  <r>
    <s v="JungfrukÃ¤llan"/>
    <n v="1960"/>
    <s v="A"/>
    <n v="89"/>
    <s v="Drama"/>
    <m/>
    <m/>
    <n v="8.1"/>
    <s v="An innocent yet pampered young virgin and her family's pregnant and jealous servant set out to deliver candles to church, but only one returns from events that transpire in the woods along the way."/>
    <m/>
    <s v="Ingmar Bergman"/>
    <s v="Max von Sydow"/>
    <s v="Birgitta Valberg"/>
    <s v="Gunnel Lindblom"/>
    <s v="Birgitta Pettersson"/>
    <n v="26697"/>
    <s v="1,526,000"/>
    <n v="2"/>
    <n v="8.1"/>
    <x v="5"/>
  </r>
  <r>
    <s v="Viskningar och rop"/>
    <n v="1972"/>
    <s v="A"/>
    <n v="91"/>
    <s v="Drama"/>
    <m/>
    <m/>
    <n v="8.1"/>
    <s v="When a woman dying of cancer in early twentieth-century Sweden is visited by her two sisters, long-repressed feelings between the siblings rise to the surface."/>
    <m/>
    <s v="Ingmar Bergman"/>
    <s v="Harriet Andersson"/>
    <s v="Liv Ullmann"/>
    <s v="Kari Sylwan"/>
    <s v="Ingrid Thulin"/>
    <n v="30206"/>
    <s v="1,742,348"/>
    <n v="2"/>
    <n v="8.1"/>
    <x v="1"/>
  </r>
  <r>
    <s v="Mary and Max"/>
    <n v="2009"/>
    <m/>
    <n v="92"/>
    <s v="Animation"/>
    <s v=" Comedy"/>
    <s v=" Drama"/>
    <n v="8.1"/>
    <s v="A tale of friendship between two unlikely pen pals: Mary, a lonely, eight-year-old girl living in the suburbs of Melbourne, and Max, a forty-four-year old, severely obese man living in New York."/>
    <m/>
    <s v="Adam Elliot"/>
    <s v="Toni Collette"/>
    <s v="Philip Seymour Hoffman"/>
    <s v="Eric Bana"/>
    <s v="Barry Humphries"/>
    <n v="164462"/>
    <m/>
    <n v="2"/>
    <n v="8.1"/>
    <x v="3"/>
  </r>
  <r>
    <s v="Monsters, Inc."/>
    <n v="2001"/>
    <s v="U"/>
    <n v="92"/>
    <s v="Animation"/>
    <s v=" Adventure"/>
    <s v=" Comedy"/>
    <n v="8.1"/>
    <s v="In order to power the city, monsters have to scare children so that they scream. However, the children are toxic to the monsters, and after a child gets through, 2 monsters realize things may not be what they think."/>
    <n v="79"/>
    <s v="Pete Docter"/>
    <s v="David Silverman"/>
    <s v="Lee Unkrich"/>
    <s v="Billy Crystal"/>
    <s v="John Goodman"/>
    <n v="815505"/>
    <s v="289,916,256"/>
    <n v="2"/>
    <n v="0.19999999999999929"/>
    <x v="3"/>
  </r>
  <r>
    <s v="Song of the Sea"/>
    <n v="2014"/>
    <s v="PG"/>
    <n v="93"/>
    <s v="Animation"/>
    <s v=" Adventure"/>
    <s v=" Drama"/>
    <n v="8.1"/>
    <s v="Ben, a young Irish boy, and his little sister Saoirse, a girl who can turn into a seal, go on an adventure to free the fairies and save the spirit world."/>
    <n v="85"/>
    <s v="Tomm Moore"/>
    <s v="David Rawle"/>
    <s v="Brendan Gleeson"/>
    <s v="Lisa Hannigan"/>
    <s v="Fionnula Flanagan"/>
    <n v="51679"/>
    <n v="857.524"/>
    <n v="2"/>
    <n v="0.40000000000000036"/>
    <x v="4"/>
  </r>
  <r>
    <s v="Hachi: A Dog's Tale"/>
    <n v="2009"/>
    <s v="G"/>
    <n v="93"/>
    <s v="Biography"/>
    <s v=" Drama"/>
    <s v=" Family"/>
    <n v="8.1"/>
    <s v="A college professor bonds with an abandoned dog he takes into his home."/>
    <m/>
    <s v="Lasse HallstrÃ¶m"/>
    <s v="Richard Gere"/>
    <s v="Joan Allen"/>
    <s v="Cary-Hiroyuki Tagawa"/>
    <s v="Sarah Roemer"/>
    <n v="253575"/>
    <m/>
    <n v="2"/>
    <n v="8.1"/>
    <x v="3"/>
  </r>
  <r>
    <s v="Trainspotting"/>
    <n v="1996"/>
    <s v="A"/>
    <n v="93"/>
    <s v="Drama"/>
    <m/>
    <m/>
    <n v="8.1"/>
    <s v="Renton, deeply immersed in the Edinburgh drug scene, tries to clean up and get out, despite the allure of the drugs and influence of friends."/>
    <n v="83"/>
    <s v="Danny Boyle"/>
    <s v="Ewan McGregor"/>
    <s v="Ewen Bremner"/>
    <s v="Jonny Lee Miller"/>
    <s v="Kevin McKidd"/>
    <n v="634716"/>
    <s v="16,501,785"/>
    <n v="2"/>
    <n v="0.20000000000000107"/>
    <x v="0"/>
  </r>
  <r>
    <s v="Life of Brian"/>
    <n v="1979"/>
    <s v="R"/>
    <n v="94"/>
    <s v="Comedy"/>
    <m/>
    <m/>
    <n v="8.1"/>
    <s v="Born on the original Christmas in the stable next door to Jesus Christ, Brian of Nazareth spends his life being mistaken for a messiah."/>
    <n v="77"/>
    <s v="Terry Jones"/>
    <s v="Graham Chapman"/>
    <s v="John Cleese"/>
    <s v="Michael Palin"/>
    <s v="Terry Gilliam"/>
    <n v="367250"/>
    <s v="20,045,115"/>
    <n v="2"/>
    <n v="0.39999999999999947"/>
    <x v="1"/>
  </r>
  <r>
    <s v="Sunrise: A Song of Two Humans"/>
    <n v="1927"/>
    <s v="Passed"/>
    <n v="94"/>
    <s v="Drama"/>
    <s v=" Romance"/>
    <m/>
    <n v="8.1"/>
    <s v="An allegorical tale about a man fighting the good and evil within him. Both sides are made flesh - one a sophisticated woman he is attracted to and the other his wife."/>
    <m/>
    <s v="F.W. Murnau"/>
    <s v="George O'Brien"/>
    <s v="Janet Gaynor"/>
    <s v="Margaret Livingston"/>
    <s v="Bodil Rosing"/>
    <n v="46865"/>
    <n v="539.54"/>
    <n v="2"/>
    <n v="8.1"/>
    <x v="10"/>
  </r>
  <r>
    <s v="Inside Out"/>
    <n v="2015"/>
    <s v="U"/>
    <n v="95"/>
    <s v="Animation"/>
    <s v=" Adventure"/>
    <s v=" Comedy"/>
    <n v="8.1"/>
    <s v="After young Riley is uprooted from her Midwest life and moved to San Francisco, her emotions - Joy, Fear, Anger, Disgust and Sadness - conflict on how best to navigate a new city, house, and school."/>
    <n v="94"/>
    <s v="Pete Docter"/>
    <s v="Ronnie Del Carmen"/>
    <s v="Amy Poehler"/>
    <s v="Bill Hader"/>
    <s v="Lewis Black"/>
    <n v="616228"/>
    <s v="356,461,711"/>
    <n v="2"/>
    <n v="1.3000000000000007"/>
    <x v="4"/>
  </r>
  <r>
    <s v="Pink Floyd: The Wall"/>
    <n v="1982"/>
    <s v="UA"/>
    <n v="95"/>
    <s v="Drama"/>
    <s v=" Fantasy"/>
    <s v=" Music"/>
    <n v="8.1"/>
    <s v="A confined but troubled rock star descends into madness in the midst of his physical and social isolation from everyone."/>
    <n v="47"/>
    <s v="Alan Parker"/>
    <s v="Bob Geldof"/>
    <s v="Christine Hargreaves"/>
    <s v="James Laurenson"/>
    <s v="Eleanor David"/>
    <n v="76081"/>
    <s v="22,244,207"/>
    <n v="2"/>
    <n v="3.3999999999999995"/>
    <x v="6"/>
  </r>
  <r>
    <s v="El Ã¡ngel exterminador"/>
    <n v="1962"/>
    <m/>
    <n v="95"/>
    <s v="Drama"/>
    <s v=" Fantasy"/>
    <m/>
    <n v="8.1"/>
    <s v="The guests at an upper-class dinner party find themselves unable to leave."/>
    <m/>
    <s v="Luis BuÃ±uel"/>
    <s v="Silvia Pinal"/>
    <s v="Jacqueline Andere"/>
    <s v="Enrique Rambal"/>
    <s v="JosÃ© Baviera"/>
    <n v="29682"/>
    <m/>
    <n v="2"/>
    <n v="8.1"/>
    <x v="5"/>
  </r>
  <r>
    <s v="Ivanovo detstvo"/>
    <n v="1962"/>
    <m/>
    <n v="95"/>
    <s v="Drama"/>
    <s v=" War"/>
    <m/>
    <n v="8.1"/>
    <s v="In WW2, twelve year old Soviet orphan Ivan Bondarev works for the Soviet army as a scout behind the German lines and strikes a friendship with three sympathetic Soviet officers."/>
    <m/>
    <s v="Andrei Tarkovsky"/>
    <s v="Eduard Abalov"/>
    <s v="Nikolay Burlyaev"/>
    <s v="Valentin Zubkov"/>
    <s v="Evgeniy Zharikov"/>
    <n v="31728"/>
    <m/>
    <n v="2"/>
    <n v="8.1"/>
    <x v="5"/>
  </r>
  <r>
    <s v="Sanjuro"/>
    <n v="1962"/>
    <s v="U"/>
    <n v="96"/>
    <s v="Action"/>
    <s v=" Comedy"/>
    <s v=" Crime"/>
    <n v="8.1"/>
    <s v="A crafty samurai helps a young man and his fellow clansmen save his uncle, who has been framed and imprisoned by a corrupt superintendent."/>
    <m/>
    <s v="Akira Kurosawa"/>
    <s v="ToshirÃ´ Mifune"/>
    <s v="Tatsuya Nakadai"/>
    <s v="Keiju Kobayashi"/>
    <s v="YÃ»nosuke ItÃ´"/>
    <n v="33044"/>
    <m/>
    <n v="2"/>
    <n v="8.1"/>
    <x v="5"/>
  </r>
  <r>
    <s v="How to Train Your Dragon"/>
    <n v="2010"/>
    <s v="U"/>
    <n v="98"/>
    <s v="Animation"/>
    <s v=" Action"/>
    <s v=" Adventure"/>
    <n v="8.1"/>
    <s v="A hapless young Viking who aspires to hunt dragons becomes the unlikely friend of a young dragon himself, and learns there may be more to the creatures than he assumed."/>
    <n v="75"/>
    <s v="Dean DeBlois"/>
    <s v="Chris Sanders"/>
    <s v="Jay Baruchel"/>
    <s v="Gerard Butler"/>
    <s v="Christopher Mintz-Plasse"/>
    <n v="666773"/>
    <s v="217,581,231"/>
    <n v="2"/>
    <n v="0.59999999999999964"/>
    <x v="4"/>
  </r>
  <r>
    <s v="Fa yeung nin wah"/>
    <n v="2000"/>
    <s v="U"/>
    <n v="98"/>
    <s v="Drama"/>
    <s v=" Romance"/>
    <m/>
    <n v="8.1"/>
    <s v="Two neighbors, a woman and a man, form a strong bond after both suspect extramarital activities of their spouses. However, they agree to keep their bond platonic so as not to commit similar wrongs."/>
    <n v="85"/>
    <s v="Kar-Wai Wong"/>
    <s v="Tony Chiu-Wai Leung"/>
    <s v="Maggie Cheung"/>
    <s v="Ping Lam Siu"/>
    <s v="Tung Cho 'Joe' Cheung"/>
    <n v="124383"/>
    <s v="2,734,044"/>
    <n v="2"/>
    <n v="0.40000000000000036"/>
    <x v="3"/>
  </r>
  <r>
    <s v="Fargo"/>
    <n v="1996"/>
    <s v="A"/>
    <n v="98"/>
    <s v="Crime"/>
    <s v=" Drama"/>
    <s v=" Thriller"/>
    <n v="8.1"/>
    <s v="Jerry Lundegaard's inept crime falls apart due to his and his henchmen's bungling and the persistent police work of the quite pregnant Marge Gunderson."/>
    <n v="85"/>
    <s v="Joel Coen"/>
    <s v="Ethan Coen"/>
    <s v="William H. Macy"/>
    <s v="Frances McDormand"/>
    <s v="Steve Buscemi"/>
    <n v="617444"/>
    <s v="24,611,975"/>
    <n v="2"/>
    <n v="0.40000000000000036"/>
    <x v="0"/>
  </r>
  <r>
    <s v="La haine"/>
    <n v="1995"/>
    <s v="UA"/>
    <n v="98"/>
    <s v="Crime"/>
    <s v=" Drama"/>
    <m/>
    <n v="8.1"/>
    <s v="24 hours in the lives of three young men in the French suburbs the day after a violent riot."/>
    <m/>
    <s v="Mathieu Kassovitz"/>
    <s v="Vincent Cassel"/>
    <s v="Hubert KoundÃ©"/>
    <s v="SaÃ¯d Taghmaoui"/>
    <s v="Abdel Ahmed Ghili"/>
    <n v="150345"/>
    <n v="309.81099999999998"/>
    <n v="2"/>
    <n v="8.1"/>
    <x v="0"/>
  </r>
  <r>
    <s v="The Grand Budapest Hotel"/>
    <n v="2014"/>
    <s v="UA"/>
    <n v="99"/>
    <s v="Adventure"/>
    <s v=" Comedy"/>
    <s v=" Crime"/>
    <n v="8.1"/>
    <s v="A writer encounters the owner of an aging high-class hotel, who tells him of his early years serving as a lobby boy in the hotel's glorious years under an exceptional concierge."/>
    <n v="88"/>
    <s v="Wes Anderson"/>
    <s v="Ralph Fiennes"/>
    <s v="F. Murray Abraham"/>
    <s v="Mathieu Amalric"/>
    <s v="Adrien Brody"/>
    <n v="707630"/>
    <s v="59,100,318"/>
    <n v="2"/>
    <n v="0.70000000000000107"/>
    <x v="4"/>
  </r>
  <r>
    <s v="Trois couleurs: Rouge"/>
    <n v="1994"/>
    <s v="U"/>
    <n v="99"/>
    <s v="Drama"/>
    <s v=" Mystery"/>
    <s v=" Romance"/>
    <n v="8.1"/>
    <s v="A model discovers a retired judge is keen on invading people's privacy."/>
    <n v="100"/>
    <s v="Krzysztof Kieslowski"/>
    <s v="IrÃ¨ne Jacob"/>
    <s v="Jean-Louis Trintignant"/>
    <s v="FrÃ©dÃ©rique Feder"/>
    <s v="Jean-Pierre Lorit"/>
    <n v="90729"/>
    <s v="4,043,686"/>
    <n v="2"/>
    <n v="1.9000000000000004"/>
    <x v="0"/>
  </r>
  <r>
    <s v="Les quatre cents coups"/>
    <n v="1959"/>
    <m/>
    <n v="99"/>
    <s v="Crime"/>
    <s v=" Drama"/>
    <m/>
    <n v="8.1"/>
    <s v="A young boy, left without attention, delves into a life of petty crime."/>
    <m/>
    <s v="FranÃ§ois Truffaut"/>
    <s v="Jean-Pierre LÃ©aud"/>
    <s v="Albert RÃ©my"/>
    <s v="Claire Maurier"/>
    <s v="Guy Decomble"/>
    <n v="105291"/>
    <m/>
    <n v="2"/>
    <n v="8.1"/>
    <x v="2"/>
  </r>
  <r>
    <s v="The Shop Around the Corner"/>
    <n v="1940"/>
    <m/>
    <n v="99"/>
    <s v="Comedy"/>
    <s v=" Drama"/>
    <s v=" Romance"/>
    <n v="8.1"/>
    <s v="Two employees at a gift shop can barely stand each other, without realizing that they are falling in love through the post as each other's anonymous pen pal."/>
    <n v="96"/>
    <s v="Ernst Lubitsch"/>
    <s v="Margaret Sullavan"/>
    <s v="James Stewart"/>
    <s v="Frank Morgan"/>
    <s v="Joseph Schildkraut"/>
    <n v="28450"/>
    <n v="203.3"/>
    <n v="2"/>
    <n v="1.5"/>
    <x v="7"/>
  </r>
  <r>
    <s v="Soul"/>
    <n v="2020"/>
    <s v="U"/>
    <n v="100"/>
    <s v="Animation"/>
    <s v=" Adventure"/>
    <s v=" Comedy"/>
    <n v="8.1"/>
    <s v="After landing the gig of a lifetime, a New York jazz pianist suddenly finds himself trapped in a strange land between Earth and the afterlife."/>
    <n v="83"/>
    <s v="Pete Docter"/>
    <s v="Kemp Powers"/>
    <s v="Jamie Foxx"/>
    <s v="Tina Fey"/>
    <s v="Graham Norton"/>
    <n v="159171"/>
    <m/>
    <n v="2"/>
    <n v="0.20000000000000107"/>
    <x v="8"/>
  </r>
  <r>
    <s v="Finding Nemo"/>
    <n v="2003"/>
    <s v="U"/>
    <n v="100"/>
    <s v="Animation"/>
    <s v=" Adventure"/>
    <s v=" Comedy"/>
    <n v="8.1"/>
    <s v="After his son is captured in the Great Barrier Reef and taken to Sydney, a timid clownfish sets out on a journey to bring him home."/>
    <n v="90"/>
    <s v="Andrew Stanton"/>
    <s v="Lee Unkrich"/>
    <s v="Albert Brooks"/>
    <s v="Ellen DeGeneres"/>
    <s v="Alexander Gould"/>
    <n v="949565"/>
    <s v="380,843,261"/>
    <n v="2"/>
    <n v="0.90000000000000036"/>
    <x v="3"/>
  </r>
  <r>
    <s v="Before Sunrise"/>
    <n v="1995"/>
    <s v="R"/>
    <n v="101"/>
    <s v="Drama"/>
    <s v=" Romance"/>
    <m/>
    <n v="8.1"/>
    <s v="A young man and woman meet on a train in Europe, and wind up spending one evening together in Vienna. Unfortunately, both know that this will probably be their only night together."/>
    <n v="77"/>
    <s v="Richard Linklater"/>
    <s v="Ethan Hawke"/>
    <s v="Julie Delpy"/>
    <s v="Andrea Eckert"/>
    <s v="Hanno PÃ¶schl"/>
    <n v="272291"/>
    <s v="5,535,405"/>
    <n v="2"/>
    <n v="0.39999999999999947"/>
    <x v="0"/>
  </r>
  <r>
    <s v="Chung Hing sam lam"/>
    <n v="1994"/>
    <s v="U"/>
    <n v="102"/>
    <s v="Comedy"/>
    <s v=" Crime"/>
    <s v=" Drama"/>
    <n v="8.1"/>
    <s v="Two melancholy Hong Kong policemen fall in love: one with a mysterious female underworld figure, the other with a beautiful and ethereal server at a late-night restaurant he frequents."/>
    <n v="77"/>
    <s v="Kar-Wai Wong"/>
    <s v="Brigitte Lin"/>
    <s v="Takeshi Kaneshiro"/>
    <s v="Tony Chiu-Wai Leung"/>
    <s v="Faye Wong"/>
    <n v="63122"/>
    <n v="600.20000000000005"/>
    <n v="2"/>
    <n v="0.39999999999999947"/>
    <x v="0"/>
  </r>
  <r>
    <s v="Paper Moon"/>
    <n v="1973"/>
    <s v="U"/>
    <n v="102"/>
    <s v="Comedy"/>
    <s v=" Crime"/>
    <s v=" Drama"/>
    <n v="8.1"/>
    <s v="During the Great Depression, a con man finds himself saddled with a young girl who may or may not be his daughter, and the two forge an unlikely partnership."/>
    <n v="77"/>
    <s v="Peter Bogdanovich"/>
    <s v="Ryan O'Neal"/>
    <s v="Tatum O'Neal"/>
    <s v="Madeline Kahn"/>
    <s v="John Hillerman"/>
    <n v="42285"/>
    <s v="30,933,743"/>
    <n v="2"/>
    <n v="0.39999999999999947"/>
    <x v="1"/>
  </r>
  <r>
    <s v="The Truman Show"/>
    <n v="1998"/>
    <s v="U"/>
    <n v="103"/>
    <s v="Comedy"/>
    <s v=" Drama"/>
    <m/>
    <n v="8.1"/>
    <s v="An insurance salesman discovers his whole life is actually a reality TV show."/>
    <n v="90"/>
    <s v="Peter Weir"/>
    <s v="Jim Carrey"/>
    <s v="Ed Harris"/>
    <s v="Laura Linney"/>
    <s v="Noah Emmerich"/>
    <n v="939631"/>
    <s v="125,618,201"/>
    <n v="2"/>
    <n v="0.90000000000000036"/>
    <x v="0"/>
  </r>
  <r>
    <s v="A Wednesday"/>
    <n v="2008"/>
    <s v="UA"/>
    <n v="104"/>
    <s v="Action"/>
    <s v=" Crime"/>
    <s v=" Drama"/>
    <n v="8.1"/>
    <s v="A retiring police officer reminisces about the most astounding day of his career. About a case that was never filed but continues to haunt him in his memories - the case of a man and a Wednesday."/>
    <m/>
    <s v="Neeraj Pandey"/>
    <s v="Anupam Kher"/>
    <s v="Naseeruddin Shah"/>
    <s v="Jimmy Sheirgill"/>
    <s v="Aamir Bashir"/>
    <n v="73891"/>
    <m/>
    <n v="2"/>
    <n v="8.1"/>
    <x v="3"/>
  </r>
  <r>
    <s v="The Third Man"/>
    <n v="1949"/>
    <s v="Approved"/>
    <n v="104"/>
    <s v="Film-Noir"/>
    <s v=" Mystery"/>
    <s v=" Thriller"/>
    <n v="8.1"/>
    <s v="Pulp novelist Holly Martins travels to shadowy, postwar Vienna, only to find himself investigating the mysterious death of an old friend, Harry Lime."/>
    <n v="97"/>
    <s v="Carol Reed"/>
    <s v="Orson Welles"/>
    <s v="Joseph Cotten"/>
    <s v="Alida Valli"/>
    <s v="Trevor Howard"/>
    <n v="158731"/>
    <n v="449.19099999999997"/>
    <n v="2"/>
    <n v="1.5999999999999996"/>
    <x v="7"/>
  </r>
  <r>
    <s v="Le samouraÃ¯"/>
    <n v="1967"/>
    <s v="GP"/>
    <n v="105"/>
    <s v="Crime"/>
    <s v=" Drama"/>
    <s v=" Mystery"/>
    <n v="8.1"/>
    <s v="After professional hitman Jef Costello is seen by witnesses his efforts to provide himself an alibi drive him further into a corner."/>
    <m/>
    <s v="Jean-Pierre Melville"/>
    <s v="Alain Delon"/>
    <s v="FranÃ§ois PÃ©rier"/>
    <s v="Nathalie Delon"/>
    <s v="Cathy Rosier"/>
    <n v="45434"/>
    <n v="39.481000000000002"/>
    <n v="2"/>
    <n v="8.1"/>
    <x v="5"/>
  </r>
  <r>
    <s v="It Happened One Night"/>
    <n v="1934"/>
    <s v="Approved"/>
    <n v="105"/>
    <s v="Comedy"/>
    <s v=" Romance"/>
    <m/>
    <n v="8.1"/>
    <s v="A renegade reporter and a crazy young heiress meet on a bus heading for New York, and end up stuck with each other when the bus leaves them behind at one of the stops."/>
    <n v="87"/>
    <s v="Frank Capra"/>
    <s v="Clark Gable"/>
    <s v="Claudette Colbert"/>
    <s v="Walter Connolly"/>
    <s v="Roscoe Karns"/>
    <n v="94016"/>
    <s v="4,360,000"/>
    <n v="2"/>
    <n v="0.59999999999999964"/>
    <x v="9"/>
  </r>
  <r>
    <s v="Contratiempo"/>
    <n v="2016"/>
    <s v="TV-MA"/>
    <n v="106"/>
    <s v="Crime"/>
    <s v=" Drama"/>
    <s v=" Mystery"/>
    <n v="8.1"/>
    <s v="A successful entrepreneur accused of murder and a witness preparation expert have less than three hours to come up with an impregnable defense."/>
    <m/>
    <s v="Oriol Paulo"/>
    <s v="Mario Casas"/>
    <s v="Ana Wagener"/>
    <s v="Jose Coronado"/>
    <s v="BÃ¡rbara Lennie"/>
    <n v="141516"/>
    <m/>
    <n v="2"/>
    <n v="8.1"/>
    <x v="4"/>
  </r>
  <r>
    <s v="The Sixth Sense"/>
    <n v="1999"/>
    <s v="A"/>
    <n v="107"/>
    <s v="Drama"/>
    <s v=" Mystery"/>
    <s v=" Thriller"/>
    <n v="8.1"/>
    <s v="A boy who communicates with spirits seeks the help of a disheartened child psychologist."/>
    <n v="64"/>
    <s v="M. Night Shyamalan"/>
    <s v="Bruce Willis"/>
    <s v="Haley Joel Osment"/>
    <s v="Toni Collette"/>
    <s v="Olivia Williams"/>
    <n v="911573"/>
    <s v="293,506,292"/>
    <n v="2"/>
    <n v="1.6999999999999993"/>
    <x v="0"/>
  </r>
  <r>
    <s v="Zerkalo"/>
    <n v="1975"/>
    <s v="G"/>
    <n v="107"/>
    <s v="Biography"/>
    <s v=" Drama"/>
    <m/>
    <n v="8.1"/>
    <s v="A dying man in his forties remembers his past. His childhood, his mother, the war, personal moments and things that tell of the recent history of all the Russian nation."/>
    <m/>
    <s v="Andrei Tarkovsky"/>
    <s v="Margarita Terekhova"/>
    <s v="Filipp Yankovskiy"/>
    <s v="Ignat Daniltsev"/>
    <s v="Oleg Yankovskiy"/>
    <n v="40081"/>
    <n v="177.345"/>
    <n v="2"/>
    <n v="8.1"/>
    <x v="1"/>
  </r>
  <r>
    <s v="On the Waterfront"/>
    <n v="1954"/>
    <s v="A"/>
    <n v="108"/>
    <s v="Crime"/>
    <s v=" Drama"/>
    <s v=" Thriller"/>
    <n v="8.1"/>
    <s v="An ex-prize fighter turned longshoreman struggles to stand up to his corrupt union bosses."/>
    <n v="91"/>
    <s v="Elia Kazan"/>
    <s v="Marlon Brando"/>
    <s v="Karl Malden"/>
    <s v="Lee J. Cobb"/>
    <s v="Rod Steiger"/>
    <n v="142107"/>
    <s v="9,600,000"/>
    <n v="2"/>
    <n v="1"/>
    <x v="2"/>
  </r>
  <r>
    <s v="The Thing"/>
    <n v="1982"/>
    <s v="A"/>
    <n v="109"/>
    <s v="Horror"/>
    <s v=" Mystery"/>
    <s v=" Sci-Fi"/>
    <n v="8.1"/>
    <s v="A research team in Antarctica is hunted by a shape-shifting alien that assumes the appearance of its victims."/>
    <n v="57"/>
    <s v="John Carpenter"/>
    <s v="Kurt Russell"/>
    <s v="Wilford Brimley"/>
    <s v="Keith David"/>
    <s v="Richard Masur"/>
    <n v="371271"/>
    <s v="13,782,838"/>
    <n v="2"/>
    <n v="2.3999999999999995"/>
    <x v="6"/>
  </r>
  <r>
    <s v="Le notti di Cabiria"/>
    <n v="1957"/>
    <m/>
    <n v="110"/>
    <s v="Drama"/>
    <m/>
    <m/>
    <n v="8.1"/>
    <s v="A waifish prostitute wanders the streets of Rome looking for true love but finds only heartbreak."/>
    <m/>
    <s v="Federico Fellini"/>
    <s v="Giulietta Masina"/>
    <s v="FranÃ§ois PÃ©rier"/>
    <s v="Franca Marzi"/>
    <s v="Dorian Gray"/>
    <n v="42940"/>
    <n v="752.04499999999996"/>
    <n v="2"/>
    <n v="8.1"/>
    <x v="2"/>
  </r>
  <r>
    <s v="Kumonosu-jÃ´"/>
    <n v="1957"/>
    <m/>
    <n v="110"/>
    <s v="Drama"/>
    <s v=" History"/>
    <m/>
    <n v="8.1"/>
    <s v="A war-hardened general, egged on by his ambitious wife, works to fulfill a prophecy that he would become lord of Spider's Web Castle."/>
    <m/>
    <s v="Akira Kurosawa"/>
    <s v="ToshirÃ´ Mifune"/>
    <s v="Minoru Chiaki"/>
    <s v="Isuzu Yamada"/>
    <s v="Takashi Shimura"/>
    <n v="46678"/>
    <m/>
    <n v="2"/>
    <n v="8.1"/>
    <x v="2"/>
  </r>
  <r>
    <s v="La passion de Jeanne d'Arc"/>
    <n v="1928"/>
    <s v="Passed"/>
    <n v="110"/>
    <s v="Biography"/>
    <s v=" Drama"/>
    <s v=" History"/>
    <n v="8.1"/>
    <s v="In 1431, Jeanne d'Arc is placed on trial on charges of heresy. The ecclesiastical jurists attempt to force Jeanne to recant her claims of holy visions."/>
    <m/>
    <s v="Carl Theodor Dreyer"/>
    <s v="Maria Falconetti"/>
    <s v="Eugene Silvain"/>
    <s v="AndrÃ© Berley"/>
    <s v="Maurice Schutz"/>
    <n v="47676"/>
    <n v="21.876999999999999"/>
    <n v="2"/>
    <n v="8.1"/>
    <x v="10"/>
  </r>
  <r>
    <s v="Kill Bill: Vol. 1"/>
    <n v="2003"/>
    <s v="R"/>
    <n v="111"/>
    <s v="Action"/>
    <s v=" Crime"/>
    <s v=" Drama"/>
    <n v="8.1"/>
    <s v="After awakening from a four-year coma, a former assassin wreaks vengeance on the team of assassins who betrayed her."/>
    <n v="69"/>
    <s v="Quentin Tarantino"/>
    <s v="Uma Thurman"/>
    <s v="David Carradine"/>
    <s v="Daryl Hannah"/>
    <s v="Michael Madsen"/>
    <n v="1000639"/>
    <s v="70,099,045"/>
    <n v="2"/>
    <n v="1.1999999999999993"/>
    <x v="3"/>
  </r>
  <r>
    <s v="Ace in the Hole"/>
    <n v="1951"/>
    <s v="Approved"/>
    <n v="111"/>
    <s v="Drama"/>
    <s v=" Film-Noir"/>
    <m/>
    <n v="8.1"/>
    <s v="A frustrated former big-city journalist now stuck working for an Albuquerque newspaper exploits a story about a man trapped in a cave to rekindle his career, but the situation quickly escalates into an out-of-control circus."/>
    <n v="72"/>
    <s v="Billy Wilder"/>
    <s v="Kirk Douglas"/>
    <s v="Jan Sterling"/>
    <s v="Robert Arthur"/>
    <s v="Porter Hall"/>
    <n v="31568"/>
    <s v="3,969,893"/>
    <n v="2"/>
    <n v="0.89999999999999947"/>
    <x v="2"/>
  </r>
  <r>
    <s v="La Grande Illusion"/>
    <n v="1937"/>
    <m/>
    <n v="113"/>
    <s v="Drama"/>
    <s v=" War"/>
    <m/>
    <n v="8.1"/>
    <s v="During WWI, two French soldiers are captured and imprisoned in a German P.O.W. camp. Several escape attempts follow until they are eventually sent to a seemingly inescapable fortress."/>
    <m/>
    <s v="Jean Renoir"/>
    <s v="Jean Gabin"/>
    <s v="Dita Parlo"/>
    <s v="Pierre Fresnay"/>
    <s v="Erich von Stroheim"/>
    <n v="33829"/>
    <n v="172.88499999999999"/>
    <n v="2"/>
    <n v="8.1"/>
    <x v="9"/>
  </r>
  <r>
    <s v="White Heat"/>
    <n v="1949"/>
    <m/>
    <n v="114"/>
    <s v="Action"/>
    <s v=" Crime"/>
    <s v=" Drama"/>
    <n v="8.1"/>
    <s v="A psychopathic criminal with a mother complex makes a daring break from prison and leads his old gang in a chemical plant payroll heist."/>
    <m/>
    <s v="Raoul Walsh"/>
    <s v="James Cagney"/>
    <s v="Virginia Mayo"/>
    <s v="Edmond O'Brien"/>
    <s v="Margaret Wycherly"/>
    <n v="29807"/>
    <m/>
    <n v="2"/>
    <n v="8.1"/>
    <x v="7"/>
  </r>
  <r>
    <s v="Gran Torino"/>
    <n v="2008"/>
    <s v="R"/>
    <n v="116"/>
    <s v="Drama"/>
    <m/>
    <m/>
    <n v="8.1"/>
    <s v="Disgruntled Korean War veteran Walt Kowalski sets out to reform his neighbor, Thao Lor, a Hmong teenager who tried to steal Kowalski's prized possession: a 1972 Gran Torino."/>
    <n v="72"/>
    <s v="Clint Eastwood"/>
    <s v="Clint Eastwood"/>
    <s v="Bee Vang"/>
    <s v="Christopher Carley"/>
    <s v="Ahney Her"/>
    <n v="720450"/>
    <s v="148,095,302"/>
    <n v="2"/>
    <n v="0.89999999999999947"/>
    <x v="3"/>
  </r>
  <r>
    <s v="Ã”kami kodomo no Ame to Yuki"/>
    <n v="2012"/>
    <s v="U"/>
    <n v="117"/>
    <s v="Animation"/>
    <s v=" Drama"/>
    <s v=" Fantasy"/>
    <n v="8.1"/>
    <s v="After her werewolf lover unexpectedly dies in an accident while hunting for food for their children, a young woman must find ways to raise the werewolf son and daughter that she had with him while keeping their trait hidden from society."/>
    <n v="71"/>
    <s v="Mamoru Hosoda"/>
    <s v="Aoi Miyazaki"/>
    <s v="Takao Osawa"/>
    <s v="Haru Kuroki"/>
    <s v="Yukito Nishii"/>
    <n v="38803"/>
    <m/>
    <n v="2"/>
    <n v="1"/>
    <x v="4"/>
  </r>
  <r>
    <s v="The Big Lebowski"/>
    <n v="1998"/>
    <s v="R"/>
    <n v="117"/>
    <s v="Comedy"/>
    <s v=" Crime"/>
    <s v=" Sport"/>
    <n v="8.1"/>
    <s v="Jeff &quot;The Dude&quot; Lebowski, mistaken for a millionaire of the same name, seeks restitution for his ruined rug and enlists his bowling buddies to help get it."/>
    <n v="71"/>
    <s v="Joel Coen"/>
    <s v="Ethan Coen"/>
    <s v="Jeff Bridges"/>
    <s v="John Goodman"/>
    <s v="Julianne Moore"/>
    <n v="732620"/>
    <s v="17,498,804"/>
    <n v="2"/>
    <n v="1"/>
    <x v="0"/>
  </r>
  <r>
    <s v="Kaze no tani no Naushika"/>
    <n v="1984"/>
    <s v="U"/>
    <n v="117"/>
    <s v="Animation"/>
    <s v=" Adventure"/>
    <s v=" Fantasy"/>
    <n v="8.1"/>
    <s v="Warrior and pacifist Princess NausicaÃ¤ desperately struggles to prevent two warring nations from destroying themselves and their dying planet."/>
    <n v="86"/>
    <s v="Hayao Miyazaki"/>
    <s v="Sumi Shimamoto"/>
    <s v="Mahito Tsujimura"/>
    <s v="Hisako KyÃ´da"/>
    <s v="GorÃ´ Naya"/>
    <n v="150924"/>
    <n v="495.77"/>
    <n v="2"/>
    <n v="0.5"/>
    <x v="6"/>
  </r>
  <r>
    <s v="Blade Runner"/>
    <n v="1982"/>
    <s v="UA"/>
    <n v="117"/>
    <s v="Action"/>
    <s v=" Sci-Fi"/>
    <s v=" Thriller"/>
    <n v="8.1"/>
    <s v="A blade runner must pursue and terminate four replicants who stole a ship in space, and have returned to Earth to find their creator."/>
    <n v="84"/>
    <s v="Ridley Scott"/>
    <s v="Harrison Ford"/>
    <s v="Rutger Hauer"/>
    <s v="Sean Young"/>
    <s v="Edward James Olmos"/>
    <n v="693827"/>
    <s v="32,868,943"/>
    <n v="2"/>
    <n v="0.30000000000000071"/>
    <x v="6"/>
  </r>
  <r>
    <s v="Room"/>
    <n v="2015"/>
    <s v="R"/>
    <n v="118"/>
    <s v="Drama"/>
    <s v=" Thriller"/>
    <m/>
    <n v="8.1"/>
    <s v="Held captive for 7 years in an enclosed space, a woman and her young son finally gain their freedom, allowing the boy to experience the outside world for the first time."/>
    <n v="86"/>
    <s v="Lenny Abrahamson"/>
    <s v="Brie Larson"/>
    <s v="Jacob Tremblay"/>
    <s v="Sean Bridgers"/>
    <s v="Wendy Crewson"/>
    <n v="371538"/>
    <s v="14,677,674"/>
    <n v="2"/>
    <n v="0.5"/>
    <x v="4"/>
  </r>
  <r>
    <s v="Mad Max: Fury Road"/>
    <n v="2015"/>
    <s v="UA"/>
    <n v="120"/>
    <s v="Action"/>
    <s v=" Adventure"/>
    <s v=" Sci-Fi"/>
    <n v="8.1"/>
    <s v="In a post-apocalyptic wasteland, a woman rebels against a tyrannical ruler in search for her homeland with the aid of a group of female prisoners, a psychotic worshiper, and a drifter named Max."/>
    <n v="90"/>
    <s v="George Miller"/>
    <s v="Tom Hardy"/>
    <s v="Charlize Theron"/>
    <s v="Nicholas Hoult"/>
    <s v="ZoÃ« Kravitz"/>
    <n v="882316"/>
    <s v="154,058,340"/>
    <n v="2"/>
    <n v="0.90000000000000036"/>
    <x v="4"/>
  </r>
  <r>
    <s v="Platoon"/>
    <n v="1986"/>
    <s v="A"/>
    <n v="120"/>
    <s v="Drama"/>
    <s v=" War"/>
    <m/>
    <n v="8.1"/>
    <s v="Chris Taylor, a neophyte recruit in Vietnam, finds himself caught in a battle of wills between two sergeants, one good and the other evil. A shrewd examination of the brutality of war and the duality of man in conflict."/>
    <n v="92"/>
    <s v="Oliver Stone"/>
    <s v="Charlie Sheen"/>
    <s v="Tom Berenger"/>
    <s v="Willem Dafoe"/>
    <s v="Keith David"/>
    <n v="381222"/>
    <s v="138,530,565"/>
    <n v="2"/>
    <n v="1.0999999999999996"/>
    <x v="6"/>
  </r>
  <r>
    <s v="Rocky"/>
    <n v="1976"/>
    <s v="U"/>
    <n v="120"/>
    <s v="Drama"/>
    <s v=" Sport"/>
    <m/>
    <n v="8.1"/>
    <s v="A small-time boxer gets a supremely rare chance to fight a heavy-weight champion in a bout in which he strives to go the distance for his self-respect."/>
    <n v="70"/>
    <s v="John G. Avildsen"/>
    <s v="Sylvester Stallone"/>
    <s v="Talia Shire"/>
    <s v="Burt Young"/>
    <s v="Carl Weathers"/>
    <n v="518546"/>
    <s v="117,235,247"/>
    <n v="2"/>
    <n v="1.0999999999999996"/>
    <x v="1"/>
  </r>
  <r>
    <s v="Hotel Rwanda"/>
    <n v="2004"/>
    <s v="PG-13"/>
    <n v="121"/>
    <s v="Biography"/>
    <s v=" Drama"/>
    <s v=" History"/>
    <n v="8.1"/>
    <s v="Paul Rusesabagina, a hotel manager, houses over a thousand Tutsi refugees during their struggle against the Hutu militia in Rwanda, Africa."/>
    <n v="79"/>
    <s v="Terry George"/>
    <s v="Don Cheadle"/>
    <s v="Sophie Okonedo"/>
    <s v="Joaquin Phoenix"/>
    <s v="Xolani Mali"/>
    <n v="334320"/>
    <s v="23,530,892"/>
    <n v="2"/>
    <n v="0.19999999999999929"/>
    <x v="3"/>
  </r>
  <r>
    <s v="Network"/>
    <n v="1976"/>
    <s v="UA"/>
    <n v="121"/>
    <s v="Drama"/>
    <m/>
    <m/>
    <n v="8.1"/>
    <s v="A television network cynically exploits a deranged former anchor's ravings and revelations about the news media for its own profit."/>
    <n v="83"/>
    <s v="Sidney Lumet"/>
    <s v="Faye Dunaway"/>
    <s v="William Holden"/>
    <s v="Peter Finch"/>
    <s v="Robert Duvall"/>
    <n v="144911"/>
    <m/>
    <n v="2"/>
    <n v="0.20000000000000107"/>
    <x v="1"/>
  </r>
  <r>
    <s v="La battaglia di Algeri"/>
    <n v="1966"/>
    <m/>
    <n v="121"/>
    <s v="Drama"/>
    <s v=" War"/>
    <m/>
    <n v="8.1"/>
    <s v="In the 1950s, fear and violence escalate as the people of Algiers fight for independence from the French government."/>
    <n v="96"/>
    <s v="Gillo Pontecorvo"/>
    <s v="Brahim Hadjadj"/>
    <s v="Jean Martin"/>
    <s v="Yacef Saadi"/>
    <s v="Samia Kerbash"/>
    <n v="53089"/>
    <n v="55.908000000000001"/>
    <n v="2"/>
    <n v="1.5"/>
    <x v="5"/>
  </r>
  <r>
    <s v="Portrait de la jeune fille en feu"/>
    <n v="2019"/>
    <s v="R"/>
    <n v="122"/>
    <s v="Drama"/>
    <s v=" Romance"/>
    <m/>
    <n v="8.1"/>
    <s v="On an isolated island in Brittany at the end of the eighteenth century, a female painter is obliged to paint a wedding portrait of a young woman."/>
    <n v="95"/>
    <s v="CÃ©line Sciamma"/>
    <s v="NoÃ©mie Merlant"/>
    <s v="AdÃ¨le Haenel"/>
    <s v="LuÃ na Bajrami"/>
    <s v="Valeria Golino"/>
    <n v="63134"/>
    <s v="3,759,854"/>
    <n v="2"/>
    <n v="1.4000000000000004"/>
    <x v="4"/>
  </r>
  <r>
    <s v="Relatos salvajes"/>
    <n v="2014"/>
    <s v="R"/>
    <n v="122"/>
    <s v="Comedy"/>
    <s v=" Drama"/>
    <s v=" Thriller"/>
    <n v="8.1"/>
    <s v="Six short stories that explore the extremities of human behavior involving people in distress."/>
    <n v="77"/>
    <s v="DamiÃ¡n Szifron"/>
    <s v="DarÃ­o Grandinetti"/>
    <s v="MarÃ­a Marull"/>
    <s v="MÃ³nica Villa"/>
    <s v="Diego Starosta"/>
    <n v="177059"/>
    <s v="3,107,072"/>
    <n v="2"/>
    <n v="0.39999999999999947"/>
    <x v="4"/>
  </r>
  <r>
    <s v="Kahaani"/>
    <n v="2012"/>
    <s v="UA"/>
    <n v="122"/>
    <s v="Mystery"/>
    <s v=" Thriller"/>
    <m/>
    <n v="8.1"/>
    <s v="A pregnant woman's search for her missing husband takes her from London to Kolkata, but everyone she questions denies having ever met him."/>
    <m/>
    <s v="Sujoy Ghosh"/>
    <s v="Vidya Balan"/>
    <s v="Parambrata Chattopadhyay"/>
    <s v="Indraneil Sengupta"/>
    <s v="Nawazuddin Siddiqui"/>
    <n v="57806"/>
    <s v="1,035,953"/>
    <n v="2"/>
    <n v="8.1"/>
    <x v="4"/>
  </r>
  <r>
    <s v="No Country for Old Men"/>
    <n v="2007"/>
    <s v="R"/>
    <n v="122"/>
    <s v="Crime"/>
    <s v=" Drama"/>
    <s v=" Thriller"/>
    <n v="8.1"/>
    <s v="Violence and mayhem ensue after a hunter stumbles upon a drug deal gone wrong and more than two million dollars in cash near the Rio Grande."/>
    <n v="91"/>
    <s v="Ethan Coen"/>
    <s v="Joel Coen"/>
    <s v="Tommy Lee Jones"/>
    <s v="Javier Bardem"/>
    <s v="Josh Brolin"/>
    <n v="856916"/>
    <s v="74,283,625"/>
    <n v="2"/>
    <n v="1"/>
    <x v="3"/>
  </r>
  <r>
    <s v="Rush"/>
    <n v="2013"/>
    <s v="UA"/>
    <n v="123"/>
    <s v="Action"/>
    <s v=" Biography"/>
    <s v=" Drama"/>
    <n v="8.1"/>
    <s v="The merciless 1970s rivalry between Formula One rivals James Hunt and Niki Lauda."/>
    <n v="74"/>
    <s v="Ron Howard"/>
    <s v="Daniel BrÃ¼hl"/>
    <s v="Chris Hemsworth"/>
    <s v="Olivia Wilde"/>
    <s v="Alexandra Maria Lara"/>
    <n v="432811"/>
    <s v="26,947,624"/>
    <n v="2"/>
    <n v="0.69999999999999929"/>
    <x v="4"/>
  </r>
  <r>
    <s v="The Man Who Shot Liberty Valance"/>
    <n v="1962"/>
    <m/>
    <n v="123"/>
    <s v="Drama"/>
    <s v=" Western"/>
    <m/>
    <n v="8.1"/>
    <s v="A senator returns to a western town for the funeral of an old friend and tells the story of his origins."/>
    <n v="94"/>
    <s v="John Ford"/>
    <s v="James Stewart"/>
    <s v="John Wayne"/>
    <s v="Vera Miles"/>
    <s v="Lee Marvin"/>
    <n v="68827"/>
    <m/>
    <n v="2"/>
    <n v="1.3000000000000007"/>
    <x v="5"/>
  </r>
  <r>
    <s v="The Elephant Man"/>
    <n v="1980"/>
    <s v="UA"/>
    <n v="124"/>
    <s v="Biography"/>
    <s v=" Drama"/>
    <m/>
    <n v="8.1"/>
    <s v="A Victorian surgeon rescues a heavily disfigured man who is mistreated while scraping a living as a side-show freak. Behind his monstrous faÃ§ade, there is revealed a person of kindness, intelligence and sophistication."/>
    <n v="78"/>
    <s v="David Lynch"/>
    <s v="Anthony Hopkins"/>
    <s v="John Hurt"/>
    <s v="Anne Bancroft"/>
    <s v="John Gielgud"/>
    <n v="220078"/>
    <m/>
    <n v="2"/>
    <n v="0.29999999999999982"/>
    <x v="6"/>
  </r>
  <r>
    <s v="OMG: Oh My God!"/>
    <n v="2012"/>
    <s v="U"/>
    <n v="125"/>
    <s v="Comedy"/>
    <s v=" Drama"/>
    <s v=" Fantasy"/>
    <n v="8.1"/>
    <s v="A shopkeeper takes God to court when his shop is destroyed by an earthquake."/>
    <m/>
    <s v="Umesh Shukla"/>
    <s v="Paresh Rawal"/>
    <s v="Akshay Kumar"/>
    <s v="Mithun Chakraborty"/>
    <s v="Mahesh Manjrekar"/>
    <n v="51739"/>
    <n v="923.221"/>
    <n v="2"/>
    <n v="8.1"/>
    <x v="4"/>
  </r>
  <r>
    <s v="DÃ  hÃ³ng denglong gaogao guÃ "/>
    <n v="1991"/>
    <s v="PG"/>
    <n v="125"/>
    <s v="Drama"/>
    <s v=" History"/>
    <s v=" Romance"/>
    <n v="8.1"/>
    <s v="A young woman becomes the fourth wife of a wealthy lord, and must learn to live with the strict rules and tensions within the household."/>
    <m/>
    <s v="Yimou Zhang"/>
    <s v="Gong Li"/>
    <s v="Jingwu Ma"/>
    <s v="Saifei He"/>
    <s v="Cuifen Cao"/>
    <n v="29662"/>
    <s v="2,603,061"/>
    <n v="2"/>
    <n v="8.1"/>
    <x v="0"/>
  </r>
  <r>
    <s v="Crna macka, beli macor"/>
    <n v="1998"/>
    <s v="R"/>
    <n v="127"/>
    <s v="Comedy"/>
    <s v=" Crime"/>
    <s v=" Romance"/>
    <n v="8.1"/>
    <s v="Matko and his son Zare live on the banks of the Danube river and get by through hustling and basically doing anything to make a living. In order to pay off a business debt Matko agrees to marry off Zare to the sister of a local gangster."/>
    <n v="73"/>
    <s v="Emir Kusturica"/>
    <s v="Bajram Severdzan"/>
    <s v="Srdjan 'Zika' Todorovic"/>
    <s v="Branka Katic"/>
    <s v="Florijan Ajdini"/>
    <n v="50862"/>
    <n v="348.66"/>
    <n v="2"/>
    <n v="0.79999999999999982"/>
    <x v="0"/>
  </r>
  <r>
    <s v="Jurassic Park"/>
    <n v="1993"/>
    <s v="UA"/>
    <n v="127"/>
    <s v="Action"/>
    <s v=" Adventure"/>
    <s v=" Sci-Fi"/>
    <n v="8.1"/>
    <s v="A pragmatic paleontologist visiting an almost complete theme park is tasked with protecting a couple of kids after a power failure causes the park's cloned dinosaurs to run loose."/>
    <n v="68"/>
    <s v="Steven Spielberg"/>
    <s v="Sam Neill"/>
    <s v="Laura Dern"/>
    <s v="Jeff Goldblum"/>
    <s v="Richard Attenborough"/>
    <n v="867615"/>
    <s v="402,453,882"/>
    <n v="2"/>
    <n v="1.2999999999999998"/>
    <x v="0"/>
  </r>
  <r>
    <s v="Cool Hand Luke"/>
    <n v="1967"/>
    <s v="A"/>
    <n v="127"/>
    <s v="Crime"/>
    <s v=" Drama"/>
    <m/>
    <n v="8.1"/>
    <s v="A laid back Southern man is sentenced to two years in a rural prison, but refuses to conform."/>
    <n v="92"/>
    <s v="Stuart Rosenberg"/>
    <s v="Paul Newman"/>
    <s v="George Kennedy"/>
    <s v="Strother Martin"/>
    <s v="J.D. Cannon"/>
    <n v="161984"/>
    <s v="16,217,773"/>
    <n v="2"/>
    <n v="1.0999999999999996"/>
    <x v="5"/>
  </r>
  <r>
    <s v="Dead Poets Society"/>
    <n v="1989"/>
    <s v="U"/>
    <n v="128"/>
    <s v="Comedy"/>
    <s v=" Drama"/>
    <m/>
    <n v="8.1"/>
    <s v="Maverick teacher John Keating uses poetry to embolden his boarding school students to new heights of self-expression."/>
    <n v="79"/>
    <s v="Peter Weir"/>
    <s v="Robin Williams"/>
    <s v="Robert Sean Leonard"/>
    <s v="Ethan Hawke"/>
    <s v="Josh Charles"/>
    <n v="425457"/>
    <s v="95,860,116"/>
    <n v="2"/>
    <n v="0.19999999999999929"/>
    <x v="6"/>
  </r>
  <r>
    <s v="Inherit the Wind"/>
    <n v="1960"/>
    <s v="Passed"/>
    <n v="128"/>
    <s v="Biography"/>
    <s v=" Drama"/>
    <s v=" History"/>
    <n v="8.1"/>
    <s v="Based on a real-life case in 1925, two great lawyers argue the case for and against a science teacher accused of the crime of teaching evolution."/>
    <n v="75"/>
    <s v="Stanley Kramer"/>
    <s v="Spencer Tracy"/>
    <s v="Fredric March"/>
    <s v="Gene Kelly"/>
    <s v="Dick York"/>
    <n v="27254"/>
    <m/>
    <n v="2"/>
    <n v="0.59999999999999964"/>
    <x v="5"/>
  </r>
  <r>
    <s v="Spotlight"/>
    <n v="2015"/>
    <s v="A"/>
    <n v="129"/>
    <s v="Biography"/>
    <s v=" Crime"/>
    <s v=" Drama"/>
    <n v="8.1"/>
    <s v="The true story of how the Boston Globe uncovered the massive scandal of child molestation and cover-up within the local Catholic Archdiocese, shaking the entire Catholic Church to its core."/>
    <n v="93"/>
    <s v="Tom McCarthy"/>
    <s v="Mark Ruffalo"/>
    <s v="Michael Keaton"/>
    <s v="Rachel McAdams"/>
    <s v="Liev Schreiber"/>
    <n v="420316"/>
    <s v="45,055,776"/>
    <n v="2"/>
    <n v="1.2000000000000011"/>
    <x v="4"/>
  </r>
  <r>
    <s v="Mr. Smith Goes to Washington"/>
    <n v="1939"/>
    <s v="Passed"/>
    <n v="129"/>
    <s v="Comedy"/>
    <s v=" Drama"/>
    <m/>
    <n v="8.1"/>
    <s v="A naive man is appointed to fill a vacancy in the United States Senate. His plans promptly collide with political corruption, but he doesn't back down."/>
    <n v="73"/>
    <s v="Frank Capra"/>
    <s v="James Stewart"/>
    <s v="Jean Arthur"/>
    <s v="Claude Rains"/>
    <s v="Edward Arnold"/>
    <n v="107017"/>
    <s v="9,600,000"/>
    <n v="2"/>
    <n v="0.79999999999999982"/>
    <x v="9"/>
  </r>
  <r>
    <s v="Koe no katachi"/>
    <n v="2016"/>
    <n v="16"/>
    <n v="130"/>
    <s v="Animation"/>
    <s v=" Drama"/>
    <s v=" Family"/>
    <n v="8.1"/>
    <s v="A young man is ostracized by his classmates after he bullies a deaf girl to the point where she moves away. Years later, he sets off on a path for redemption."/>
    <n v="78"/>
    <s v="Naoko Yamada"/>
    <s v="Miyu Irino"/>
    <s v="Saori Hayami"/>
    <s v="Aoi YÃ»ki"/>
    <s v="KenshÃ´ Ono"/>
    <n v="47708"/>
    <m/>
    <n v="2"/>
    <n v="0.29999999999999982"/>
    <x v="4"/>
  </r>
  <r>
    <s v="Harry Potter and the Deathly Hallows: Part 2"/>
    <n v="2011"/>
    <s v="UA"/>
    <n v="130"/>
    <s v="Adventure"/>
    <s v=" Drama"/>
    <s v=" Fantasy"/>
    <n v="8.1"/>
    <s v="Harry, Ron, and Hermione search for Voldemort's remaining Horcruxes in their effort to destroy the Dark Lord as the final battle rages on at Hogwarts."/>
    <n v="85"/>
    <s v="David Yates"/>
    <s v="Daniel Radcliffe"/>
    <s v="Emma Watson"/>
    <s v="Rupert Grint"/>
    <s v="Michael Gambon"/>
    <n v="764493"/>
    <s v="381,011,219"/>
    <n v="2"/>
    <n v="0.40000000000000036"/>
    <x v="4"/>
  </r>
  <r>
    <s v="Okuribito"/>
    <n v="2008"/>
    <s v="PG-13"/>
    <n v="130"/>
    <s v="Drama"/>
    <s v=" Music"/>
    <m/>
    <n v="8.1"/>
    <s v="A newly unemployed cellist takes a job preparing the dead for funerals."/>
    <n v="68"/>
    <s v="YÃ´jirÃ´ Takita"/>
    <s v="Masahiro Motoki"/>
    <s v="RyÃ´ko Hirosue"/>
    <s v="Tsutomu Yamazaki"/>
    <s v="Kazuko Yoshiyuki"/>
    <n v="48582"/>
    <s v="1,498,210"/>
    <n v="2"/>
    <n v="1.2999999999999998"/>
    <x v="3"/>
  </r>
  <r>
    <s v="Chinatown"/>
    <n v="1974"/>
    <s v="UA"/>
    <n v="130"/>
    <s v="Drama"/>
    <s v=" Mystery"/>
    <s v=" Thriller"/>
    <n v="8.1"/>
    <s v="A private detective hired to expose an adulterer finds himself caught up in a web of deceit, corruption, and murder."/>
    <n v="92"/>
    <s v="Roman Polanski"/>
    <s v="Jack Nicholson"/>
    <s v="Faye Dunaway"/>
    <s v="John Huston"/>
    <s v="Perry Lopez"/>
    <n v="294230"/>
    <s v="29,000,000"/>
    <n v="2"/>
    <n v="1.0999999999999996"/>
    <x v="1"/>
  </r>
  <r>
    <s v="Rebecca"/>
    <n v="1940"/>
    <s v="Approved"/>
    <n v="130"/>
    <s v="Drama"/>
    <s v=" Mystery"/>
    <s v=" Romance"/>
    <n v="8.1"/>
    <s v="A self-conscious woman juggles adjusting to her new role as an aristocrat's wife and avoiding being intimidated by his first wife's spectral presence."/>
    <n v="86"/>
    <s v="Alfred Hitchcock"/>
    <s v="Laurence Olivier"/>
    <s v="Joan Fontaine"/>
    <s v="George Sanders"/>
    <s v="Judith Anderson"/>
    <n v="123942"/>
    <s v="4,360,000"/>
    <n v="2"/>
    <n v="0.5"/>
    <x v="7"/>
  </r>
  <r>
    <s v="Salinui chueok"/>
    <n v="2003"/>
    <s v="UA"/>
    <n v="131"/>
    <s v="Crime"/>
    <s v=" Drama"/>
    <s v=" Mystery"/>
    <n v="8.1"/>
    <s v="In a small Korean province in 1986, two detectives struggle with the case of multiple young women being found raped and murdered by an unknown culprit."/>
    <n v="82"/>
    <s v="Bong Joon Ho"/>
    <s v="Kang-ho Song"/>
    <s v="Kim Sang-kyung"/>
    <s v="Roe-ha Kim"/>
    <s v="Jae-ho Song"/>
    <n v="139558"/>
    <n v="14.131"/>
    <n v="2"/>
    <n v="9.9999999999999645E-2"/>
    <x v="3"/>
  </r>
  <r>
    <s v="Le salaire de la peur"/>
    <n v="1953"/>
    <s v="U"/>
    <n v="131"/>
    <s v="Adventure"/>
    <s v=" Drama"/>
    <s v=" Thriller"/>
    <n v="8.1"/>
    <s v="In a decrepit South American village, four men are hired to transport an urgent nitroglycerine shipment without the equipment that would make it safe."/>
    <n v="85"/>
    <s v="Henri-Georges Clouzot"/>
    <s v="Yves Montand"/>
    <s v="Charles Vanel"/>
    <s v="Peter van Eyck"/>
    <s v="Folco Lulli"/>
    <n v="54588"/>
    <m/>
    <n v="2"/>
    <n v="0.40000000000000036"/>
    <x v="2"/>
  </r>
  <r>
    <s v="Million Dollar Baby"/>
    <n v="2004"/>
    <s v="UA"/>
    <n v="132"/>
    <s v="Drama"/>
    <s v=" Sport"/>
    <m/>
    <n v="8.1"/>
    <s v="A determined woman works with a hardened boxing trainer to become a professional."/>
    <n v="86"/>
    <s v="Clint Eastwood"/>
    <s v="Hilary Swank"/>
    <s v="Clint Eastwood"/>
    <s v="Morgan Freeman"/>
    <s v="Jay Baruchel"/>
    <n v="635975"/>
    <s v="100,492,203"/>
    <n v="2"/>
    <n v="0.5"/>
    <x v="3"/>
  </r>
  <r>
    <s v="In the Name of the Father"/>
    <n v="1993"/>
    <s v="UA"/>
    <n v="133"/>
    <s v="Biography"/>
    <s v=" Crime"/>
    <s v=" Drama"/>
    <n v="8.1"/>
    <s v="A man's coerced confession to an I.R.A. bombing he did not commit results in the imprisonment of his father as well. An English lawyer fights to free them."/>
    <n v="84"/>
    <s v="Jim Sheridan"/>
    <s v="Daniel Day-Lewis"/>
    <s v="Pete Postlethwaite"/>
    <s v="Alison Crosbie"/>
    <s v="Philip King"/>
    <n v="156842"/>
    <s v="25,010,410"/>
    <n v="2"/>
    <n v="0.30000000000000071"/>
    <x v="0"/>
  </r>
  <r>
    <s v="12 Years a Slave"/>
    <n v="2013"/>
    <s v="A"/>
    <n v="134"/>
    <s v="Biography"/>
    <s v=" Drama"/>
    <s v=" History"/>
    <n v="8.1"/>
    <s v="In the antebellum United States, Solomon Northup, a free black man from upstate New York, is abducted and sold into slavery."/>
    <n v="96"/>
    <s v="Steve McQueen"/>
    <s v="Chiwetel Ejiofor"/>
    <s v="Michael Kenneth Williams"/>
    <s v="Michael Fassbender"/>
    <s v="Brad Pitt"/>
    <n v="640533"/>
    <s v="56,671,993"/>
    <n v="2"/>
    <n v="1.5"/>
    <x v="4"/>
  </r>
  <r>
    <s v="What Ever Happened to Baby Jane?"/>
    <n v="1962"/>
    <s v="Passed"/>
    <n v="134"/>
    <s v="Drama"/>
    <s v=" Horror"/>
    <s v=" Thriller"/>
    <n v="8.1"/>
    <s v="A former child star torments her paraplegic sister in their decaying Hollywood mansion."/>
    <n v="75"/>
    <s v="Robert Aldrich"/>
    <s v="Bette Davis"/>
    <s v="Joan Crawford"/>
    <s v="Victor Buono"/>
    <s v="Wesley Addy"/>
    <n v="50058"/>
    <s v="4,050,000"/>
    <n v="2"/>
    <n v="0.59999999999999964"/>
    <x v="5"/>
  </r>
  <r>
    <s v="The Red Shoes"/>
    <n v="1948"/>
    <m/>
    <n v="135"/>
    <s v="Drama"/>
    <s v=" Music"/>
    <s v=" Romance"/>
    <n v="8.1"/>
    <s v="A young ballet dancer is torn between the man she loves and her pursuit to become a prima ballerina."/>
    <m/>
    <s v="Michael Powell"/>
    <s v="Emeric Pressburger"/>
    <s v="Anton Walbrook"/>
    <s v="Marius Goring"/>
    <s v="Moira Shearer"/>
    <n v="30935"/>
    <s v="10,900,000"/>
    <n v="2"/>
    <n v="8.1"/>
    <x v="7"/>
  </r>
  <r>
    <s v="Pink"/>
    <n v="2016"/>
    <s v="UA"/>
    <n v="136"/>
    <s v="Drama"/>
    <s v=" Thriller"/>
    <m/>
    <n v="8.1"/>
    <s v="When three young women are implicated in a crime, a retired lawyer steps forward to help them clear their names."/>
    <m/>
    <s v="Aniruddha Roy Chowdhury"/>
    <s v="Taapsee Pannu"/>
    <s v="Amitabh Bachchan"/>
    <s v="Kirti Kulhari"/>
    <s v="Andrea Tariang"/>
    <n v="39216"/>
    <s v="1,241,223"/>
    <n v="2"/>
    <n v="8.1"/>
    <x v="4"/>
  </r>
  <r>
    <s v="Logan"/>
    <n v="2017"/>
    <s v="A"/>
    <n v="137"/>
    <s v="Action"/>
    <s v=" Drama"/>
    <s v=" Sci-Fi"/>
    <n v="8.1"/>
    <s v="In a future where mutants are nearly extinct, an elderly and weary Logan leads a quiet life. But when Laura, a mutant child pursued by scientists, comes to him for help, he must get her to safety."/>
    <n v="77"/>
    <s v="James Mangold"/>
    <s v="Hugh Jackman"/>
    <s v="Patrick Stewart"/>
    <s v="Dafne Keen"/>
    <s v="Boyd Holbrook"/>
    <n v="647884"/>
    <s v="226,277,068"/>
    <n v="2"/>
    <n v="0.39999999999999947"/>
    <x v="4"/>
  </r>
  <r>
    <s v="Mommy"/>
    <n v="2014"/>
    <s v="R"/>
    <n v="139"/>
    <s v="Drama"/>
    <m/>
    <m/>
    <n v="8.1"/>
    <s v="A widowed single mother, raising her violent son alone, finds new hope when a mysterious neighbor inserts herself into their household."/>
    <n v="74"/>
    <s v="Xavier Dolan"/>
    <s v="Anne Dorval"/>
    <s v="Antoine Olivier Pilon"/>
    <s v="Suzanne ClÃ©ment"/>
    <s v="Patrick Huard"/>
    <n v="50700"/>
    <s v="3,492,754"/>
    <n v="2"/>
    <n v="0.69999999999999929"/>
    <x v="4"/>
  </r>
  <r>
    <s v="Hacksaw Ridge"/>
    <n v="2016"/>
    <s v="A"/>
    <n v="139"/>
    <s v="Biography"/>
    <s v=" Drama"/>
    <s v=" History"/>
    <n v="8.1"/>
    <s v="World War II American Army Medic Desmond T. Doss, who served during the Battle of Okinawa, refuses to kill people, and becomes the first man in American history to receive the Medal of Honor without firing a shot."/>
    <n v="71"/>
    <s v="Mel Gibson"/>
    <s v="Andrew Garfield"/>
    <s v="Sam Worthington"/>
    <s v="Luke Bracey"/>
    <s v="Teresa Palmer"/>
    <n v="435928"/>
    <s v="67,209,615"/>
    <n v="2"/>
    <n v="1"/>
    <x v="4"/>
  </r>
  <r>
    <s v="Kakushi-toride no san-akunin"/>
    <n v="1958"/>
    <m/>
    <n v="139"/>
    <s v="Adventure"/>
    <s v=" Drama"/>
    <m/>
    <n v="8.1"/>
    <s v="Lured by gold, two greedy peasants unknowingly escort a princess and her general across enemy lines."/>
    <m/>
    <s v="Akira Kurosawa"/>
    <s v="ToshirÃ´ Mifune"/>
    <s v="Misa Uehara"/>
    <s v="Minoru Chiaki"/>
    <s v="Kamatari Fujiwara"/>
    <n v="34797"/>
    <m/>
    <n v="2"/>
    <n v="8.1"/>
    <x v="2"/>
  </r>
  <r>
    <s v="Taegukgi hwinalrimyeo"/>
    <n v="2004"/>
    <s v="R"/>
    <n v="140"/>
    <s v="Action"/>
    <s v=" Drama"/>
    <s v=" War"/>
    <n v="8.1"/>
    <s v="When two brothers are forced to fight in the Korean War, the elder decides to take the riskiest missions if it will help shield the younger from battle."/>
    <n v="64"/>
    <s v="Je-kyu Kang"/>
    <s v="Jang Dong-Gun"/>
    <s v="Won Bin"/>
    <s v="Eun-ju Lee"/>
    <s v="Hyeong-jin Kong"/>
    <n v="37820"/>
    <s v="1,111,061"/>
    <n v="2"/>
    <n v="1.6999999999999993"/>
    <x v="3"/>
  </r>
  <r>
    <s v="Catch Me If You Can"/>
    <n v="2002"/>
    <s v="A"/>
    <n v="141"/>
    <s v="Biography"/>
    <s v=" Crime"/>
    <s v=" Drama"/>
    <n v="8.1"/>
    <s v="Barely 21 yet, Frank is a skilled forger who has passed as a doctor, lawyer and pilot. FBI agent Carl becomes obsessed with tracking down the con man, who only revels in the pursuit."/>
    <n v="75"/>
    <s v="Steven Spielberg"/>
    <s v="Leonardo DiCaprio"/>
    <s v="Tom Hanks"/>
    <s v="Christopher Walken"/>
    <s v="Martin Sheen"/>
    <n v="832846"/>
    <s v="164,615,351"/>
    <n v="2"/>
    <n v="0.59999999999999964"/>
    <x v="3"/>
  </r>
  <r>
    <s v="Lage Raho Munna Bhai"/>
    <n v="2006"/>
    <s v="U"/>
    <n v="144"/>
    <s v="Comedy"/>
    <s v=" Drama"/>
    <s v=" Romance"/>
    <n v="8.1"/>
    <s v="Munna Bhai embarks on a journey with Mahatma Gandhi in order to fight against a corrupt property dealer."/>
    <m/>
    <s v="Rajkumar Hirani"/>
    <s v="Sanjay Dutt"/>
    <s v="Arshad Warsi"/>
    <s v="Vidya Balan"/>
    <s v="Boman Irani"/>
    <n v="43137"/>
    <s v="2,217,561"/>
    <n v="2"/>
    <n v="8.1"/>
    <x v="3"/>
  </r>
  <r>
    <s v="Ah-ga-ssi"/>
    <n v="2016"/>
    <s v="A"/>
    <n v="145"/>
    <s v="Drama"/>
    <s v=" Romance"/>
    <s v=" Thriller"/>
    <n v="8.1"/>
    <s v="A woman is hired as a handmaiden to a Japanese heiress, but secretly she is involved in a plot to defraud her."/>
    <n v="84"/>
    <s v="Chan-wook Park"/>
    <s v="Kim Min-hee"/>
    <s v="Jung-woo Ha"/>
    <s v="Cho Jin-woong"/>
    <s v="Moon So-Ri"/>
    <n v="113649"/>
    <s v="2,006,788"/>
    <n v="2"/>
    <n v="0.30000000000000071"/>
    <x v="4"/>
  </r>
  <r>
    <s v="Paris, Texas"/>
    <n v="1984"/>
    <s v="U"/>
    <n v="145"/>
    <s v="Drama"/>
    <m/>
    <m/>
    <n v="8.1"/>
    <s v="Travis Henderson, an aimless drifter who has been missing for four years, wanders out of the desert and must reconnect with society, himself, his life, and his family."/>
    <n v="78"/>
    <s v="Wim Wenders"/>
    <s v="Harry Dean Stanton"/>
    <s v="Nastassja Kinski"/>
    <s v="Dean Stockwell"/>
    <s v="Aurore ClÃ©ment"/>
    <n v="91188"/>
    <s v="2,181,987"/>
    <n v="2"/>
    <n v="0.29999999999999982"/>
    <x v="6"/>
  </r>
  <r>
    <s v="Into the Wild"/>
    <n v="2007"/>
    <s v="R"/>
    <n v="148"/>
    <s v="Adventure"/>
    <s v=" Biography"/>
    <s v=" Drama"/>
    <n v="8.1"/>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n v="73"/>
    <s v="Sean Penn"/>
    <s v="Emile Hirsch"/>
    <s v="Vince Vaughn"/>
    <s v="Catherine Keener"/>
    <s v="Marcia Gay Harden"/>
    <n v="572921"/>
    <s v="18,354,356"/>
    <n v="2"/>
    <n v="0.79999999999999982"/>
    <x v="3"/>
  </r>
  <r>
    <s v="Gone Girl"/>
    <n v="2014"/>
    <s v="A"/>
    <n v="149"/>
    <s v="Drama"/>
    <s v=" Mystery"/>
    <s v=" Thriller"/>
    <n v="8.1"/>
    <s v="With his wife's disappearance having become the focus of an intense media circus, a man sees the spotlight turned on him when it's suspected that he may not be innocent."/>
    <n v="79"/>
    <s v="David Fincher"/>
    <s v="Ben Affleck"/>
    <s v="Rosamund Pike"/>
    <s v="Neil Patrick Harris"/>
    <s v="Tyler Perry"/>
    <n v="859695"/>
    <s v="167,767,189"/>
    <n v="2"/>
    <n v="0.19999999999999929"/>
    <x v="4"/>
  </r>
  <r>
    <s v="Barfi!"/>
    <n v="2012"/>
    <s v="U"/>
    <n v="151"/>
    <s v="Comedy"/>
    <s v=" Drama"/>
    <s v=" Romance"/>
    <n v="8.1"/>
    <s v="Three young people learn that love can neither be defined nor contained by society's definition of normal and abnormal."/>
    <m/>
    <s v="Anurag Basu"/>
    <s v="Ranbir Kapoor"/>
    <s v="Priyanka Chopra"/>
    <s v="Ileana D'Cruz"/>
    <s v="Saurabh Shukla"/>
    <n v="75721"/>
    <s v="2,804,874"/>
    <n v="2"/>
    <n v="8.1"/>
    <x v="4"/>
  </r>
  <r>
    <s v="Ford v Ferrari"/>
    <n v="2019"/>
    <s v="UA"/>
    <n v="152"/>
    <s v="Action"/>
    <s v=" Biography"/>
    <s v=" Drama"/>
    <n v="8.1"/>
    <s v="American car designer Carroll Shelby and driver Ken Miles battle corporate interference and the laws of physics to build a revolutionary race car for Ford in order to defeat Ferrari at the 24 Hours of Le Mans in 1966."/>
    <n v="81"/>
    <s v="James Mangold"/>
    <s v="Matt Damon"/>
    <s v="Christian Bale"/>
    <s v="Jon Bernthal"/>
    <s v="Caitriona Balfe"/>
    <n v="291289"/>
    <s v="117,624,028"/>
    <n v="3"/>
    <n v="0"/>
    <x v="4"/>
  </r>
  <r>
    <s v="PK"/>
    <n v="2014"/>
    <s v="UA"/>
    <n v="153"/>
    <s v="Comedy"/>
    <s v=" Drama"/>
    <s v=" Musical"/>
    <n v="8.1"/>
    <s v="An alien on Earth loses the only device he can use to communicate with his spaceship. His innocent nature and child-like questions force the country to evaluate the impact of religion on its people."/>
    <m/>
    <s v="Rajkumar Hirani"/>
    <s v="Aamir Khan"/>
    <s v="Anushka Sharma"/>
    <s v="Sanjay Dutt"/>
    <s v="Boman Irani"/>
    <n v="163061"/>
    <s v="10,616,104"/>
    <n v="3"/>
    <n v="8.1"/>
    <x v="4"/>
  </r>
  <r>
    <s v="Prisoners"/>
    <n v="2013"/>
    <s v="A"/>
    <n v="153"/>
    <s v="Crime"/>
    <s v=" Drama"/>
    <s v=" Mystery"/>
    <n v="8.1"/>
    <s v="When Keller Dover's daughter and her friend go missing, he takes matters into his own hands as the police pursue multiple leads and the pressure mounts."/>
    <n v="70"/>
    <s v="Denis Villeneuve"/>
    <s v="Hugh Jackman"/>
    <s v="Jake Gyllenhaal"/>
    <s v="Viola Davis"/>
    <s v="Melissa Leo"/>
    <n v="601149"/>
    <s v="61,002,302"/>
    <n v="3"/>
    <n v="1.0999999999999996"/>
    <x v="4"/>
  </r>
  <r>
    <s v="Amores perros"/>
    <n v="2000"/>
    <s v="A"/>
    <n v="154"/>
    <s v="Drama"/>
    <s v=" Thriller"/>
    <m/>
    <n v="8.1"/>
    <s v="A horrific car accident connects three stories, each involving characters dealing with loss, regret, and life's harsh realities, all in the name of love."/>
    <n v="83"/>
    <s v="Alejandro G. IÃ±Ã¡rritu"/>
    <s v="Emilio EchevarrÃ­a"/>
    <s v="Gael GarcÃ­a Bernal"/>
    <s v="Goya Toledo"/>
    <s v="Ãlvaro Guerrero"/>
    <n v="223741"/>
    <s v="5,383,834"/>
    <n v="3"/>
    <n v="0.20000000000000107"/>
    <x v="3"/>
  </r>
  <r>
    <s v="Zindagi Na Milegi Dobara"/>
    <n v="2011"/>
    <s v="U"/>
    <n v="155"/>
    <s v="Comedy"/>
    <s v=" Drama"/>
    <m/>
    <n v="8.1"/>
    <s v="Three friends decide to turn their fantasy vacation into reality after one of their friends gets engaged."/>
    <m/>
    <s v="Zoya Akhtar"/>
    <s v="Hrithik Roshan"/>
    <s v="Farhan Akhtar"/>
    <s v="Abhay Deol"/>
    <s v="Katrina Kaif"/>
    <n v="67927"/>
    <s v="3,108,485"/>
    <n v="3"/>
    <n v="8.1"/>
    <x v="4"/>
  </r>
  <r>
    <s v="Munna Bhai M.B.B.S."/>
    <n v="2003"/>
    <s v="U"/>
    <n v="156"/>
    <s v="Comedy"/>
    <s v=" Drama"/>
    <s v=" Musical"/>
    <n v="8.1"/>
    <s v="A gangster sets out to fulfill his father's dream of becoming a doctor."/>
    <m/>
    <s v="Rajkumar Hirani"/>
    <s v="Sanjay Dutt"/>
    <s v="Arshad Warsi"/>
    <s v="Gracy Singh"/>
    <s v="Sunil Dutt"/>
    <n v="73992"/>
    <m/>
    <n v="3"/>
    <n v="8.1"/>
    <x v="3"/>
  </r>
  <r>
    <s v="Fitzcarraldo"/>
    <n v="1982"/>
    <s v="R"/>
    <n v="158"/>
    <s v="Adventure"/>
    <s v=" Drama"/>
    <m/>
    <n v="8.1"/>
    <s v="The story of Brian Sweeney Fitzgerald, an extremely determined man who intends to build an opera house in the middle of a jungle."/>
    <m/>
    <s v="Werner Herzog"/>
    <s v="Klaus Kinski"/>
    <s v="Claudia Cardinale"/>
    <s v="JosÃ© Lewgoy"/>
    <s v="Miguel Ãngel Fuentes"/>
    <n v="31595"/>
    <m/>
    <n v="3"/>
    <n v="8.1"/>
    <x v="6"/>
  </r>
  <r>
    <s v="Haider"/>
    <n v="2014"/>
    <s v="UA"/>
    <n v="160"/>
    <s v="Action"/>
    <s v=" Crime"/>
    <s v=" Drama"/>
    <n v="8.1"/>
    <s v="A young man returns to Kashmir after his father's disappearance to confront his uncle, whom he suspects of playing a role in his father's fate."/>
    <m/>
    <s v="Vishal Bhardwaj"/>
    <s v="Shahid Kapoor"/>
    <s v="Tabu"/>
    <s v="Shraddha Kapoor"/>
    <s v="Kay Kay Menon"/>
    <n v="50445"/>
    <n v="901.61"/>
    <n v="3"/>
    <n v="8.1"/>
    <x v="4"/>
  </r>
  <r>
    <s v="The Bridge on the River Kwai"/>
    <n v="1957"/>
    <s v="PG"/>
    <n v="161"/>
    <s v="Adventure"/>
    <s v=" Drama"/>
    <s v=" War"/>
    <n v="8.1"/>
    <s v="British POWs are forced to build a railway bridge across the river Kwai for their Japanese captors, not knowing that the allied forces are planning to destroy it."/>
    <n v="87"/>
    <s v="David Lean"/>
    <s v="William Holden"/>
    <s v="Alec Guinness"/>
    <s v="Jack Hawkins"/>
    <s v="Sessue Hayakawa"/>
    <n v="203463"/>
    <s v="44,908,000"/>
    <n v="3"/>
    <n v="0.59999999999999964"/>
    <x v="2"/>
  </r>
  <r>
    <s v="Solaris"/>
    <n v="1972"/>
    <s v="PG"/>
    <n v="167"/>
    <s v="Drama"/>
    <s v=" Mystery"/>
    <s v=" Sci-Fi"/>
    <n v="8.1"/>
    <s v="A psychologist is sent to a station orbiting a distant planet in order to discover what has caused the crew to go insane."/>
    <n v="90"/>
    <s v="Andrei Tarkovsky"/>
    <s v="Natalya Bondarchuk"/>
    <s v="Donatas Banionis"/>
    <s v="JÃ¼ri JÃ¤rvet"/>
    <s v="Vladislav Dvorzhetskiy"/>
    <n v="81021"/>
    <m/>
    <n v="3"/>
    <n v="0.90000000000000036"/>
    <x v="1"/>
  </r>
  <r>
    <s v="La leggenda del pianista sull'oceano"/>
    <n v="1998"/>
    <s v="U"/>
    <n v="169"/>
    <s v="Drama"/>
    <s v=" Music"/>
    <s v=" Romance"/>
    <n v="8.1"/>
    <s v="A baby boy, discovered in 1900 on an ocean liner, grows into a musical prodigy, never setting foot on land."/>
    <n v="58"/>
    <s v="Giuseppe Tornatore"/>
    <s v="Tim Roth"/>
    <s v="Pruitt Taylor Vince"/>
    <s v="MÃ©lanie Thierry"/>
    <s v="Bill Nunn"/>
    <n v="59020"/>
    <n v="259.12700000000001"/>
    <n v="3"/>
    <n v="2.2999999999999998"/>
    <x v="0"/>
  </r>
  <r>
    <s v="Underground"/>
    <n v="1995"/>
    <m/>
    <n v="170"/>
    <s v="Comedy"/>
    <s v=" Drama"/>
    <s v=" War"/>
    <n v="8.1"/>
    <s v="A group of Serbian socialists prepares for the war in a surreal underground filled by parties, tragedies, love and hate."/>
    <m/>
    <s v="Emir Kusturica"/>
    <s v="Predrag 'Miki' Manojlovic"/>
    <s v="Lazar Ristovski"/>
    <s v="Mirjana Jokovic"/>
    <s v="Slavko Stimac"/>
    <n v="55220"/>
    <n v="171.08199999999999"/>
    <n v="3"/>
    <n v="8.1"/>
    <x v="0"/>
  </r>
  <r>
    <s v="Ba wang bie ji"/>
    <n v="1993"/>
    <s v="R"/>
    <n v="171"/>
    <s v="Drama"/>
    <s v=" Music"/>
    <s v=" Romance"/>
    <n v="8.1"/>
    <s v="Two boys meet at an opera training school in Peking in 1924. Their resulting friendship will span nearly 70 years and will endure some of the most troublesome times in China's history."/>
    <m/>
    <s v="Kaige Chen"/>
    <s v="Leslie Cheung"/>
    <s v="Fengyi Zhang"/>
    <s v="Gong Li"/>
    <s v="You Ge"/>
    <n v="25088"/>
    <s v="5,216,888"/>
    <n v="3"/>
    <n v="8.1"/>
    <x v="0"/>
  </r>
  <r>
    <s v="Dil Chahta Hai"/>
    <n v="2001"/>
    <s v="Unrated"/>
    <n v="183"/>
    <s v="Comedy"/>
    <s v=" Drama"/>
    <s v=" Romance"/>
    <n v="8.1"/>
    <s v="Three inseparable childhood friends are just out of college. Nothing comes between them - until they each fall in love, and their wildly different approaches to relationships creates tension."/>
    <m/>
    <s v="Farhan Akhtar"/>
    <s v="Aamir Khan"/>
    <s v="Saif Ali Khan"/>
    <s v="Akshaye Khanna"/>
    <s v="Preity Zinta"/>
    <n v="66803"/>
    <n v="300"/>
    <n v="3"/>
    <n v="8.1"/>
    <x v="3"/>
  </r>
  <r>
    <s v="The Deer Hunter"/>
    <n v="1978"/>
    <s v="A"/>
    <n v="183"/>
    <s v="Drama"/>
    <s v=" War"/>
    <m/>
    <n v="8.1"/>
    <s v="An in-depth examination of the ways in which the U.S. Vietnam War impacts and disrupts the lives of people in a small industrial town in Pennsylvania."/>
    <n v="86"/>
    <s v="Michael Cimino"/>
    <s v="Robert De Niro"/>
    <s v="Christopher Walken"/>
    <s v="John Cazale"/>
    <s v="John Savage"/>
    <n v="311361"/>
    <s v="48,979,328"/>
    <n v="3"/>
    <n v="0.5"/>
    <x v="1"/>
  </r>
  <r>
    <s v="Barry Lyndon"/>
    <n v="1975"/>
    <s v="PG"/>
    <n v="185"/>
    <s v="Adventure"/>
    <s v=" Drama"/>
    <s v=" History"/>
    <n v="8.1"/>
    <s v="An Irish rogue wins the heart of a rich widow and assumes her dead husband's aristocratic position in 18th-century England."/>
    <n v="89"/>
    <s v="Stanley Kubrick"/>
    <s v="Ryan O'Neal"/>
    <s v="Marisa Berenson"/>
    <s v="Patrick Magee"/>
    <s v="Hardy KrÃ¼ger"/>
    <n v="149843"/>
    <m/>
    <n v="3"/>
    <n v="0.80000000000000071"/>
    <x v="1"/>
  </r>
  <r>
    <s v="Fanny och Alexander"/>
    <n v="1982"/>
    <s v="A"/>
    <n v="188"/>
    <s v="Drama"/>
    <m/>
    <m/>
    <n v="8.1"/>
    <s v="Two young Swedish children experience the many comedies and tragedies of their family, the Ekdahls."/>
    <n v="100"/>
    <s v="Ingmar Bergman"/>
    <s v="Bertil Guve"/>
    <s v="Pernilla Allwin"/>
    <s v="Kristina Adolphson"/>
    <s v="BÃ¶rje Ahlstedt"/>
    <n v="57784"/>
    <s v="4,971,340"/>
    <n v="3"/>
    <n v="1.9000000000000004"/>
    <x v="6"/>
  </r>
  <r>
    <s v="Dilwale Dulhania Le Jayenge"/>
    <n v="1995"/>
    <s v="U"/>
    <n v="189"/>
    <s v="Drama"/>
    <s v=" Romance"/>
    <m/>
    <n v="8.1"/>
    <s v="When Raj meets Simran in Europe, it isn't love at first sight but when Simran moves to India for an arranged marriage, love makes its presence felt."/>
    <m/>
    <s v="Aditya Chopra"/>
    <s v="Shah Rukh Khan"/>
    <s v="Kajol"/>
    <s v="Amrish Puri"/>
    <s v="Farida Jalal"/>
    <n v="63516"/>
    <m/>
    <n v="3"/>
    <n v="8.1"/>
    <x v="0"/>
  </r>
  <r>
    <s v="Kis Uykusu"/>
    <n v="2014"/>
    <m/>
    <n v="196"/>
    <s v="Drama"/>
    <m/>
    <m/>
    <n v="8.1"/>
    <s v="A hotel owner and landlord in a remote Turkish village deals with conflicts within his family and a tenant behind on his rent."/>
    <n v="88"/>
    <s v="Nuri Bilge Ceylan"/>
    <s v="Haluk Bilginer"/>
    <s v="Melisa SÃ¶zen"/>
    <s v="Demet Akbag"/>
    <s v="Ayberk Pekcan"/>
    <n v="46547"/>
    <n v="165.52"/>
    <n v="3"/>
    <n v="0.70000000000000107"/>
    <x v="4"/>
  </r>
  <r>
    <s v="Andrei Rublev"/>
    <n v="1966"/>
    <s v="R"/>
    <n v="205"/>
    <s v="Biography"/>
    <s v=" Drama"/>
    <s v=" History"/>
    <n v="8.1"/>
    <s v="The life, times and afflictions of the fifteenth-century Russian iconographer St. Andrei Rublev."/>
    <m/>
    <s v="Andrei Tarkovsky"/>
    <s v="Anatoliy Solonitsyn"/>
    <s v="Ivan Lapikov"/>
    <s v="Nikolay Grinko"/>
    <s v="Nikolay Sergeev"/>
    <n v="46947"/>
    <n v="102.021"/>
    <n v="3"/>
    <n v="8.1"/>
    <x v="5"/>
  </r>
  <r>
    <s v="Ben-Hur"/>
    <n v="1959"/>
    <s v="U"/>
    <n v="212"/>
    <s v="Adventure"/>
    <s v=" Drama"/>
    <s v=" History"/>
    <n v="8.1"/>
    <s v="After a Jewish prince is betrayed and sent into slavery by a Roman friend, he regains his freedom and comes back for revenge."/>
    <n v="90"/>
    <s v="William Wyler"/>
    <s v="Charlton Heston"/>
    <s v="Jack Hawkins"/>
    <s v="Stephen Boyd"/>
    <s v="Haya Harareet"/>
    <n v="219466"/>
    <s v="74,700,000"/>
    <n v="3"/>
    <n v="0.90000000000000036"/>
    <x v="2"/>
  </r>
  <r>
    <s v="Lagaan: Once Upon a Time in India"/>
    <n v="2001"/>
    <s v="U"/>
    <n v="224"/>
    <s v="Adventure"/>
    <s v=" Drama"/>
    <s v=" Musical"/>
    <n v="8.1"/>
    <s v="The people of a small village in Victorian India stake their future on a game of cricket against their ruthless British rulers."/>
    <n v="84"/>
    <s v="Ashutosh Gowariker"/>
    <s v="Aamir Khan"/>
    <s v="Raghuvir Yadav"/>
    <s v="Gracy Singh"/>
    <s v="Rachel Shelley"/>
    <n v="105036"/>
    <n v="70.147000000000006"/>
    <n v="3"/>
    <n v="0.30000000000000071"/>
    <x v="3"/>
  </r>
  <r>
    <s v="Gone with the Wind"/>
    <n v="1939"/>
    <s v="U"/>
    <n v="238"/>
    <s v="Drama"/>
    <s v=" History"/>
    <s v=" Romance"/>
    <n v="8.1"/>
    <s v="A manipulative woman and a roguish man conduct a turbulent romance during the American Civil War and Reconstruction periods."/>
    <n v="97"/>
    <s v="Victor Fleming"/>
    <s v="George Cukor"/>
    <s v="Sam Wood"/>
    <s v="Clark Gable"/>
    <s v="Vivien Leigh"/>
    <n v="290074"/>
    <s v="198,676,459"/>
    <n v="3"/>
    <n v="1.5999999999999996"/>
    <x v="9"/>
  </r>
  <r>
    <s v="Bronenosets Potemkin"/>
    <n v="1925"/>
    <m/>
    <n v="75"/>
    <s v="Drama"/>
    <s v=" History"/>
    <s v=" Thriller"/>
    <n v="8"/>
    <s v="In the midst of the Russian Revolution of 1905, the crew of the battleship Potemkin mutiny against the brutal, tyrannical regime of the vessel's officers. The resulting street demonstration in Odessa brings on a police massacre."/>
    <n v="97"/>
    <s v="Sergei M. Eisenstein"/>
    <s v="Aleksandr Antonov"/>
    <s v="Vladimir Barskiy"/>
    <s v="Grigoriy Aleksandrov"/>
    <s v="Ivan Bobrov"/>
    <n v="53054"/>
    <n v="50.97"/>
    <n v="3"/>
    <n v="1.6999999999999993"/>
    <x v="10"/>
  </r>
  <r>
    <s v="The Nightmare Before Christmas"/>
    <n v="1993"/>
    <s v="U"/>
    <n v="76"/>
    <s v="Animation"/>
    <s v=" Family"/>
    <s v=" Fantasy"/>
    <n v="8"/>
    <s v="Jack Skellington, king of Halloween Town, discovers Christmas Town, but his attempts to bring Christmas to his home causes confusion."/>
    <n v="82"/>
    <s v="Henry Selick"/>
    <s v="Danny Elfman"/>
    <s v="Chris Sarandon"/>
    <s v="Catherine O'Hara"/>
    <s v="William Hickey"/>
    <n v="300208"/>
    <s v="75,082,668"/>
    <n v="3"/>
    <n v="0.19999999999999929"/>
    <x v="0"/>
  </r>
  <r>
    <s v="Vivre sa vie: Film en douze tableaux"/>
    <n v="1962"/>
    <m/>
    <n v="80"/>
    <s v="Drama"/>
    <m/>
    <m/>
    <n v="8"/>
    <s v="Twelve episodic tales in the life of a Parisian woman and her slow descent into prostitution."/>
    <m/>
    <s v="Jean-Luc Godard"/>
    <s v="Anna Karina"/>
    <s v="Sady Rebbot"/>
    <s v="AndrÃ© S. Labarthe"/>
    <s v="Guylaine Schlumberger"/>
    <n v="28057"/>
    <m/>
    <n v="3"/>
    <n v="8"/>
    <x v="5"/>
  </r>
  <r>
    <s v="Rope"/>
    <n v="1948"/>
    <s v="A"/>
    <n v="80"/>
    <s v="Crime"/>
    <s v=" Drama"/>
    <s v=" Mystery"/>
    <n v="8"/>
    <s v="Two men attempt to prove they committed the perfect crime by hosting a dinner party after strangling their former classmate to death."/>
    <n v="73"/>
    <s v="Alfred Hitchcock"/>
    <s v="James Stewart"/>
    <s v="John Dall"/>
    <s v="Farley Granger"/>
    <s v="Dick Hogan"/>
    <n v="129783"/>
    <m/>
    <n v="3"/>
    <n v="0.70000000000000018"/>
    <x v="7"/>
  </r>
  <r>
    <s v="PÃ¢fekuto burÃ»"/>
    <n v="1997"/>
    <s v="A"/>
    <n v="81"/>
    <s v="Animation"/>
    <s v=" Crime"/>
    <s v=" Mystery"/>
    <n v="8"/>
    <s v="A pop singer gives up her career to become an actress, but she slowly goes insane when she starts being stalked by an obsessed fan and what seems to be a ghost of her past."/>
    <m/>
    <s v="Satoshi Kon"/>
    <s v="Junko Iwao"/>
    <s v="Rica Matsumoto"/>
    <s v="Shinpachi Tsuji"/>
    <s v="Masaaki Ã”kura"/>
    <n v="58192"/>
    <n v="776.66499999999996"/>
    <n v="3"/>
    <n v="8"/>
    <x v="0"/>
  </r>
  <r>
    <s v="KÃ´kaku KidÃ´tai"/>
    <n v="1995"/>
    <s v="UA"/>
    <n v="83"/>
    <s v="Animation"/>
    <s v=" Action"/>
    <s v=" Crime"/>
    <n v="8"/>
    <s v="A cyborg policewoman and her partner hunt a mysterious and powerful hacker called the Puppet Master."/>
    <n v="76"/>
    <s v="Mamoru Oshii"/>
    <s v="Atsuko Tanaka"/>
    <s v="Iemasa Kayumi"/>
    <s v="Akio Ã”tsuka"/>
    <s v="KÃ´ichi Yamadera"/>
    <n v="129231"/>
    <n v="515.90499999999997"/>
    <n v="3"/>
    <n v="0.40000000000000036"/>
    <x v="0"/>
  </r>
  <r>
    <s v="Beauty and the Beast"/>
    <n v="1991"/>
    <s v="G"/>
    <n v="84"/>
    <s v="Animation"/>
    <s v=" Family"/>
    <s v=" Fantasy"/>
    <n v="8"/>
    <s v="A prince cursed to spend his days as a hideous monster sets out to regain his humanity by earning a young woman's love."/>
    <n v="95"/>
    <s v="Gary Trousdale"/>
    <s v="Kirk Wise"/>
    <s v="Paige O'Hara"/>
    <s v="Robby Benson"/>
    <s v="Jesse Corti"/>
    <n v="417178"/>
    <s v="218,967,620"/>
    <n v="3"/>
    <n v="1.5"/>
    <x v="0"/>
  </r>
  <r>
    <s v="The Killing"/>
    <n v="1956"/>
    <s v="Approved"/>
    <n v="84"/>
    <s v="Crime"/>
    <s v=" Drama"/>
    <s v=" Film-Noir"/>
    <n v="8"/>
    <s v="Crook Johnny Clay assembles a five man team to plan and execute a daring race-track robbery."/>
    <n v="91"/>
    <s v="Stanley Kubrick"/>
    <s v="Sterling Hayden"/>
    <s v="Coleen Gray"/>
    <s v="Vince Edwards"/>
    <s v="Jay C. Flippen"/>
    <n v="81702"/>
    <m/>
    <n v="3"/>
    <n v="1.0999999999999996"/>
    <x v="2"/>
  </r>
  <r>
    <s v="The Iron Giant"/>
    <n v="1999"/>
    <s v="PG"/>
    <n v="86"/>
    <s v="Animation"/>
    <s v=" Action"/>
    <s v=" Adventure"/>
    <n v="8"/>
    <s v="A young boy befriends a giant robot from outer space that a paranoid government agent wants to destroy."/>
    <n v="85"/>
    <s v="Brad Bird"/>
    <s v="Eli Marienthal"/>
    <s v="Harry Connick Jr."/>
    <s v="Jennifer Aniston"/>
    <s v="Vin Diesel"/>
    <n v="172083"/>
    <s v="23,159,305"/>
    <n v="3"/>
    <n v="0.5"/>
    <x v="0"/>
  </r>
  <r>
    <s v="Brief Encounter"/>
    <n v="1945"/>
    <s v="U"/>
    <n v="86"/>
    <s v="Drama"/>
    <s v=" Romance"/>
    <m/>
    <n v="8"/>
    <s v="Meeting a stranger in a railway station, a woman is tempted to cheat on her husband."/>
    <n v="92"/>
    <s v="David Lean"/>
    <s v="Celia Johnson"/>
    <s v="Trevor Howard"/>
    <s v="Stanley Holloway"/>
    <s v="Joyce Carey"/>
    <n v="35601"/>
    <m/>
    <n v="3"/>
    <n v="1.1999999999999993"/>
    <x v="7"/>
  </r>
  <r>
    <s v="Knockin' on Heaven's Door"/>
    <n v="1997"/>
    <m/>
    <n v="87"/>
    <s v="Action"/>
    <s v=" Crime"/>
    <s v=" Comedy"/>
    <n v="8"/>
    <s v="Two terminally ill patients escape from a hospital, steal a car and rush towards the sea."/>
    <m/>
    <s v="Thomas Jahn"/>
    <s v="Til Schweiger"/>
    <s v="Jan Josef Liefers"/>
    <s v="Thierry van Werveke"/>
    <s v="Moritz Bleibtreu"/>
    <n v="27721"/>
    <n v="3.2959999999999998"/>
    <n v="3"/>
    <n v="8"/>
    <x v="0"/>
  </r>
  <r>
    <s v="Bin-jip"/>
    <n v="2004"/>
    <s v="U"/>
    <n v="88"/>
    <s v="Crime"/>
    <s v=" Drama"/>
    <s v=" Romance"/>
    <n v="8"/>
    <s v="A transient young man breaks into empty homes to partake of the vacationing residents' lives for a few days."/>
    <n v="72"/>
    <s v="Ki-duk Kim"/>
    <s v="Seung-Yun Lee"/>
    <s v="Hee Jae"/>
    <s v="Hyuk-ho Kwon"/>
    <s v="Jin-mo Joo"/>
    <n v="50610"/>
    <n v="238.50700000000001"/>
    <n v="3"/>
    <n v="0.79999999999999982"/>
    <x v="3"/>
  </r>
  <r>
    <s v="Laura"/>
    <n v="1944"/>
    <s v="Passed"/>
    <n v="88"/>
    <s v="Drama"/>
    <s v=" Film-Noir"/>
    <s v=" Mystery"/>
    <n v="8"/>
    <s v="A police detective falls in love with the woman whose murder he is investigating."/>
    <m/>
    <s v="Otto Preminger"/>
    <s v="Gene Tierney"/>
    <s v="Dana Andrews"/>
    <s v="Clifton Webb"/>
    <s v="Vincent Price"/>
    <n v="42725"/>
    <s v="4,360,000"/>
    <n v="3"/>
    <n v="8"/>
    <x v="7"/>
  </r>
  <r>
    <s v="Aladdin"/>
    <n v="1992"/>
    <s v="U"/>
    <n v="90"/>
    <s v="Animation"/>
    <s v=" Adventure"/>
    <s v=" Comedy"/>
    <n v="8"/>
    <s v="A kindhearted street urchin and a power-hungry Grand Vizier vie for a magic lamp that has the power to make their deepest wishes come true."/>
    <n v="86"/>
    <s v="Ron Clements"/>
    <s v="John Musker"/>
    <s v="Scott Weinger"/>
    <s v="Robin Williams"/>
    <s v="Linda Larkin"/>
    <n v="373845"/>
    <s v="217,350,219"/>
    <n v="3"/>
    <n v="0.59999999999999964"/>
    <x v="0"/>
  </r>
  <r>
    <s v="The Thin Man"/>
    <n v="1934"/>
    <s v="TV-PG"/>
    <n v="91"/>
    <s v="Comedy"/>
    <s v=" Crime"/>
    <s v=" Mystery"/>
    <n v="8"/>
    <s v="Former detective Nick Charles and his wealthy wife Nora investigate a murder case, mostly for the fun of it."/>
    <n v="86"/>
    <s v="W.S. Van Dyke"/>
    <s v="William Powell"/>
    <s v="Myrna Loy"/>
    <s v="Maureen O'Sullivan"/>
    <s v="Nat Pendleton"/>
    <n v="26642"/>
    <m/>
    <n v="3"/>
    <n v="0.59999999999999964"/>
    <x v="9"/>
  </r>
  <r>
    <s v="The Night of the Hunter"/>
    <n v="1955"/>
    <m/>
    <n v="92"/>
    <s v="Crime"/>
    <s v=" Drama"/>
    <s v=" Film-Noir"/>
    <n v="8"/>
    <s v="A religious fanatic marries a gullible widow whose young children are reluctant to tell him where their real daddy hid the $10,000 he'd stolen in a robbery."/>
    <n v="99"/>
    <s v="Charles Laughton"/>
    <s v="Robert Mitchum"/>
    <s v="Shelley Winters"/>
    <s v="Lillian Gish"/>
    <s v="James Gleason"/>
    <n v="81980"/>
    <n v="654"/>
    <n v="3"/>
    <n v="1.9000000000000004"/>
    <x v="2"/>
  </r>
  <r>
    <s v="Annie Hall"/>
    <n v="1977"/>
    <s v="A"/>
    <n v="93"/>
    <s v="Comedy"/>
    <s v=" Romance"/>
    <m/>
    <n v="8"/>
    <s v="Neurotic New York comedian Alvy Singer falls in love with the ditzy Annie Hall."/>
    <n v="92"/>
    <s v="Woody Allen"/>
    <s v="Woody Allen"/>
    <s v="Diane Keaton"/>
    <s v="Tony Roberts"/>
    <s v="Carol Kane"/>
    <n v="251823"/>
    <s v="39,200,000"/>
    <n v="3"/>
    <n v="1.1999999999999993"/>
    <x v="1"/>
  </r>
  <r>
    <s v="In a Lonely Place"/>
    <n v="1950"/>
    <m/>
    <n v="94"/>
    <s v="Drama"/>
    <s v=" Film-Noir"/>
    <s v=" Mystery"/>
    <n v="8"/>
    <s v="A potentially violent screenwriter is a murder suspect until his lovely neighbor clears him. However, she soon starts to have her doubts."/>
    <m/>
    <s v="Nicholas Ray"/>
    <s v="Humphrey Bogart"/>
    <s v="Gloria Grahame"/>
    <s v="Frank Lovejoy"/>
    <s v="Carl Benton Reid"/>
    <n v="26784"/>
    <m/>
    <n v="3"/>
    <n v="8"/>
    <x v="2"/>
  </r>
  <r>
    <s v="Touch of Evil"/>
    <n v="1958"/>
    <s v="PG-13"/>
    <n v="95"/>
    <s v="Crime"/>
    <s v=" Drama"/>
    <s v=" Film-Noir"/>
    <n v="8"/>
    <s v="A stark, perverse story of murder, kidnapping, and police corruption in a Mexican border town."/>
    <n v="99"/>
    <s v="Orson Welles"/>
    <s v="Charlton Heston"/>
    <s v="Orson Welles"/>
    <s v="Janet Leigh"/>
    <s v="Joseph Calleia"/>
    <n v="98431"/>
    <s v="2,237,659"/>
    <n v="3"/>
    <n v="1.9000000000000004"/>
    <x v="2"/>
  </r>
  <r>
    <s v="Short Term 12"/>
    <n v="2013"/>
    <s v="R"/>
    <n v="96"/>
    <s v="Drama"/>
    <m/>
    <m/>
    <n v="8"/>
    <s v="A 20-something supervising staff member of a residential treatment facility navigates the troubled waters of that world alongside her co-worker and longtime boyfriend."/>
    <n v="82"/>
    <s v="Destin Daniel Cretton"/>
    <s v="Brie Larson"/>
    <s v="Frantz Turner"/>
    <s v="John Gallagher Jr."/>
    <s v="Kaitlyn Dever"/>
    <n v="81770"/>
    <s v="1,010,414"/>
    <n v="3"/>
    <n v="0.19999999999999929"/>
    <x v="4"/>
  </r>
  <r>
    <s v="Persepolis"/>
    <n v="2007"/>
    <s v="PG-13"/>
    <n v="96"/>
    <s v="Animation"/>
    <s v=" Biography"/>
    <s v=" Drama"/>
    <n v="8"/>
    <s v="A precocious and outspoken Iranian girl grows up during the Islamic Revolution."/>
    <n v="90"/>
    <s v="Vincent Paronnaud"/>
    <s v="Marjane Satrapi"/>
    <s v="Chiara Mastroianni"/>
    <s v="Catherine Deneuve"/>
    <s v="Gena Rowlands"/>
    <n v="88656"/>
    <s v="4,445,756"/>
    <n v="3"/>
    <n v="1"/>
    <x v="3"/>
  </r>
  <r>
    <s v="Sweet Smell of Success"/>
    <n v="1957"/>
    <s v="Approved"/>
    <n v="96"/>
    <s v="Drama"/>
    <s v=" Film-Noir"/>
    <m/>
    <n v="8"/>
    <s v="Powerful but unethical Broadway columnist J.J. Hunsecker coerces unscrupulous press agent Sidney Falco into breaking up his sister's romance with a jazz musician."/>
    <n v="100"/>
    <s v="Alexander Mackendrick"/>
    <s v="Burt Lancaster"/>
    <s v="Tony Curtis"/>
    <s v="Susan Harrison"/>
    <s v="Martin Milner"/>
    <n v="28137"/>
    <m/>
    <n v="3"/>
    <n v="2"/>
    <x v="2"/>
  </r>
  <r>
    <s v="Out of the Past"/>
    <n v="1947"/>
    <m/>
    <n v="97"/>
    <s v="Crime"/>
    <s v=" Drama"/>
    <s v=" Film-Noir"/>
    <n v="8"/>
    <s v="A private eye escapes his past to run a gas station in a small town, but his past catches up with him. Now he must return to the big city world of danger, corruption, double crosses and duplicitous dames."/>
    <m/>
    <s v="Jacques Tourneur"/>
    <s v="Robert Mitchum"/>
    <s v="Jane Greer"/>
    <s v="Kirk Douglas"/>
    <s v="Rhonda Fleming"/>
    <n v="32784"/>
    <m/>
    <n v="3"/>
    <n v="8"/>
    <x v="7"/>
  </r>
  <r>
    <s v="The Princess Bride"/>
    <n v="1987"/>
    <s v="U"/>
    <n v="98"/>
    <s v="Adventure"/>
    <s v=" Family"/>
    <s v=" Fantasy"/>
    <n v="8"/>
    <s v="While home sick in bed, a young boy's grandfather reads him the story of a farmboy-turned-pirate who encounters numerous obstacles, enemies and allies in his quest to be reunited with his true love."/>
    <n v="77"/>
    <s v="Rob Reiner"/>
    <s v="Cary Elwes"/>
    <s v="Mandy Patinkin"/>
    <s v="Robin Wright"/>
    <s v="Chris Sarandon"/>
    <n v="393899"/>
    <s v="30,857,814"/>
    <n v="3"/>
    <n v="0.29999999999999982"/>
    <x v="6"/>
  </r>
  <r>
    <s v="Per un pugno di dollari"/>
    <n v="1964"/>
    <s v="A"/>
    <n v="99"/>
    <s v="Action"/>
    <s v=" Drama"/>
    <s v=" Western"/>
    <n v="8"/>
    <s v="A wandering gunfighter plays two rival families against each other in a town torn apart by greed, pride, and revenge."/>
    <n v="65"/>
    <s v="Sergio Leone"/>
    <s v="Clint Eastwood"/>
    <s v="Gian Maria VolontÃ¨"/>
    <s v="Marianne Koch"/>
    <s v="Wolfgang Lukschy"/>
    <n v="198219"/>
    <s v="14,500,000"/>
    <n v="3"/>
    <n v="1.5"/>
    <x v="5"/>
  </r>
  <r>
    <s v="The Maltese Falcon"/>
    <n v="1941"/>
    <m/>
    <n v="100"/>
    <s v="Film-Noir"/>
    <s v=" Mystery"/>
    <m/>
    <n v="8"/>
    <s v="A private detective takes on a case that involves him with three eccentric criminals, a gorgeous liar, and their quest for a priceless statuette."/>
    <n v="96"/>
    <s v="John Huston"/>
    <s v="Humphrey Bogart"/>
    <s v="Mary Astor"/>
    <s v="Gladys George"/>
    <s v="Peter Lorre"/>
    <n v="148928"/>
    <s v="2,108,060"/>
    <n v="3"/>
    <n v="1.5999999999999996"/>
    <x v="7"/>
  </r>
  <r>
    <s v="Mou gaan dou"/>
    <n v="2002"/>
    <s v="UA"/>
    <n v="101"/>
    <s v="Action"/>
    <s v=" Crime"/>
    <s v=" Drama"/>
    <n v="8"/>
    <s v="A story between a mole in the police department and an undercover cop. Their objectives are the same: to find out who is the mole, and who is the cop."/>
    <n v="75"/>
    <s v="Andrew Lau"/>
    <s v="Alan Mak"/>
    <s v="Andy Lau"/>
    <s v="Tony Chiu-Wai Leung"/>
    <s v="Anthony Chau-Sang Wong"/>
    <n v="117857"/>
    <n v="169.65899999999999"/>
    <n v="3"/>
    <n v="0.5"/>
    <x v="3"/>
  </r>
  <r>
    <s v="Groundhog Day"/>
    <n v="1993"/>
    <s v="U"/>
    <n v="101"/>
    <s v="Comedy"/>
    <s v=" Fantasy"/>
    <s v=" Romance"/>
    <n v="8"/>
    <s v="A weatherman finds himself inexplicably living the same day over and over again."/>
    <n v="72"/>
    <s v="Harold Ramis"/>
    <s v="Bill Murray"/>
    <s v="Andie MacDowell"/>
    <s v="Chris Elliott"/>
    <s v="Stephen Tobolowsky"/>
    <n v="577991"/>
    <s v="70,906,973"/>
    <n v="3"/>
    <n v="0.79999999999999982"/>
    <x v="0"/>
  </r>
  <r>
    <s v="The Wizard of Oz"/>
    <n v="1939"/>
    <s v="U"/>
    <n v="102"/>
    <s v="Adventure"/>
    <s v=" Family"/>
    <s v=" Fantasy"/>
    <n v="8"/>
    <s v="Dorothy Gale is swept away from a farm in Kansas to a magical land of Oz in a tornado and embarks on a quest with her new friends to see the Wizard who can help her return home to Kansas and help her friends as well."/>
    <n v="92"/>
    <s v="Victor Fleming"/>
    <s v="George Cukor"/>
    <s v="Mervyn LeRoy"/>
    <s v="Norman Taurog"/>
    <s v="Richard Thorpe"/>
    <n v="371379"/>
    <s v="2,076,020"/>
    <n v="3"/>
    <n v="1.1999999999999993"/>
    <x v="9"/>
  </r>
  <r>
    <s v="The Perks of Being a Wallflower"/>
    <n v="2012"/>
    <s v="UA"/>
    <n v="103"/>
    <s v="Drama"/>
    <s v=" Romance"/>
    <m/>
    <n v="8"/>
    <s v="An introvert freshman is taken under the wings of two seniors who welcome him to the real world"/>
    <n v="67"/>
    <s v="Stephen Chbosky"/>
    <s v="Logan Lerman"/>
    <s v="Emma Watson"/>
    <s v="Ezra Miller"/>
    <s v="Paul Rudd"/>
    <n v="462252"/>
    <s v="17,738,570"/>
    <n v="3"/>
    <n v="1.2999999999999998"/>
    <x v="4"/>
  </r>
  <r>
    <s v="Bom Yeoareum Gaeul Gyeoul Geurigo Bom"/>
    <n v="2003"/>
    <s v="R"/>
    <n v="103"/>
    <s v="Drama"/>
    <s v=" Romance"/>
    <m/>
    <n v="8"/>
    <s v="A boy is raised by a Buddhist monk in an isolated floating temple where the years pass like the seasons."/>
    <n v="85"/>
    <s v="Ki-duk Kim"/>
    <s v="Ki-duk Kim"/>
    <s v="Yeong-su Oh"/>
    <s v="Jong-ho Kim"/>
    <s v="Kim Young-Min"/>
    <n v="77520"/>
    <s v="2,380,788"/>
    <n v="3"/>
    <n v="0.5"/>
    <x v="3"/>
  </r>
  <r>
    <s v="Au revoir les enfants"/>
    <n v="1987"/>
    <s v="U"/>
    <n v="104"/>
    <s v="Drama"/>
    <s v=" War"/>
    <m/>
    <n v="8"/>
    <s v="A French boarding school run by priests seems to be a haven from World War II until a new student arrives. He becomes the roommate of the top student in his class. Rivals at first, the roommates form a bond and share a secret."/>
    <n v="88"/>
    <s v="Louis Malle"/>
    <s v="Gaspard Manesse"/>
    <s v="Raphael FejtÃ¶"/>
    <s v="Francine Racette"/>
    <s v="Stanislas CarrÃ© de Malberg"/>
    <n v="31163"/>
    <s v="4,542,825"/>
    <n v="3"/>
    <n v="0.80000000000000071"/>
    <x v="6"/>
  </r>
  <r>
    <s v="Festen"/>
    <n v="1998"/>
    <s v="R"/>
    <n v="105"/>
    <s v="Drama"/>
    <m/>
    <m/>
    <n v="8"/>
    <s v="At Helge's 60th birthday party, some unpleasant family truths are revealed."/>
    <n v="82"/>
    <s v="Thomas Vinterberg"/>
    <s v="Ulrich Thomsen"/>
    <s v="Henning Moritzen"/>
    <s v="Thomas Bo Larsen"/>
    <s v="Paprika Steen"/>
    <n v="78341"/>
    <s v="1,647,780"/>
    <n v="3"/>
    <n v="0.19999999999999929"/>
    <x v="0"/>
  </r>
  <r>
    <s v="Yip Man"/>
    <n v="2008"/>
    <s v="R"/>
    <n v="106"/>
    <s v="Action"/>
    <s v=" Biography"/>
    <s v=" Drama"/>
    <n v="8"/>
    <s v="During the Japanese invasion of China, a wealthy martial artist is forced to leave his home when his city is occupied. With little means of providing for themselves, Ip Man and the remaining members of the city must find a way to survive."/>
    <n v="59"/>
    <s v="Wilson Yip"/>
    <s v="Donnie Yen"/>
    <s v="Simon Yam"/>
    <s v="Siu-Wong Fan"/>
    <s v="Ka Tung Lam"/>
    <n v="211427"/>
    <m/>
    <n v="3"/>
    <n v="2.0999999999999996"/>
    <x v="3"/>
  </r>
  <r>
    <s v="Young Frankenstein"/>
    <n v="1974"/>
    <s v="A"/>
    <n v="106"/>
    <s v="Comedy"/>
    <m/>
    <m/>
    <n v="8"/>
    <s v="An American grandson of the infamous scientist, struggling to prove that his grandfather was not as insane as people believe, is invited to Transylvania, where he discovers the process that reanimates a dead body."/>
    <n v="80"/>
    <s v="Mel Brooks"/>
    <s v="Gene Wilder"/>
    <s v="Madeline Kahn"/>
    <s v="Marty Feldman"/>
    <s v="Peter Boyle"/>
    <n v="143359"/>
    <s v="86,300,000"/>
    <n v="3"/>
    <n v="0"/>
    <x v="1"/>
  </r>
  <r>
    <s v="The Graduate"/>
    <n v="1967"/>
    <s v="A"/>
    <n v="106"/>
    <s v="Comedy"/>
    <s v=" Drama"/>
    <s v=" Romance"/>
    <n v="8"/>
    <s v="A disillusioned college graduate finds himself torn between his older lover and her daughter."/>
    <n v="83"/>
    <s v="Mike Nichols"/>
    <s v="Dustin Hoffman"/>
    <s v="Anne Bancroft"/>
    <s v="Katharine Ross"/>
    <s v="William Daniels"/>
    <n v="253676"/>
    <s v="104,945,305"/>
    <n v="3"/>
    <n v="0.30000000000000071"/>
    <x v="5"/>
  </r>
  <r>
    <s v="Kind Hearts and Coronets"/>
    <n v="1949"/>
    <s v="U"/>
    <n v="106"/>
    <s v="Comedy"/>
    <s v=" Crime"/>
    <m/>
    <n v="8"/>
    <s v="A distant poor relative of the Duke D'Ascoyne plots to inherit the title by murdering the eight other heirs who stand ahead of him in the line of succession."/>
    <m/>
    <s v="Robert Hamer"/>
    <s v="Dennis Price"/>
    <s v="Alec Guinness"/>
    <s v="Valerie Hobson"/>
    <s v="Joan Greenwood"/>
    <n v="34485"/>
    <m/>
    <n v="3"/>
    <n v="8"/>
    <x v="7"/>
  </r>
  <r>
    <s v="The Terminator"/>
    <n v="1984"/>
    <s v="UA"/>
    <n v="107"/>
    <s v="Action"/>
    <s v=" Sci-Fi"/>
    <m/>
    <n v="8"/>
    <s v="A human soldier is sent from 2029 to 1984 to stop an almost indestructible cyborg killing machine, sent from the same year, which has been programmed to execute a young woman whose unborn son is the key to humanity's future salvation."/>
    <n v="84"/>
    <s v="James Cameron"/>
    <s v="Arnold Schwarzenegger"/>
    <s v="Linda Hamilton"/>
    <s v="Michael Biehn"/>
    <s v="Paul Winfield"/>
    <n v="799795"/>
    <s v="38,400,000"/>
    <n v="3"/>
    <n v="0.40000000000000036"/>
    <x v="6"/>
  </r>
  <r>
    <s v="Zootopia"/>
    <n v="2016"/>
    <s v="U"/>
    <n v="108"/>
    <s v="Animation"/>
    <s v=" Adventure"/>
    <s v=" Comedy"/>
    <n v="8"/>
    <s v="In a city of anthropomorphic animals, a rookie bunny cop and a cynical con artist fox must work together to uncover a conspiracy."/>
    <n v="78"/>
    <s v="Byron Howard"/>
    <s v="Rich Moore"/>
    <s v="Jared Bush"/>
    <s v="Ginnifer Goodwin"/>
    <s v="Jason Bateman"/>
    <n v="434143"/>
    <s v="341,268,248"/>
    <n v="3"/>
    <n v="0.20000000000000018"/>
    <x v="4"/>
  </r>
  <r>
    <s v="Deadpool"/>
    <n v="2016"/>
    <s v="R"/>
    <n v="108"/>
    <s v="Action"/>
    <s v=" Adventure"/>
    <s v=" Comedy"/>
    <n v="8"/>
    <s v="A wisecracking mercenary gets experimented on and becomes immortal but ugly, and sets out to track down the man who ruined his looks."/>
    <n v="65"/>
    <s v="Tim Miller"/>
    <s v="Ryan Reynolds"/>
    <s v="Morena Baccarin"/>
    <s v="T.J. Miller"/>
    <s v="Ed Skrein"/>
    <n v="902669"/>
    <s v="363,070,709"/>
    <n v="3"/>
    <n v="1.5"/>
    <x v="4"/>
  </r>
  <r>
    <s v="Black Swan"/>
    <n v="2010"/>
    <s v="A"/>
    <n v="108"/>
    <s v="Drama"/>
    <s v=" Thriller"/>
    <m/>
    <n v="8"/>
    <s v="A committed dancer struggles to maintain her sanity after winning the lead role in a production of Tchaikovsky's &quot;Swan Lake&quot;."/>
    <n v="79"/>
    <s v="Darren Aronofsky"/>
    <s v="Natalie Portman"/>
    <s v="Mila Kunis"/>
    <s v="Vincent Cassel"/>
    <s v="Winona Ryder"/>
    <n v="699673"/>
    <s v="106,954,678"/>
    <n v="3"/>
    <n v="9.9999999999999645E-2"/>
    <x v="4"/>
  </r>
  <r>
    <s v="Cat on a Hot Tin Roof"/>
    <n v="1958"/>
    <s v="A"/>
    <n v="108"/>
    <s v="Drama"/>
    <m/>
    <m/>
    <n v="8"/>
    <s v="Brick is an alcoholic ex-football player who drinks his days away and resists the affections of his wife. A reunion with his terminal father jogs a host of memories and revelations for both father and son."/>
    <n v="84"/>
    <s v="Richard Brooks"/>
    <s v="Elizabeth Taylor"/>
    <s v="Paul Newman"/>
    <s v="Burl Ives"/>
    <s v="Jack Carson"/>
    <n v="45062"/>
    <s v="17,570,324"/>
    <n v="3"/>
    <n v="0.40000000000000036"/>
    <x v="2"/>
  </r>
  <r>
    <s v="La Strada"/>
    <n v="1954"/>
    <m/>
    <n v="108"/>
    <s v="Drama"/>
    <m/>
    <m/>
    <n v="8"/>
    <s v="A care-free girl is sold to a traveling entertainer, consequently enduring physical and emotional pain along the way."/>
    <m/>
    <s v="Federico Fellini"/>
    <s v="Anthony Quinn"/>
    <s v="Giulietta Masina"/>
    <s v="Richard Basehart"/>
    <s v="Aldo Silvani"/>
    <n v="58314"/>
    <m/>
    <n v="3"/>
    <n v="8"/>
    <x v="2"/>
  </r>
  <r>
    <s v="Vozvrashchenie"/>
    <n v="2003"/>
    <m/>
    <n v="110"/>
    <s v="Drama"/>
    <m/>
    <m/>
    <n v="8"/>
    <s v="In the Russian wilderness, two brothers face a range of new, conflicting emotions when their father - a man they know only through a single photograph - resurfaces."/>
    <n v="82"/>
    <s v="Andrey Zvyagintsev"/>
    <s v="Vladimir Garin"/>
    <s v="Ivan Dobronravov"/>
    <s v="Konstantin Lavronenko"/>
    <s v="Nataliya Vdovina"/>
    <n v="42399"/>
    <n v="502.02800000000002"/>
    <n v="3"/>
    <n v="0.19999999999999929"/>
    <x v="3"/>
  </r>
  <r>
    <s v="Vizontele"/>
    <n v="2001"/>
    <m/>
    <n v="110"/>
    <s v="Comedy"/>
    <s v=" Drama"/>
    <m/>
    <n v="8"/>
    <s v="Lives of residents in a small Anatolian village change when television is introduced to them"/>
    <m/>
    <s v="Yilmaz Erdogan"/>
    <s v="Ã–mer Faruk Sorak"/>
    <s v="Yilmaz Erdogan"/>
    <s v="Demet Akbag"/>
    <s v="Altan Erkekli"/>
    <n v="33592"/>
    <m/>
    <n v="3"/>
    <n v="8"/>
    <x v="3"/>
  </r>
  <r>
    <s v="Central do Brasil"/>
    <n v="1998"/>
    <s v="R"/>
    <n v="110"/>
    <s v="Drama"/>
    <m/>
    <m/>
    <n v="8"/>
    <s v="An emotive journey of a former school teacher, who writes letters for illiterate people, and a young boy, whose mother has just died, as they search for the father he never knew."/>
    <n v="80"/>
    <s v="Walter Salles"/>
    <s v="Fernanda Montenegro"/>
    <s v="VinÃ­cius de Oliveira"/>
    <s v="MarÃ­lia PÃªra"/>
    <s v="Soia Lira"/>
    <n v="36419"/>
    <s v="5,595,428"/>
    <n v="3"/>
    <n v="0"/>
    <x v="0"/>
  </r>
  <r>
    <s v="Butch Cassidy and the Sundance Kid"/>
    <n v="1969"/>
    <s v="PG"/>
    <n v="110"/>
    <s v="Biography"/>
    <s v=" Crime"/>
    <s v=" Drama"/>
    <n v="8"/>
    <s v="Wyoming, early 1900s. Butch Cassidy and The Sundance Kid are the leaders of a band of outlaws. After a train robbery goes wrong they find themselves on the run with a posse hard on their heels. Their solution - escape to Bolivia."/>
    <n v="66"/>
    <s v="George Roy Hill"/>
    <s v="Paul Newman"/>
    <s v="Robert Redford"/>
    <s v="Katharine Ross"/>
    <s v="Strother Martin"/>
    <n v="201888"/>
    <s v="102,308,889"/>
    <n v="3"/>
    <n v="1.4000000000000004"/>
    <x v="5"/>
  </r>
  <r>
    <s v="La rÃ¨gle du jeu"/>
    <n v="1939"/>
    <m/>
    <n v="110"/>
    <s v="Comedy"/>
    <s v=" Drama"/>
    <m/>
    <n v="8"/>
    <s v="A bourgeois life in France at the onset of World War II, as the rich and their poor servants meet up at a French chateau."/>
    <m/>
    <s v="Jean Renoir"/>
    <s v="Marcel Dalio"/>
    <s v="Nora Gregor"/>
    <s v="Paulette Dubost"/>
    <s v="Mila ParÃ©ly"/>
    <n v="26725"/>
    <m/>
    <n v="3"/>
    <n v="8"/>
    <x v="9"/>
  </r>
  <r>
    <s v="Ratatouille"/>
    <n v="2007"/>
    <s v="U"/>
    <n v="111"/>
    <s v="Animation"/>
    <s v=" Adventure"/>
    <s v=" Comedy"/>
    <n v="8"/>
    <s v="A rat who can cook makes an unusual alliance with a young kitchen worker at a famous restaurant."/>
    <n v="96"/>
    <s v="Brad Bird"/>
    <s v="Jan Pinkava"/>
    <s v="Brad Garrett"/>
    <s v="Lou Romano"/>
    <s v="Patton Oswalt"/>
    <n v="641645"/>
    <s v="206,445,654"/>
    <n v="3"/>
    <n v="1.5999999999999996"/>
    <x v="3"/>
  </r>
  <r>
    <s v="Le scaphandre et le papillon"/>
    <n v="2007"/>
    <s v="PG-13"/>
    <n v="112"/>
    <s v="Biography"/>
    <s v=" Drama"/>
    <m/>
    <n v="8"/>
    <s v="The true story of Elle editor Jean-Dominique Bauby who suffers a stroke and has to live with an almost totally paralyzed body"/>
    <m/>
    <m/>
    <m/>
    <m/>
    <m/>
    <m/>
    <m/>
    <m/>
    <n v="3"/>
    <n v="8"/>
    <x v="3"/>
  </r>
  <r>
    <s v="The Straight Story"/>
    <n v="1999"/>
    <s v="U"/>
    <n v="112"/>
    <s v="Biography"/>
    <s v=" Drama"/>
    <m/>
    <n v="8"/>
    <s v="An old man makes a long journey by lawnmower to mend his relationship with an ill brother."/>
    <n v="86"/>
    <s v="David Lynch"/>
    <s v="Richard Farnsworth"/>
    <s v="Sissy Spacek"/>
    <s v="Jane Galloway Heitz"/>
    <s v="Joseph A. Carpenter"/>
    <n v="82002"/>
    <s v="6,203,044"/>
    <n v="3"/>
    <n v="0.59999999999999964"/>
    <x v="0"/>
  </r>
  <r>
    <s v="Planet of the Apes"/>
    <n v="1968"/>
    <s v="U"/>
    <n v="112"/>
    <s v="Adventure"/>
    <s v=" Sci-Fi"/>
    <m/>
    <n v="8"/>
    <s v="An astronaut crew crash-lands on a planet in the distant future where intelligent talking apes are the dominant species, and humans are the oppressed and enslaved."/>
    <n v="79"/>
    <s v="Franklin J. Schaffner"/>
    <s v="Charlton Heston"/>
    <s v="Roddy McDowall"/>
    <s v="Kim Hunter"/>
    <s v="Maurice Evans"/>
    <n v="165167"/>
    <s v="33,395,426"/>
    <n v="3"/>
    <n v="9.9999999999999645E-2"/>
    <x v="5"/>
  </r>
  <r>
    <s v="Togo"/>
    <n v="2019"/>
    <s v="U"/>
    <n v="113"/>
    <s v="Adventure"/>
    <s v=" Biography"/>
    <s v=" Drama"/>
    <n v="8"/>
    <s v="The story of Togo, the sled dog who led the 1925 serum run yet was considered by most to be too small and weak to lead such an intense race."/>
    <n v="69"/>
    <s v="Ericson Core"/>
    <s v="Willem Dafoe"/>
    <s v="Julianne Nicholson"/>
    <s v="Christopher Heyerdahl"/>
    <s v="Richard Dormer"/>
    <n v="37556"/>
    <m/>
    <n v="3"/>
    <n v="1.0999999999999996"/>
    <x v="4"/>
  </r>
  <r>
    <s v="Wonder"/>
    <n v="2017"/>
    <s v="U"/>
    <n v="113"/>
    <s v="Drama"/>
    <s v=" Family"/>
    <m/>
    <n v="8"/>
    <s v="Based on the New York Times bestseller, this movie tells the incredibly inspiring and heartwarming story of August Pullman, a boy with facial differences who enters the fifth grade, attending a mainstream elementary school for the first time."/>
    <n v="66"/>
    <s v="Stephen Chbosky"/>
    <s v="Jacob Tremblay"/>
    <s v="Owen Wilson"/>
    <s v="Izabela Vidovic"/>
    <s v="Julia Roberts"/>
    <n v="141923"/>
    <s v="132,422,809"/>
    <n v="3"/>
    <n v="1.4000000000000004"/>
    <x v="4"/>
  </r>
  <r>
    <s v="Donnie Darko"/>
    <n v="2001"/>
    <s v="R"/>
    <n v="113"/>
    <s v="Drama"/>
    <s v=" Mystery"/>
    <s v=" Sci-Fi"/>
    <n v="8"/>
    <s v="After narrowly escaping a bizarre accident, a troubled teenager is plagued by visions of a man in a large rabbit suit who manipulates him to commit a series of crimes."/>
    <n v="88"/>
    <s v="Richard Kelly"/>
    <s v="Jake Gyllenhaal"/>
    <s v="Jena Malone"/>
    <s v="Mary McDonnell"/>
    <s v="Holmes Osborne"/>
    <n v="740086"/>
    <s v="1,480,006"/>
    <n v="3"/>
    <n v="0.80000000000000071"/>
    <x v="3"/>
  </r>
  <r>
    <s v="Il conformista"/>
    <n v="1970"/>
    <s v="UA"/>
    <n v="113"/>
    <s v="Drama"/>
    <m/>
    <m/>
    <n v="8"/>
    <s v="A weak-willed Italian man becomes a fascist flunky who goes abroad to arrange the assassination of his old teacher, now a political dissident."/>
    <n v="100"/>
    <s v="Bernardo Bertolucci"/>
    <s v="Jean-Louis Trintignant"/>
    <s v="Stefania Sandrelli"/>
    <s v="Gastone Moschin"/>
    <s v="Enzo Tarascio"/>
    <n v="27067"/>
    <n v="541.94000000000005"/>
    <n v="3"/>
    <n v="2"/>
    <x v="1"/>
  </r>
  <r>
    <s v="The Imitation Game"/>
    <n v="2014"/>
    <s v="UA"/>
    <n v="114"/>
    <s v="Biography"/>
    <s v=" Drama"/>
    <s v=" Thriller"/>
    <n v="8"/>
    <s v="During World War II, the English mathematical genius Alan Turing tries to crack the German Enigma code with help from fellow mathematicians."/>
    <n v="73"/>
    <s v="Morten Tyldum"/>
    <s v="Benedict Cumberbatch"/>
    <s v="Keira Knightley"/>
    <s v="Matthew Goode"/>
    <s v="Allen Leech"/>
    <n v="685201"/>
    <s v="91,125,683"/>
    <n v="3"/>
    <n v="0.70000000000000018"/>
    <x v="4"/>
  </r>
  <r>
    <s v="Tropa de Elite 2: O Inimigo Agora Ã© Outro"/>
    <n v="2010"/>
    <m/>
    <n v="115"/>
    <s v="Action"/>
    <s v=" Crime"/>
    <s v=" Drama"/>
    <n v="8"/>
    <s v="After a prison riot, former-Captain Nascimento, now a high ranking security officer in Rio de Janeiro, is swept into a bloody political dispute that involves government officials and paramilitary groups."/>
    <n v="71"/>
    <s v="JosÃ© Padilha"/>
    <s v="Wagner Moura"/>
    <s v="Irandhir Santos"/>
    <s v="AndrÃ© Ramiro"/>
    <s v="Milhem Cortaz"/>
    <n v="79200"/>
    <n v="100.119"/>
    <n v="3"/>
    <n v="0.90000000000000036"/>
    <x v="4"/>
  </r>
  <r>
    <s v="Tropa de Elite"/>
    <n v="2007"/>
    <s v="R"/>
    <n v="115"/>
    <s v="Action"/>
    <s v=" Crime"/>
    <s v=" Drama"/>
    <n v="8"/>
    <s v="In 1997 Rio de Janeiro, Captain Nascimento has to find a substitute for his position while trying to take down drug dealers and criminals before the Pope visits."/>
    <n v="33"/>
    <s v="JosÃ© Padilha"/>
    <s v="Wagner Moura"/>
    <s v="AndrÃ© Ramiro"/>
    <s v="Caio Junqueira"/>
    <s v="Milhem Cortaz"/>
    <n v="98097"/>
    <n v="8.06"/>
    <n v="3"/>
    <n v="4.7"/>
    <x v="3"/>
  </r>
  <r>
    <s v="The Bourne Ultimatum"/>
    <n v="2007"/>
    <s v="UA"/>
    <n v="115"/>
    <s v="Action"/>
    <s v=" Mystery"/>
    <s v=" Thriller"/>
    <n v="8"/>
    <s v="Jason Bourne dodges a ruthless C.I.A. official and his Agents from a new assassination program while searching for the origins of his life as a trained killer."/>
    <n v="85"/>
    <s v="Paul Greengrass"/>
    <s v="Matt Damon"/>
    <s v="Edgar RamÃ­rez"/>
    <s v="Joan Allen"/>
    <s v="Julia Stiles"/>
    <n v="604694"/>
    <s v="227,471,070"/>
    <n v="3"/>
    <n v="0.5"/>
    <x v="3"/>
  </r>
  <r>
    <s v="The Incredibles"/>
    <n v="2004"/>
    <s v="U"/>
    <n v="115"/>
    <s v="Animation"/>
    <s v=" Action"/>
    <s v=" Adventure"/>
    <n v="8"/>
    <s v="A family of undercover superheroes, while trying to live the quiet suburban life, are forced into action to save the world."/>
    <n v="90"/>
    <s v="Brad Bird"/>
    <s v="Craig T. Nelson"/>
    <s v="Samuel L. Jackson"/>
    <s v="Holly Hunter"/>
    <s v="Jason Lee"/>
    <n v="657047"/>
    <s v="261,441,092"/>
    <n v="3"/>
    <n v="1"/>
    <x v="3"/>
  </r>
  <r>
    <s v="Dallas Buyers Club"/>
    <n v="2013"/>
    <s v="R"/>
    <n v="117"/>
    <s v="Biography"/>
    <s v=" Drama"/>
    <m/>
    <n v="8"/>
    <s v="In 1985 Dallas, electrician and hustler Ron Woodroof works around the system to help AIDS patients get the medication they need after he is diagnosed with the disease."/>
    <n v="80"/>
    <s v="Jean-Marc VallÃ©e"/>
    <s v="Matthew McConaughey"/>
    <s v="Jennifer Garner"/>
    <s v="Jared Leto"/>
    <s v="Steve Zahn"/>
    <n v="441614"/>
    <s v="27,298,285"/>
    <n v="3"/>
    <n v="0"/>
    <x v="4"/>
  </r>
  <r>
    <s v="The Pursuit of Happyness"/>
    <n v="2006"/>
    <s v="U"/>
    <n v="117"/>
    <s v="Biography"/>
    <s v=" Drama"/>
    <m/>
    <n v="8"/>
    <s v="A struggling salesman takes custody of his son as he's poised to begin a life-changing professional career."/>
    <n v="64"/>
    <s v="Gabriele Muccino"/>
    <s v="Will Smith"/>
    <s v="Thandie Newton"/>
    <s v="Jaden Smith"/>
    <s v="Brian Howe"/>
    <n v="448930"/>
    <s v="163,566,459"/>
    <n v="3"/>
    <n v="1.5999999999999996"/>
    <x v="3"/>
  </r>
  <r>
    <s v="Les diaboliques"/>
    <n v="1955"/>
    <m/>
    <n v="117"/>
    <s v="Crime"/>
    <s v=" Drama"/>
    <s v=" Horror"/>
    <n v="8"/>
    <s v="The wife and mistress of a loathed school principal plan to murder him with what they believe is the perfect alibi."/>
    <m/>
    <s v="Henri-Georges Clouzot"/>
    <s v="Simone Signoret"/>
    <s v="VÃ©ra Clouzot"/>
    <s v="Paul Meurisse"/>
    <s v="Charles Vanel"/>
    <n v="61503"/>
    <m/>
    <n v="3"/>
    <n v="8"/>
    <x v="2"/>
  </r>
  <r>
    <s v="Lion"/>
    <n v="2016"/>
    <s v="U"/>
    <n v="118"/>
    <s v="Biography"/>
    <s v=" Drama"/>
    <m/>
    <n v="8"/>
    <s v="A five-year-old Indian boy is adopted by an Australian couple after getting lost hundreds of kilometers from home. 25 years later, he sets out to find his lost family."/>
    <n v="69"/>
    <s v="Garth Davis"/>
    <s v="Dev Patel"/>
    <s v="Nicole Kidman"/>
    <s v="Rooney Mara"/>
    <s v="Sunny Pawar"/>
    <n v="213970"/>
    <s v="51,739,495"/>
    <n v="3"/>
    <n v="1.0999999999999996"/>
    <x v="4"/>
  </r>
  <r>
    <s v="The King's Speech"/>
    <n v="2010"/>
    <s v="U"/>
    <n v="118"/>
    <s v="Biography"/>
    <s v=" Drama"/>
    <s v=" History"/>
    <n v="8"/>
    <s v="The story of King George VI, his impromptu ascension to the throne of the British Empire in 1936, and the speech therapist who helped the unsure monarch overcome his stammer."/>
    <n v="88"/>
    <s v="Tom Hooper"/>
    <s v="Colin Firth"/>
    <s v="Geoffrey Rush"/>
    <s v="Helena Bonham Carter"/>
    <s v="Derek Jacobi"/>
    <n v="639603"/>
    <s v="138,797,449"/>
    <n v="3"/>
    <n v="0.80000000000000071"/>
    <x v="4"/>
  </r>
  <r>
    <s v="The Last Picture Show"/>
    <n v="1971"/>
    <s v="R"/>
    <n v="118"/>
    <s v="Drama"/>
    <s v=" Romance"/>
    <m/>
    <n v="8"/>
    <s v="In 1951, a group of high schoolers come of age in a bleak, isolated, atrophied North Texas town that is slowly dying, both culturally and economically."/>
    <n v="93"/>
    <s v="Peter Bogdanovich"/>
    <s v="Timothy Bottoms"/>
    <s v="Jeff Bridges"/>
    <s v="Cybill Shepherd"/>
    <s v="Ben Johnson"/>
    <n v="42456"/>
    <s v="29,133,000"/>
    <n v="3"/>
    <n v="1.3000000000000007"/>
    <x v="1"/>
  </r>
  <r>
    <s v="Roman Holiday"/>
    <n v="1953"/>
    <m/>
    <n v="118"/>
    <s v="Comedy"/>
    <s v=" Romance"/>
    <m/>
    <n v="8"/>
    <s v="A bored and sheltered princess escapes her guardians and falls in love with an American newsman in Rome."/>
    <n v="78"/>
    <s v="William Wyler"/>
    <s v="Gregory Peck"/>
    <s v="Audrey Hepburn"/>
    <s v="Eddie Albert"/>
    <s v="Hartley Power"/>
    <n v="127256"/>
    <m/>
    <n v="3"/>
    <n v="0.20000000000000018"/>
    <x v="2"/>
  </r>
  <r>
    <s v="Arsenic and Old Lace"/>
    <n v="1942"/>
    <m/>
    <n v="118"/>
    <s v="Comedy"/>
    <s v=" Crime"/>
    <s v=" Thriller"/>
    <n v="8"/>
    <s v="A writer of books on the futility of marriage risks his reputation when he decides to get married. Things get even more complicated when he learns on his wedding day that his beloved maiden aunts are habitual murderers."/>
    <m/>
    <s v="Frank Capra"/>
    <s v="Cary Grant"/>
    <s v="Priscilla Lane"/>
    <s v="Raymond Massey"/>
    <s v="Jack Carson"/>
    <n v="65101"/>
    <m/>
    <n v="3"/>
    <n v="8"/>
    <x v="7"/>
  </r>
  <r>
    <s v="Darbareye Elly"/>
    <n v="2009"/>
    <s v="TV-PG"/>
    <n v="119"/>
    <s v="Drama"/>
    <s v=" Mystery"/>
    <m/>
    <n v="8"/>
    <s v="The mysterious disappearance of a kindergarten teacher during a picnic in the north of Iran is followed by a series of misadventures for her fellow travelers."/>
    <n v="87"/>
    <s v="Asghar Farhadi"/>
    <s v="Golshifteh Farahani"/>
    <s v="Shahab Hosseini"/>
    <s v="Taraneh Alidoosti"/>
    <s v="Merila Zare'i"/>
    <n v="45803"/>
    <n v="106.66200000000001"/>
    <n v="3"/>
    <n v="0.69999999999999929"/>
    <x v="3"/>
  </r>
  <r>
    <s v="Slumdog Millionaire"/>
    <n v="2008"/>
    <s v="UA"/>
    <n v="120"/>
    <s v="Drama"/>
    <s v=" Romance"/>
    <m/>
    <n v="8"/>
    <s v="A Mumbai teenager reflects on his life after being accused of cheating on the Indian version of &quot;Who Wants to be a Millionaire?&quot;."/>
    <n v="84"/>
    <s v="Danny Boyle"/>
    <s v="Loveleen Tandan"/>
    <s v="Dev Patel"/>
    <s v="Freida Pinto"/>
    <s v="Saurabh Shukla"/>
    <n v="798882"/>
    <s v="141,319,928"/>
    <n v="3"/>
    <n v="0.40000000000000036"/>
    <x v="3"/>
  </r>
  <r>
    <s v="Do the Right Thing"/>
    <n v="1989"/>
    <s v="R"/>
    <n v="120"/>
    <s v="Comedy"/>
    <s v=" Drama"/>
    <m/>
    <n v="8"/>
    <s v="On the hottest day of the year on a street in the Bedford-Stuyvesant section of Brooklyn, everyone's hate and bigotry smolders and builds until it explodes into violence."/>
    <n v="93"/>
    <s v="Spike Lee"/>
    <s v="Danny Aiello"/>
    <s v="Ossie Davis"/>
    <s v="Ruby Dee"/>
    <s v="Richard Edson"/>
    <n v="89429"/>
    <s v="27,545,445"/>
    <n v="3"/>
    <n v="1.3000000000000007"/>
    <x v="6"/>
  </r>
  <r>
    <s v="Stalag 17"/>
    <n v="1953"/>
    <m/>
    <n v="120"/>
    <s v="Comedy"/>
    <s v=" Drama"/>
    <s v=" War"/>
    <n v="8"/>
    <s v="When two escaping American World War II prisoners are killed, the German P.O.W. camp barracks black marketeer, J.J. Sefton, is suspected of being an informer."/>
    <n v="84"/>
    <s v="Billy Wilder"/>
    <s v="William Holden"/>
    <s v="Don Taylor"/>
    <s v="Otto Preminger"/>
    <s v="Robert Strauss"/>
    <n v="51046"/>
    <m/>
    <n v="3"/>
    <n v="0.40000000000000036"/>
    <x v="2"/>
  </r>
  <r>
    <s v="Guardians of the Galaxy"/>
    <n v="2014"/>
    <s v="UA"/>
    <n v="121"/>
    <s v="Action"/>
    <s v=" Adventure"/>
    <s v=" Comedy"/>
    <n v="8"/>
    <s v="A group of intergalactic criminals must pull together to stop a fanatical warrior with plans to purge the universe."/>
    <n v="76"/>
    <s v="James Gunn"/>
    <s v="Chris Pratt"/>
    <s v="Vin Diesel"/>
    <s v="Bradley Cooper"/>
    <s v="Zoe Saldana"/>
    <n v="1043455"/>
    <s v="333,176,600"/>
    <n v="3"/>
    <n v="0.40000000000000036"/>
    <x v="4"/>
  </r>
  <r>
    <s v="The Exorcist"/>
    <n v="1973"/>
    <s v="A"/>
    <n v="122"/>
    <s v="Horror"/>
    <m/>
    <m/>
    <n v="8"/>
    <s v="When a 12-year-old girl is possessed by a mysterious entity, her mother seeks the help of two priests to save her."/>
    <n v="81"/>
    <s v="William Friedkin"/>
    <s v="Ellen Burstyn"/>
    <s v="Max von Sydow"/>
    <s v="Linda Blair"/>
    <s v="Lee J. Cobb"/>
    <n v="362393"/>
    <s v="232,906,145"/>
    <n v="3"/>
    <n v="9.9999999999999645E-2"/>
    <x v="1"/>
  </r>
  <r>
    <s v="A Streetcar Named Desire"/>
    <n v="1951"/>
    <s v="A"/>
    <n v="122"/>
    <s v="Drama"/>
    <m/>
    <m/>
    <n v="8"/>
    <s v="Disturbed Blanche DuBois moves in with her sister in New Orleans and is tormented by her brutish brother-in-law while her reality crumbles around her."/>
    <n v="97"/>
    <s v="Elia Kazan"/>
    <s v="Vivien Leigh"/>
    <s v="Marlon Brando"/>
    <s v="Kim Hunter"/>
    <s v="Karl Malden"/>
    <n v="99182"/>
    <s v="8,000,000"/>
    <n v="3"/>
    <n v="1.6999999999999993"/>
    <x v="2"/>
  </r>
  <r>
    <s v="Badhaai ho"/>
    <n v="2018"/>
    <s v="UA"/>
    <n v="124"/>
    <s v="Comedy"/>
    <s v=" Drama"/>
    <m/>
    <n v="8"/>
    <s v="A man is embarrassed when he finds out his mother is pregnant."/>
    <m/>
    <s v="Amit Ravindernath Sharma"/>
    <s v="Ayushmann Khurrana"/>
    <s v="Neena Gupta"/>
    <s v="Gajraj Rao"/>
    <s v="Sanya Malhotra"/>
    <n v="27978"/>
    <m/>
    <n v="3"/>
    <n v="8"/>
    <x v="4"/>
  </r>
  <r>
    <s v="Sin City"/>
    <n v="2005"/>
    <s v="A"/>
    <n v="124"/>
    <s v="Crime"/>
    <s v=" Thriller"/>
    <m/>
    <n v="8"/>
    <s v="A movie that explores the dark and miserable town, Basin City, tells the story of three different people, all caught up in violent corruption."/>
    <n v="74"/>
    <s v="Frank Miller"/>
    <s v="Quentin Tarantino"/>
    <s v="Robert Rodriguez"/>
    <s v="Mickey Rourke"/>
    <s v="Clive Owen"/>
    <n v="738512"/>
    <s v="74,103,820"/>
    <n v="4"/>
    <n v="0.59999999999999964"/>
    <x v="3"/>
  </r>
  <r>
    <s v="Akira"/>
    <n v="1988"/>
    <s v="UA"/>
    <n v="124"/>
    <s v="Animation"/>
    <s v=" Action"/>
    <s v=" Sci-Fi"/>
    <n v="8"/>
    <s v="A secret military project endangers Neo-Tokyo when it turns a biker gang member into a rampaging psychic psychopath who can only be stopped by two teenagers and a group of psychics."/>
    <m/>
    <s v="Katsuhiro Ã”tomo"/>
    <s v="Mitsuo Iwata"/>
    <s v="Nozomu Sasaki"/>
    <s v="Mami Koyama"/>
    <s v="TesshÃ´ Genda"/>
    <n v="164918"/>
    <n v="553.17100000000005"/>
    <n v="4"/>
    <n v="8"/>
    <x v="6"/>
  </r>
  <r>
    <s v="Jaws"/>
    <n v="1975"/>
    <s v="A"/>
    <n v="124"/>
    <s v="Adventure"/>
    <s v=" Thriller"/>
    <m/>
    <n v="8"/>
    <s v="When a killer shark unleashes chaos on a beach community, it's up to a local sheriff, a marine biologist, and an old seafarer to hunt the beast down."/>
    <n v="87"/>
    <s v="Steven Spielberg"/>
    <s v="Roy Scheider"/>
    <s v="Robert Shaw"/>
    <s v="Richard Dreyfuss"/>
    <s v="Lorraine Gary"/>
    <n v="543388"/>
    <s v="260,000,000"/>
    <n v="4"/>
    <n v="0.69999999999999929"/>
    <x v="1"/>
  </r>
  <r>
    <s v="Big Fish"/>
    <n v="2003"/>
    <s v="U"/>
    <n v="125"/>
    <s v="Adventure"/>
    <s v=" Drama"/>
    <s v=" Fantasy"/>
    <n v="8"/>
    <s v="A frustrated son tries to determine the fact from fiction in his dying father's life."/>
    <n v="58"/>
    <s v="Tim Burton"/>
    <s v="Ewan McGregor"/>
    <s v="Albert Finney"/>
    <s v="Billy Crudup"/>
    <s v="Jessica Lange"/>
    <n v="415218"/>
    <s v="66,257,002"/>
    <n v="4"/>
    <n v="2.2000000000000002"/>
    <x v="3"/>
  </r>
  <r>
    <s v="TenkÃ» no shiro Rapyuta"/>
    <n v="1986"/>
    <s v="U"/>
    <n v="125"/>
    <s v="Animation"/>
    <s v=" Adventure"/>
    <s v=" Drama"/>
    <n v="8"/>
    <s v="A young boy and a girl with a magic crystal must race against pirates and foreign agents in a search for a legendary floating castle."/>
    <n v="78"/>
    <s v="Hayao Miyazaki"/>
    <s v="Mayumi Tanaka"/>
    <s v="Keiko Yokozawa"/>
    <s v="Kotoe Hatsui"/>
    <s v="Minori Terada"/>
    <n v="150140"/>
    <m/>
    <n v="4"/>
    <n v="0.20000000000000018"/>
    <x v="6"/>
  </r>
  <r>
    <s v="Dog Day Afternoon"/>
    <n v="1975"/>
    <s v="U"/>
    <n v="125"/>
    <s v="Biography"/>
    <s v=" Crime"/>
    <s v=" Drama"/>
    <n v="8"/>
    <s v="Three amateur bank robbers plan to hold up a bank. A nice simple robbery: Walk in, take the money, and run. Unfortunately, the supposedly uncomplicated heist suddenly becomes a bizarre nightmare as everything that could go wrong does."/>
    <n v="86"/>
    <s v="Sidney Lumet"/>
    <s v="Al Pacino"/>
    <s v="John Cazale"/>
    <s v="Penelope Allen"/>
    <s v="Sully Boyar"/>
    <n v="235652"/>
    <s v="50,000,000"/>
    <n v="4"/>
    <n v="0.59999999999999964"/>
    <x v="1"/>
  </r>
  <r>
    <s v="Her"/>
    <n v="2013"/>
    <s v="A"/>
    <n v="126"/>
    <s v="Drama"/>
    <s v=" Romance"/>
    <s v=" Sci-Fi"/>
    <n v="8"/>
    <s v="In a near future, a lonely writer develops an unlikely relationship with an operating system designed to meet his every need."/>
    <n v="90"/>
    <s v="Spike Jonze"/>
    <s v="Joaquin Phoenix"/>
    <s v="Amy Adams"/>
    <s v="Scarlett Johansson"/>
    <s v="Rooney Mara"/>
    <n v="540772"/>
    <s v="25,568,251"/>
    <n v="4"/>
    <n v="1"/>
    <x v="4"/>
  </r>
  <r>
    <s v="Mar adentro"/>
    <n v="2014"/>
    <s v="U"/>
    <n v="126"/>
    <s v="Biography"/>
    <s v=" Drama"/>
    <m/>
    <n v="8"/>
    <s v="The factual story of Spaniard Ramon Sampedro, who fought a thirty-year campaign in favor of euthanasia and his own right to die."/>
    <n v="74"/>
    <s v="Alejandro AmenÃ¡bar"/>
    <s v="Javier Bardem"/>
    <s v="BelÃ©n Rueda"/>
    <s v="Lola DueÃ±as"/>
    <s v="Mabel Rivera"/>
    <n v="77554"/>
    <s v="2,086,345"/>
    <n v="4"/>
    <n v="0.59999999999999964"/>
    <x v="4"/>
  </r>
  <r>
    <s v="G.O.R.A."/>
    <n v="2004"/>
    <m/>
    <n v="127"/>
    <s v="Adventure"/>
    <s v=" Comedy"/>
    <s v=" Sci-Fi"/>
    <n v="8"/>
    <s v="A slick young Turk kidnapped by extraterrestrials shows his great Â« humanitarian spirit Â» by outwitting the evil commander-in-chief of the planet of G.O.R.A."/>
    <m/>
    <s v="Ã–mer Faruk Sorak"/>
    <s v="Cem Yilmaz"/>
    <s v="Ã–zge Ã–zberk"/>
    <s v="Ozan GÃ¼ven"/>
    <s v="Safak Sezer"/>
    <n v="56960"/>
    <m/>
    <n v="4"/>
    <n v="8"/>
    <x v="3"/>
  </r>
  <r>
    <s v="La La Land"/>
    <n v="2016"/>
    <s v="A"/>
    <n v="128"/>
    <s v="Comedy"/>
    <s v=" Drama"/>
    <s v=" Music"/>
    <n v="8"/>
    <s v="While navigating their careers in Los Angeles, a pianist and an actress fall in love while attempting to reconcile their aspirations for the future."/>
    <n v="94"/>
    <s v="Damien Chazelle"/>
    <s v="Ryan Gosling"/>
    <s v="Emma Stone"/>
    <s v="Rosemarie DeWitt"/>
    <s v="J.K. Simmons"/>
    <n v="505918"/>
    <s v="151,101,803"/>
    <n v="4"/>
    <n v="1.4000000000000004"/>
    <x v="4"/>
  </r>
  <r>
    <s v="Nefes: Vatan Sagolsun"/>
    <n v="2009"/>
    <m/>
    <n v="128"/>
    <s v="Action"/>
    <s v=" Drama"/>
    <s v=" Thriller"/>
    <n v="8"/>
    <s v="Story of 40-man Turkish task force who must defend a relay station."/>
    <m/>
    <s v="Levent Semerci"/>
    <s v="Erdem Can"/>
    <s v="Mete Horozoglu"/>
    <s v="Ilker Kizmaz"/>
    <s v="Baris Bagci"/>
    <n v="31838"/>
    <m/>
    <n v="4"/>
    <n v="8"/>
    <x v="3"/>
  </r>
  <r>
    <s v="Der Himmel Ã¼ber Berlin"/>
    <n v="1987"/>
    <s v="U"/>
    <n v="128"/>
    <s v="Drama"/>
    <s v=" Fantasy"/>
    <s v=" Romance"/>
    <n v="8"/>
    <s v="An angel tires of overseeing human activity and wishes to become human when he falls in love with a mortal."/>
    <n v="79"/>
    <s v="Wim Wenders"/>
    <s v="Bruno Ganz"/>
    <s v="Solveig Dommartin"/>
    <s v="Otto Sander"/>
    <s v="Curt Bois"/>
    <n v="64722"/>
    <s v="3,333,969"/>
    <n v="4"/>
    <n v="9.9999999999999645E-2"/>
    <x v="6"/>
  </r>
  <r>
    <s v="Twelve Monkeys"/>
    <n v="1995"/>
    <s v="A"/>
    <n v="129"/>
    <s v="Mystery"/>
    <s v=" Sci-Fi"/>
    <s v=" Thriller"/>
    <n v="8"/>
    <s v="In a future world devastated by disease, a convict is sent back in time to gather information about the man-made virus that wiped out most of the human population on the planet."/>
    <n v="74"/>
    <s v="Terry Gilliam"/>
    <s v="Bruce Willis"/>
    <s v="Madeleine Stowe"/>
    <s v="Brad Pitt"/>
    <s v="Joseph Melito"/>
    <n v="578443"/>
    <s v="57,141,459"/>
    <n v="4"/>
    <n v="0.59999999999999964"/>
    <x v="0"/>
  </r>
  <r>
    <s v="The Grapes of Wrath"/>
    <n v="1940"/>
    <s v="Passed"/>
    <n v="129"/>
    <s v="Drama"/>
    <s v=" History"/>
    <m/>
    <n v="8"/>
    <s v="A poor Midwest family is forced off their land. They travel to California, suffering the misfortunes of the homeless in the Great Depression."/>
    <n v="96"/>
    <s v="John Ford"/>
    <s v="Henry Fonda"/>
    <s v="Jane Darwell"/>
    <s v="John Carradine"/>
    <s v="Charley Grapewin"/>
    <n v="85559"/>
    <n v="55"/>
    <n v="4"/>
    <n v="1.5999999999999996"/>
    <x v="7"/>
  </r>
  <r>
    <s v="Airlift"/>
    <n v="2016"/>
    <s v="UA"/>
    <n v="130"/>
    <s v="Drama"/>
    <s v=" History"/>
    <m/>
    <n v="8"/>
    <s v="When Iraq invades Kuwait in August 1990, a callous Indian businessman becomes the spokesperson for more than 170,000 stranded countrymen."/>
    <m/>
    <s v="Raja Menon"/>
    <s v="Akshay Kumar"/>
    <s v="Nimrat Kaur"/>
    <s v="Kumud Mishra"/>
    <s v="Prakash Belawadi"/>
    <n v="52897"/>
    <m/>
    <n v="4"/>
    <n v="8"/>
    <x v="4"/>
  </r>
  <r>
    <s v="Being There"/>
    <n v="1979"/>
    <s v="PG"/>
    <n v="130"/>
    <s v="Comedy"/>
    <s v=" Drama"/>
    <m/>
    <n v="8"/>
    <s v="A simpleminded, sheltered gardener becomes an unlikely trusted advisor to a powerful businessman and an insider in Washington politics."/>
    <n v="83"/>
    <s v="Hal Ashby"/>
    <s v="Peter Sellers"/>
    <s v="Shirley MacLaine"/>
    <s v="Melvyn Douglas"/>
    <s v="Jack Warden"/>
    <n v="65625"/>
    <s v="30,177,511"/>
    <n v="4"/>
    <n v="0.30000000000000071"/>
    <x v="1"/>
  </r>
  <r>
    <s v="Who's Afraid of Virginia Woolf?"/>
    <n v="1966"/>
    <s v="A"/>
    <n v="131"/>
    <s v="Drama"/>
    <m/>
    <m/>
    <n v="8"/>
    <s v="A bitter, aging couple, with the help of alcohol, use their young houseguests to fuel anguish and emotional pain towards each other over the course of a distressing night."/>
    <n v="75"/>
    <s v="Mike Nichols"/>
    <s v="Elizabeth Taylor"/>
    <s v="Richard Burton"/>
    <s v="George Segal"/>
    <s v="Sandy Dennis"/>
    <n v="68926"/>
    <m/>
    <n v="4"/>
    <n v="0.5"/>
    <x v="5"/>
  </r>
  <r>
    <s v="Rain Man"/>
    <n v="1988"/>
    <s v="U"/>
    <n v="133"/>
    <s v="Drama"/>
    <m/>
    <m/>
    <n v="8"/>
    <s v="Selfish yuppie Charlie Babbitt's father left a fortune to his savant brother Raymond and a pittance to Charlie"/>
    <m/>
    <m/>
    <m/>
    <m/>
    <m/>
    <m/>
    <m/>
    <m/>
    <n v="4"/>
    <n v="8"/>
    <x v="6"/>
  </r>
  <r>
    <s v="Bohemian Rhapsody"/>
    <n v="2018"/>
    <s v="UA"/>
    <n v="134"/>
    <s v="Biography"/>
    <s v=" Drama"/>
    <s v=" Music"/>
    <n v="8"/>
    <s v="The story of the legendary British rock band Queen and lead singer Freddie Mercury, leading up to their famous performance at Live Aid (1985)."/>
    <n v="49"/>
    <s v="Bryan Singer"/>
    <s v="Rami Malek"/>
    <s v="Lucy Boynton"/>
    <s v="Gwilym Lee"/>
    <s v="Ben Hardy"/>
    <n v="450349"/>
    <s v="216,428,042"/>
    <n v="4"/>
    <n v="3.0999999999999996"/>
    <x v="4"/>
  </r>
  <r>
    <s v="The Hustler"/>
    <n v="1961"/>
    <s v="A"/>
    <n v="134"/>
    <s v="Drama"/>
    <s v=" Sport"/>
    <m/>
    <n v="8"/>
    <s v="An up-and-coming pool player plays a long-time champion in a single high-stakes match."/>
    <n v="90"/>
    <s v="Robert Rossen"/>
    <s v="Paul Newman"/>
    <s v="Jackie Gleason"/>
    <s v="Piper Laurie"/>
    <s v="George C. Scott"/>
    <n v="75067"/>
    <s v="8,284,000"/>
    <n v="4"/>
    <n v="1"/>
    <x v="5"/>
  </r>
  <r>
    <s v="Sling Blade"/>
    <n v="1996"/>
    <s v="R"/>
    <n v="135"/>
    <s v="Drama"/>
    <m/>
    <m/>
    <n v="8"/>
    <s v="Karl Childers, a simple man hospitalized since his childhood murder of his mother and her lover, is released to start a new life in a small town."/>
    <n v="84"/>
    <s v="Billy Bob Thornton"/>
    <s v="Billy Bob Thornton"/>
    <s v="Dwight Yoakam"/>
    <s v="J.T. Walsh"/>
    <s v="John Ritter"/>
    <n v="86838"/>
    <s v="24,475,416"/>
    <n v="4"/>
    <n v="0.40000000000000036"/>
    <x v="0"/>
  </r>
  <r>
    <s v="Secrets &amp; Lies"/>
    <n v="1996"/>
    <s v="U"/>
    <n v="136"/>
    <s v="Comedy"/>
    <s v=" Drama"/>
    <m/>
    <n v="8"/>
    <s v="Following the death of her adoptive parents, a successful young black optometrist establishes contact with her biological mother -- a lonely white factory worker living in poverty in East London."/>
    <n v="91"/>
    <s v="Mike Leigh"/>
    <s v="Timothy Spall"/>
    <s v="Brenda Blethyn"/>
    <s v="Phyllis Logan"/>
    <s v="Claire Rushbrook"/>
    <n v="37564"/>
    <s v="13,417,292"/>
    <n v="4"/>
    <n v="1.0999999999999996"/>
    <x v="0"/>
  </r>
  <r>
    <s v="Kaguyahime no monogatari"/>
    <n v="2013"/>
    <s v="U"/>
    <n v="137"/>
    <s v="Animation"/>
    <s v=" Adventure"/>
    <s v=" Drama"/>
    <n v="8"/>
    <s v="Found inside a shining stalk of bamboo by an old bamboo cutter and his wife, a tiny girl grows rapidly into an exquisite young lady. The mysterious young princess enthralls all who encounter her, but ultimately she must confront her fate, the punishment for her crime."/>
    <n v="89"/>
    <s v="Isao Takahata"/>
    <s v="ChloÃ« Grace Moretz"/>
    <s v="James Caan"/>
    <s v="Mary Steenburgen"/>
    <s v="James Marsden"/>
    <n v="38746"/>
    <s v="1,506,975"/>
    <n v="4"/>
    <n v="0.90000000000000036"/>
    <x v="4"/>
  </r>
  <r>
    <s v="Kill Bill: Vol. 2"/>
    <n v="2004"/>
    <s v="A"/>
    <n v="137"/>
    <s v="Action"/>
    <s v=" Crime"/>
    <s v=" Thriller"/>
    <n v="8"/>
    <s v="The Bride continues her quest of vengeance against her former boss and lover Bill, the reclusive bouncer Budd, and the treacherous, one-eyed Elle."/>
    <n v="83"/>
    <s v="Quentin Tarantino"/>
    <s v="Uma Thurman"/>
    <s v="David Carradine"/>
    <s v="Michael Madsen"/>
    <s v="Daryl Hannah"/>
    <n v="683900"/>
    <s v="66,208,183"/>
    <n v="4"/>
    <n v="0.30000000000000071"/>
    <x v="3"/>
  </r>
  <r>
    <s v="Yeopgijeogin geunyeo"/>
    <n v="2001"/>
    <m/>
    <n v="137"/>
    <s v="Comedy"/>
    <s v=" Drama"/>
    <s v=" Romance"/>
    <n v="8"/>
    <s v="A young man sees a drunk, cute woman standing too close to the tracks at a metro station in Seoul and pulls her back. She ends up getting him into trouble repeatedly after that, starting on the train."/>
    <m/>
    <s v="Jae-young Kwak"/>
    <s v="Tae-Hyun Cha"/>
    <s v="Jun Ji-Hyun"/>
    <s v="In-mun Kim"/>
    <s v="Song Wok-suk"/>
    <n v="45403"/>
    <m/>
    <n v="4"/>
    <n v="8"/>
    <x v="3"/>
  </r>
  <r>
    <s v="Rosemary's Baby"/>
    <n v="1968"/>
    <s v="A"/>
    <n v="137"/>
    <s v="Drama"/>
    <s v=" Horror"/>
    <m/>
    <n v="8"/>
    <s v="A young couple trying for a baby move into a fancy apartment surrounded by peculiar neighbors."/>
    <n v="96"/>
    <s v="Roman Polanski"/>
    <s v="Mia Farrow"/>
    <s v="John Cassavetes"/>
    <s v="Ruth Gordon"/>
    <s v="Sidney Blackmer"/>
    <n v="193674"/>
    <m/>
    <n v="4"/>
    <n v="1.5999999999999996"/>
    <x v="5"/>
  </r>
  <r>
    <s v="Sleuth"/>
    <n v="1972"/>
    <s v="PG"/>
    <n v="138"/>
    <s v="Mystery"/>
    <s v=" Thriller"/>
    <m/>
    <n v="8"/>
    <s v="A man who loves games and theater invites his wife's lover to meet him, setting up a battle of wits with potentially deadly results."/>
    <m/>
    <s v="Joseph L. Mankiewicz"/>
    <s v="Laurence Olivier"/>
    <s v="Michael Caine"/>
    <s v="Alec Cawthorne"/>
    <s v="John Matthews"/>
    <n v="44748"/>
    <s v="4,081,254"/>
    <n v="4"/>
    <n v="8"/>
    <x v="1"/>
  </r>
  <r>
    <s v="8Â½"/>
    <n v="1963"/>
    <m/>
    <n v="138"/>
    <s v="Drama"/>
    <m/>
    <m/>
    <n v="8"/>
    <s v="A harried movie director retreats into his memories and fantasies."/>
    <n v="91"/>
    <s v="Federico Fellini"/>
    <s v="Marcello Mastroianni"/>
    <s v="Anouk AimÃ©e"/>
    <s v="Claudia Cardinale"/>
    <s v="Sandra Milo"/>
    <n v="108844"/>
    <n v="50.69"/>
    <n v="4"/>
    <n v="1.0999999999999996"/>
    <x v="5"/>
  </r>
  <r>
    <s v="Dancer in the Dark"/>
    <n v="2000"/>
    <s v="U"/>
    <n v="140"/>
    <s v="Crime"/>
    <s v=" Drama"/>
    <s v=" Musical"/>
    <n v="8"/>
    <s v="An East European girl travels to the United States with her young son, expecting it to be like a Hollywood film."/>
    <n v="61"/>
    <s v="Lars von Trier"/>
    <s v="BjÃ¶rk"/>
    <s v="Catherine Deneuve"/>
    <s v="David Morse"/>
    <s v="Peter Stormare"/>
    <n v="102285"/>
    <s v="4,184,036"/>
    <n v="4"/>
    <n v="1.9000000000000004"/>
    <x v="3"/>
  </r>
  <r>
    <s v="Rio Bravo"/>
    <n v="1959"/>
    <s v="Passed"/>
    <n v="141"/>
    <s v="Action"/>
    <s v=" Drama"/>
    <s v=" Western"/>
    <n v="8"/>
    <s v="A small-town sheriff in the American West enlists the help of a cripple, a drunk, and a young gunfighter in his efforts to hold in jail the brother of the local bad guy."/>
    <n v="93"/>
    <s v="Howard Hawks"/>
    <s v="John Wayne"/>
    <s v="Dean Martin"/>
    <s v="Ricky Nelson"/>
    <s v="Angie Dickinson"/>
    <n v="56305"/>
    <s v="12,535,000"/>
    <n v="4"/>
    <n v="1.3000000000000007"/>
    <x v="2"/>
  </r>
  <r>
    <s v="The Avengers"/>
    <n v="2012"/>
    <s v="UA"/>
    <n v="143"/>
    <s v="Action"/>
    <s v=" Adventure"/>
    <s v=" Sci-Fi"/>
    <n v="8"/>
    <s v="Earth's mightiest heroes must come together and learn to fight as a team if they are going to stop the mischievous Loki and his alien army from enslaving humanity."/>
    <n v="69"/>
    <s v="Joss Whedon"/>
    <s v="Robert Downey Jr."/>
    <s v="Chris Evans"/>
    <s v="Scarlett Johansson"/>
    <s v="Jeremy Renner"/>
    <n v="1260806"/>
    <s v="623,279,547"/>
    <n v="4"/>
    <n v="1.0999999999999996"/>
    <x v="4"/>
  </r>
  <r>
    <s v="Blood Diamond"/>
    <n v="2006"/>
    <s v="A"/>
    <n v="143"/>
    <s v="Adventure"/>
    <s v=" Drama"/>
    <s v=" Thriller"/>
    <n v="8"/>
    <s v="A fisherman, a smuggler, and a syndicate of businessmen match wits over the possession of a priceless diamond."/>
    <n v="64"/>
    <s v="Edward Zwick"/>
    <s v="Leonardo DiCaprio"/>
    <s v="Djimon Hounsou"/>
    <s v="Jennifer Connelly"/>
    <s v="Kagiso Kuypers"/>
    <n v="499439"/>
    <s v="57,366,262"/>
    <n v="4"/>
    <n v="1.5999999999999996"/>
    <x v="3"/>
  </r>
  <r>
    <s v="Pirates of the Caribbean: The Curse of the Black Pearl"/>
    <n v="2003"/>
    <s v="UA"/>
    <n v="143"/>
    <s v="Action"/>
    <s v=" Adventure"/>
    <s v=" Fantasy"/>
    <n v="8"/>
    <s v="Blacksmith Will Turner teams up with eccentric pirate &quot;Captain&quot; Jack Sparrow to save his love, the governor's daughter, from Jack's former pirate allies, who are now undead."/>
    <n v="63"/>
    <s v="Gore Verbinski"/>
    <s v="Johnny Depp"/>
    <s v="Geoffrey Rush"/>
    <s v="Orlando Bloom"/>
    <s v="Keira Knightley"/>
    <n v="1015122"/>
    <s v="305,413,918"/>
    <n v="4"/>
    <n v="1.7000000000000002"/>
    <x v="3"/>
  </r>
  <r>
    <s v="The Martian"/>
    <n v="2015"/>
    <s v="UA"/>
    <n v="144"/>
    <s v="Adventure"/>
    <s v=" Drama"/>
    <s v=" Sci-Fi"/>
    <n v="8"/>
    <s v="An astronaut becomes stranded on Mars after his team assume him dead, and must rely on his ingenuity to find a way to signal to Earth that he is alive."/>
    <n v="80"/>
    <s v="Ridley Scott"/>
    <s v="Matt Damon"/>
    <s v="Jessica Chastain"/>
    <s v="Kristen Wiig"/>
    <s v="Kate Mara"/>
    <n v="760094"/>
    <s v="228,433,663"/>
    <n v="4"/>
    <n v="0"/>
    <x v="4"/>
  </r>
  <r>
    <s v="Special Chabbis"/>
    <n v="2013"/>
    <s v="UA"/>
    <n v="144"/>
    <s v="Crime"/>
    <s v=" Drama"/>
    <s v=" Thriller"/>
    <n v="8"/>
    <s v="A gang of con-men rob prominent rich businessmen and politicians by posing as C.B.I and income tax officers."/>
    <m/>
    <s v="Neeraj Pandey"/>
    <s v="Akshay Kumar"/>
    <s v="Anupam Kher"/>
    <s v="Manoj Bajpayee"/>
    <s v="Jimmy Sheirgill"/>
    <n v="51069"/>
    <s v="1,079,369"/>
    <n v="4"/>
    <n v="8"/>
    <x v="4"/>
  </r>
  <r>
    <s v="Dev.D"/>
    <n v="2009"/>
    <s v="A"/>
    <n v="144"/>
    <s v="Drama"/>
    <s v=" Romance"/>
    <m/>
    <n v="8"/>
    <s v="After breaking up with his childhood sweetheart, a young man finds solace in drugs. Meanwhile, a teenage girl is caught in the world of prostitution. Will they be destroyed, or will they find redemption?"/>
    <m/>
    <s v="Anurag Kashyap"/>
    <s v="Abhay Deol"/>
    <s v="Mahie Gill"/>
    <s v="Kalki Koechlin"/>
    <s v="Dibyendu Bhattacharya"/>
    <n v="28749"/>
    <n v="10.95"/>
    <n v="4"/>
    <n v="8"/>
    <x v="3"/>
  </r>
  <r>
    <s v="Casino Royale"/>
    <n v="2006"/>
    <s v="PG-13"/>
    <n v="144"/>
    <s v="Action"/>
    <s v=" Adventure"/>
    <s v=" Thriller"/>
    <n v="8"/>
    <s v="After earning 00 status and a licence to kill, Secret Agent James Bond sets out on his first mission as 007. Bond must defeat a private banker funding terrorists in a high-stakes game of poker at Casino Royale, Montenegro."/>
    <n v="80"/>
    <s v="Martin Campbell"/>
    <s v="Daniel Craig"/>
    <s v="Eva Green"/>
    <s v="Judi Dench"/>
    <s v="Jeffrey Wright"/>
    <n v="582239"/>
    <s v="167,445,960"/>
    <n v="4"/>
    <n v="0"/>
    <x v="3"/>
  </r>
  <r>
    <s v="Cinderella Man"/>
    <n v="2005"/>
    <s v="UA"/>
    <n v="144"/>
    <s v="Biography"/>
    <s v=" Drama"/>
    <s v=" History"/>
    <n v="8"/>
    <s v="The story of James J. Braddock, a supposedly washed-up boxer who came back to become a champion and an inspiration in the 1930s."/>
    <n v="69"/>
    <s v="Ron Howard"/>
    <s v="Russell Crowe"/>
    <s v="RenÃ©e Zellweger"/>
    <s v="Craig Bierko"/>
    <s v="Paul Giamatti"/>
    <n v="176151"/>
    <s v="61,649,911"/>
    <n v="4"/>
    <n v="1.0999999999999996"/>
    <x v="3"/>
  </r>
  <r>
    <s v="The Help"/>
    <n v="2011"/>
    <s v="UA"/>
    <n v="146"/>
    <s v="Drama"/>
    <m/>
    <m/>
    <n v="8"/>
    <s v="An aspiring author during the civil rights movement of the 1960s decides to write a book detailing the African American maids' point of view on the white families for which they work, and the hardships they go through on a daily basis."/>
    <n v="62"/>
    <s v="Tate Taylor"/>
    <s v="Emma Stone"/>
    <s v="Viola Davis"/>
    <s v="Octavia Spencer"/>
    <s v="Bryce Dallas Howard"/>
    <n v="428521"/>
    <s v="169,708,112"/>
    <n v="4"/>
    <n v="1.7999999999999998"/>
    <x v="4"/>
  </r>
  <r>
    <s v="Serbuan maut 2: Berandal"/>
    <n v="2014"/>
    <s v="A"/>
    <n v="150"/>
    <s v="Action"/>
    <s v=" Crime"/>
    <s v=" Thriller"/>
    <n v="8"/>
    <s v="Only a short time after the first raid, Rama goes undercover with the thugs of Jakarta and plans to bring down the syndicate and uncover the corruption within his police force."/>
    <n v="71"/>
    <s v="Gareth Evans"/>
    <s v="Iko Uwais"/>
    <s v="Yayan Ruhian"/>
    <s v="Arifin Putra"/>
    <s v="Oka Antara"/>
    <n v="114316"/>
    <s v="2,625,803"/>
    <n v="4"/>
    <n v="0.90000000000000036"/>
    <x v="4"/>
  </r>
  <r>
    <s v="Papillon"/>
    <n v="1973"/>
    <s v="R"/>
    <n v="151"/>
    <s v="Biography"/>
    <s v=" Crime"/>
    <s v=" Drama"/>
    <n v="8"/>
    <s v="A man befriends a fellow criminal as the two of them begin serving their sentence on a dreadful prison island, which inspires the man to plot his escape."/>
    <n v="58"/>
    <s v="Franklin J. Schaffner"/>
    <s v="Steve McQueen"/>
    <s v="Dustin Hoffman"/>
    <s v="Victor Jory"/>
    <s v="Don Gordon"/>
    <n v="121627"/>
    <s v="53,267,000"/>
    <n v="4"/>
    <n v="2.2000000000000002"/>
    <x v="1"/>
  </r>
  <r>
    <s v="All Quiet on the Western Front"/>
    <n v="1930"/>
    <s v="U"/>
    <n v="152"/>
    <s v="Drama"/>
    <s v=" War"/>
    <m/>
    <n v="8"/>
    <s v="A German youth eagerly enters World War I, but his enthusiasm wanes as he gets a firsthand view of the horror."/>
    <n v="91"/>
    <s v="Lewis Milestone"/>
    <s v="Lew Ayres"/>
    <s v="Louis Wolheim"/>
    <s v="John Wray"/>
    <s v="Arnold Lucy"/>
    <n v="57318"/>
    <s v="3,270,000"/>
    <n v="4"/>
    <n v="1.0999999999999996"/>
    <x v="9"/>
  </r>
  <r>
    <s v="Gully Boy"/>
    <n v="2019"/>
    <s v="UA"/>
    <n v="154"/>
    <s v="Drama"/>
    <s v=" Music"/>
    <s v=" Romance"/>
    <n v="8"/>
    <s v="A coming-of-age story based on the lives of street rappers in Mumbai."/>
    <n v="65"/>
    <s v="Zoya Akhtar"/>
    <s v="Vijay Varma"/>
    <s v="Nakul Roshan Sahdev"/>
    <s v="Ranveer Singh"/>
    <s v="Vijay Raaz"/>
    <n v="31886"/>
    <s v="5,566,534"/>
    <n v="4"/>
    <n v="1.5"/>
    <x v="4"/>
  </r>
  <r>
    <s v="The Revenant"/>
    <n v="2015"/>
    <s v="A"/>
    <n v="156"/>
    <s v="Action"/>
    <s v=" Adventure"/>
    <s v=" Drama"/>
    <n v="8"/>
    <s v="A frontiersman on a fur trading expedition in the 1820s fights for survival after being mauled by a bear and left for dead by members of his own hunting team."/>
    <n v="76"/>
    <s v="Alejandro G. IÃ±Ã¡rritu"/>
    <s v="Leonardo DiCaprio"/>
    <s v="Tom Hardy"/>
    <s v="Will Poulter"/>
    <s v="Domhnall Gleeson"/>
    <n v="705589"/>
    <s v="183,637,894"/>
    <n v="4"/>
    <n v="0.40000000000000036"/>
    <x v="4"/>
  </r>
  <r>
    <s v="Scent of a Woman"/>
    <n v="1992"/>
    <s v="UA"/>
    <n v="156"/>
    <s v="Drama"/>
    <m/>
    <m/>
    <n v="8"/>
    <s v="A prep school student needing money agrees to &quot;babysit&quot; a blind man, but the job is not at all what he anticipated."/>
    <n v="59"/>
    <s v="Martin Brest"/>
    <s v="Al Pacino"/>
    <s v="Chris O'Donnell"/>
    <s v="James Rebhorn"/>
    <s v="Gabrielle Anwar"/>
    <n v="263918"/>
    <s v="63,895,607"/>
    <n v="4"/>
    <n v="2.0999999999999996"/>
    <x v="0"/>
  </r>
  <r>
    <s v="Baby"/>
    <n v="2015"/>
    <s v="UA"/>
    <n v="159"/>
    <s v="Action"/>
    <s v=" Crime"/>
    <s v=" Thriller"/>
    <n v="8"/>
    <s v="An elite counter-intelligence unit learns of a plot, masterminded by a maniacal madman. With the clock ticking, it's up to them to track the terrorists' international tentacles and prevent them from striking at the heart of India."/>
    <m/>
    <s v="Neeraj Pandey"/>
    <s v="Akshay Kumar"/>
    <s v="Danny Denzongpa"/>
    <s v="Rana Daggubati"/>
    <s v="Taapsee Pannu"/>
    <n v="52848"/>
    <m/>
    <n v="4"/>
    <n v="8"/>
    <x v="4"/>
  </r>
  <r>
    <s v="BÃ£hubali: The Beginning"/>
    <n v="2015"/>
    <s v="UA"/>
    <n v="159"/>
    <s v="Action"/>
    <s v=" Drama"/>
    <m/>
    <n v="8"/>
    <s v="In ancient India, an adventurous and daring man becomes involved in a decades-old feud between two warring peoples."/>
    <m/>
    <s v="S.S. Rajamouli"/>
    <s v="Prabhas"/>
    <s v="Rana Daggubati"/>
    <s v="Ramya Krishnan"/>
    <s v="Sathyaraj"/>
    <n v="102972"/>
    <s v="6,738,000"/>
    <n v="4"/>
    <n v="8"/>
    <x v="4"/>
  </r>
  <r>
    <s v="Anatomy of a Murder"/>
    <n v="1959"/>
    <m/>
    <n v="161"/>
    <s v="Crime"/>
    <s v=" Drama"/>
    <s v=" Mystery"/>
    <n v="8"/>
    <s v="In a murder trial, the defendant says he suffered temporary insanity after the victim raped his wife. What is the truth, and will he win his case?"/>
    <n v="95"/>
    <s v="Otto Preminger"/>
    <s v="James Stewart"/>
    <s v="Lee Remick"/>
    <s v="Ben Gazzara"/>
    <s v="Arthur O'Connell"/>
    <n v="59847"/>
    <s v="11,900,000"/>
    <n v="4"/>
    <n v="1.5"/>
    <x v="2"/>
  </r>
  <r>
    <s v="Bajrangi Bhaijaan"/>
    <n v="2015"/>
    <s v="UA"/>
    <n v="163"/>
    <s v="Action"/>
    <s v=" Adventure"/>
    <s v=" Comedy"/>
    <n v="8"/>
    <s v="An Indian man with a magnanimous heart takes a young mute Pakistani girl back to her homeland to reunite her with her family."/>
    <m/>
    <s v="Kabir Khan"/>
    <s v="Salman Khan"/>
    <s v="Harshaali Malhotra"/>
    <s v="Nawazuddin Siddiqui"/>
    <s v="Kareena Kapoor"/>
    <n v="72245"/>
    <s v="8,178,001"/>
    <n v="4"/>
    <n v="8"/>
    <x v="4"/>
  </r>
  <r>
    <s v="Blade Runner 2049"/>
    <n v="2017"/>
    <s v="UA"/>
    <n v="164"/>
    <s v="Action"/>
    <s v=" Drama"/>
    <s v=" Mystery"/>
    <n v="8"/>
    <s v="Young Blade Runner K's discovery of a long-buried secret leads him to track down former Blade Runner Rick Deckard, who's been missing for thirty years."/>
    <n v="81"/>
    <s v="Denis Villeneuve"/>
    <s v="Harrison Ford"/>
    <s v="Ryan Gosling"/>
    <s v="Ana de Armas"/>
    <s v="Dave Bautista"/>
    <n v="461823"/>
    <s v="92,054,159"/>
    <n v="4"/>
    <n v="9.9999999999999645E-2"/>
    <x v="4"/>
  </r>
  <r>
    <s v="My Name Is Khan"/>
    <n v="2010"/>
    <s v="UA"/>
    <n v="165"/>
    <s v="Drama"/>
    <m/>
    <m/>
    <n v="8"/>
    <s v="An Indian Muslim man with Asperger's syndrome takes a challenge to speak to the President of the United States seriously and embarks on a cross-country journey."/>
    <n v="50"/>
    <s v="Karan Johar"/>
    <s v="Shah Rukh Khan"/>
    <s v="Kajol"/>
    <s v="Sheetal Menon"/>
    <s v="Katie A. Keane"/>
    <n v="98575"/>
    <s v="4,018,695"/>
    <n v="4"/>
    <n v="3"/>
    <x v="4"/>
  </r>
  <r>
    <s v="The Best Years of Our Lives"/>
    <n v="1946"/>
    <s v="Approved"/>
    <n v="170"/>
    <s v="Drama"/>
    <s v=" Romance"/>
    <s v=" War"/>
    <n v="8"/>
    <s v="Three World War II veterans return home to small-town America to discover that they and their families have been irreparably changed."/>
    <n v="93"/>
    <s v="William Wyler"/>
    <s v="Myrna Loy"/>
    <s v="Dana Andrews"/>
    <s v="Fredric March"/>
    <s v="Teresa Wright"/>
    <n v="57259"/>
    <s v="23,650,000"/>
    <n v="4"/>
    <n v="1.3000000000000007"/>
    <x v="7"/>
  </r>
  <r>
    <s v="The Sound of Music"/>
    <n v="1965"/>
    <s v="U"/>
    <n v="172"/>
    <s v="Biography"/>
    <s v=" Drama"/>
    <s v=" Family"/>
    <n v="8"/>
    <s v="A woman leaves an Austrian convent to become a governess to the children of a Naval officer widower."/>
    <n v="63"/>
    <s v="Robert Wise"/>
    <s v="Julie Andrews"/>
    <s v="Christopher Plummer"/>
    <s v="Eleanor Parker"/>
    <s v="Richard Haydn"/>
    <n v="205425"/>
    <s v="163,214,286"/>
    <n v="4"/>
    <n v="1.7000000000000002"/>
    <x v="5"/>
  </r>
  <r>
    <s v="La dolce vita"/>
    <n v="1960"/>
    <s v="A"/>
    <n v="174"/>
    <s v="Comedy"/>
    <s v=" Drama"/>
    <m/>
    <n v="8"/>
    <s v="A series of stories following a week in the life of a philandering paparazzo journalist living in Rome."/>
    <n v="95"/>
    <s v="Federico Fellini"/>
    <s v="Marcello Mastroianni"/>
    <s v="Anita Ekberg"/>
    <s v="Anouk AimÃ©e"/>
    <s v="Yvonne Furneaux"/>
    <n v="66621"/>
    <s v="19,516,000"/>
    <n v="4"/>
    <n v="1.5"/>
    <x v="5"/>
  </r>
  <r>
    <s v="Dogville"/>
    <n v="2003"/>
    <s v="R"/>
    <n v="178"/>
    <s v="Crime"/>
    <s v=" Drama"/>
    <m/>
    <n v="8"/>
    <s v="A woman on the run from the mob is reluctantly accepted in a small Colorado community in exchange for labor, but when a search visits the town she finds out that their support has a price."/>
    <n v="60"/>
    <s v="Lars von Trier"/>
    <s v="Nicole Kidman"/>
    <s v="Paul Bettany"/>
    <s v="Lauren Bacall"/>
    <s v="Harriet Andersson"/>
    <n v="137963"/>
    <s v="1,530,386"/>
    <n v="4"/>
    <n v="2"/>
    <x v="3"/>
  </r>
  <r>
    <s v="Bound by Honor"/>
    <n v="1993"/>
    <s v="R"/>
    <n v="180"/>
    <s v="Crime"/>
    <s v=" Drama"/>
    <m/>
    <n v="8"/>
    <s v="Based on the true life experiences of poet Jimmy Santiago Baca, the film focuses on step-brothers Paco and Cruz, and their bi-racial cousin Miklo."/>
    <n v="47"/>
    <s v="Taylor Hackford"/>
    <s v="Damian Chapa"/>
    <s v="Jesse Borrego"/>
    <s v="Benjamin Bratt"/>
    <s v="Enrique Castillo"/>
    <n v="28825"/>
    <s v="4,496,583"/>
    <n v="4"/>
    <n v="3.3"/>
    <x v="0"/>
  </r>
  <r>
    <s v="Kagemusha"/>
    <n v="1980"/>
    <s v="U"/>
    <n v="180"/>
    <s v="Drama"/>
    <s v=" History"/>
    <s v=" War"/>
    <n v="8"/>
    <s v="A petty thief with an utter resemblance to a samurai warlord is hired as the lord's double. When the warlord later dies the thief is forced to take up arms in his place."/>
    <n v="84"/>
    <s v="Akira Kurosawa"/>
    <s v="Tatsuya Nakadai"/>
    <s v="Tsutomu Yamazaki"/>
    <s v="Ken'ichi Hagiwara"/>
    <s v="Jinpachi Nezu"/>
    <n v="32195"/>
    <m/>
    <n v="4"/>
    <n v="0.40000000000000036"/>
    <x v="6"/>
  </r>
  <r>
    <s v="Dances with Wolves"/>
    <n v="1990"/>
    <s v="U"/>
    <n v="181"/>
    <s v="Adventure"/>
    <s v=" Drama"/>
    <s v=" Western"/>
    <n v="8"/>
    <s v="Lieutenant John Dunbar, assigned to a remote western Civil War outpost, befriends wolves and Indians, making him an intolerable aberration in the military."/>
    <n v="72"/>
    <s v="Kevin Costner"/>
    <s v="Kevin Costner"/>
    <s v="Mary McDonnell"/>
    <s v="Graham Greene"/>
    <s v="Rodney A. Grant"/>
    <n v="240266"/>
    <s v="184,208,848"/>
    <n v="4"/>
    <n v="0.79999999999999982"/>
    <x v="0"/>
  </r>
  <r>
    <s v="Fiddler on the Roof"/>
    <n v="1971"/>
    <s v="G"/>
    <n v="181"/>
    <s v="Drama"/>
    <s v=" Family"/>
    <s v=" Musical"/>
    <n v="8"/>
    <s v="In prerevolutionary Russia, a Jewish peasant contends with marrying off three of his daughters while growing anti-Semitic sentiment threatens his village."/>
    <n v="67"/>
    <s v="Norman Jewison"/>
    <s v="Topol"/>
    <s v="Norma Crane"/>
    <s v="Leonard Frey"/>
    <s v="Molly Picon"/>
    <n v="39491"/>
    <s v="80,500,000"/>
    <n v="4"/>
    <n v="1.2999999999999998"/>
    <x v="1"/>
  </r>
  <r>
    <s v="Kal Ho Naa Ho"/>
    <n v="2003"/>
    <s v="U"/>
    <n v="186"/>
    <s v="Comedy"/>
    <s v=" Drama"/>
    <s v=" Musical"/>
    <n v="8"/>
    <s v="Naina, an introverted, perpetually depressed girl's life changes when she meets Aman. But Aman has a secret of his own which changes their lives forever. Embroiled in all this is Rohit, Naina's best friend who conceals his love for her."/>
    <n v="54"/>
    <s v="Nikkhil Advani"/>
    <s v="Preity Zinta"/>
    <s v="Shah Rukh Khan"/>
    <s v="Saif Ali Khan"/>
    <s v="Jaya Bachchan"/>
    <n v="63460"/>
    <s v="1,787,378"/>
    <n v="4"/>
    <n v="2.5999999999999996"/>
    <x v="3"/>
  </r>
  <r>
    <s v="Magnolia"/>
    <n v="1999"/>
    <s v="R"/>
    <n v="188"/>
    <s v="Drama"/>
    <m/>
    <m/>
    <n v="8"/>
    <s v="An epic mosaic of interrelated characters in search of love, forgiveness, and meaning in the San Fernando Valley."/>
    <n v="77"/>
    <s v="Paul Thomas Anderson"/>
    <s v="Tom Cruise"/>
    <s v="Jason Robards"/>
    <s v="Julianne Moore"/>
    <s v="Philip Seymour Hoffman"/>
    <n v="289742"/>
    <s v="22,455,976"/>
    <n v="4"/>
    <n v="0.29999999999999982"/>
    <x v="0"/>
  </r>
  <r>
    <s v="JFK"/>
    <n v="1991"/>
    <s v="UA"/>
    <n v="189"/>
    <s v="Drama"/>
    <s v=" History"/>
    <s v=" Thriller"/>
    <n v="8"/>
    <s v="New Orleans District Attorney Jim Garrison discovers there's more to the Kennedy assassination than the official story."/>
    <n v="72"/>
    <s v="Oliver Stone"/>
    <s v="Kevin Costner"/>
    <s v="Gary Oldman"/>
    <s v="Jack Lemmon"/>
    <s v="Walter Matthau"/>
    <n v="142110"/>
    <s v="70,405,498"/>
    <n v="4"/>
    <n v="0.79999999999999982"/>
    <x v="0"/>
  </r>
  <r>
    <s v="Gandhi"/>
    <n v="1982"/>
    <s v="U"/>
    <n v="191"/>
    <s v="Biography"/>
    <s v=" Drama"/>
    <s v=" History"/>
    <n v="8"/>
    <s v="The life of the lawyer who became the famed leader of the Indian revolts against the British rule through his philosophy of nonviolent protest."/>
    <n v="79"/>
    <s v="Richard Attenborough"/>
    <s v="Ben Kingsley"/>
    <s v="John Gielgud"/>
    <s v="Rohini Hattangadi"/>
    <s v="Roshan Seth"/>
    <n v="217664"/>
    <s v="52,767,889"/>
    <n v="4"/>
    <n v="9.9999999999999645E-2"/>
    <x v="6"/>
  </r>
  <r>
    <s v="Doctor Zhivago"/>
    <n v="1965"/>
    <s v="A"/>
    <n v="197"/>
    <s v="Drama"/>
    <s v=" Romance"/>
    <s v=" War"/>
    <n v="8"/>
    <s v="The life of a Russian physician and poet who, although married to another, falls in love with a political activist's wife and experiences hardship during World War I and then the October Revolution."/>
    <n v="69"/>
    <s v="David Lean"/>
    <s v="Omar Sharif"/>
    <s v="Julie Christie"/>
    <s v="Geraldine Chaplin"/>
    <s v="Rod Steiger"/>
    <n v="69903"/>
    <s v="111,722,000"/>
    <n v="4"/>
    <n v="1.0999999999999996"/>
    <x v="5"/>
  </r>
  <r>
    <s v="Freaks"/>
    <n v="1932"/>
    <m/>
    <n v="64"/>
    <s v="Drama"/>
    <s v=" Horror"/>
    <m/>
    <n v="7.9"/>
    <s v="A circus' beautiful trapeze artist agrees to marry the leader of side-show performers, but his deformed friends discover she is only marrying him for his inheritance."/>
    <n v="80"/>
    <s v="Tod Browning"/>
    <s v="Wallace Ford"/>
    <s v="Leila Hyams"/>
    <s v="Olga Baclanova"/>
    <s v="Roscoe Ates"/>
    <n v="42117"/>
    <m/>
    <n v="4"/>
    <n v="9.9999999999999645E-2"/>
    <x v="9"/>
  </r>
  <r>
    <s v="This Is Spinal Tap"/>
    <n v="1984"/>
    <s v="R"/>
    <n v="82"/>
    <s v="Comedy"/>
    <s v=" Music"/>
    <m/>
    <n v="7.9"/>
    <s v="Spinal Tap, one of England's loudest bands, is chronicled by film director Marty DiBergi on what proves to be a fateful tour."/>
    <n v="92"/>
    <s v="Rob Reiner"/>
    <s v="Rob Reiner"/>
    <s v="Michael McKean"/>
    <s v="Christopher Guest"/>
    <s v="Kimberly Stringer"/>
    <n v="128812"/>
    <n v="188.751"/>
    <n v="4"/>
    <n v="1.2999999999999989"/>
    <x v="6"/>
  </r>
  <r>
    <s v="High Noon"/>
    <n v="1952"/>
    <s v="PG"/>
    <n v="85"/>
    <s v="Drama"/>
    <s v=" Thriller"/>
    <s v=" Western"/>
    <n v="7.9"/>
    <s v="A town Marshal, despite the disagreements of his newlywed bride and the townspeople around him, must face a gang of deadly killers alone at high noon when the gang leader, an outlaw he sent up years ago, arrives on the noon train."/>
    <n v="89"/>
    <s v="Fred Zinnemann"/>
    <s v="Gary Cooper"/>
    <s v="Grace Kelly"/>
    <s v="Thomas Mitchell"/>
    <s v="Lloyd Bridges"/>
    <n v="97222"/>
    <s v="9,450,000"/>
    <n v="4"/>
    <n v="1"/>
    <x v="2"/>
  </r>
  <r>
    <s v="The Man from Earth"/>
    <n v="2007"/>
    <m/>
    <n v="87"/>
    <s v="Drama"/>
    <s v=" Fantasy"/>
    <s v=" Mystery"/>
    <n v="7.9"/>
    <s v="An impromptu goodbye party for Professor John Oldman becomes a mysterious interrogation after the retiring scholar reveals to his colleagues he has a longer and stranger past than they can imagine."/>
    <m/>
    <s v="Richard Schenkman"/>
    <s v="David Lee Smith"/>
    <s v="Tony Todd"/>
    <s v="John Billingsley"/>
    <s v="Ellen Crawford"/>
    <n v="174125"/>
    <m/>
    <n v="4"/>
    <n v="7.9"/>
    <x v="3"/>
  </r>
  <r>
    <s v="Fantastic Mr. Fox"/>
    <n v="2009"/>
    <s v="PG"/>
    <n v="87"/>
    <s v="Animation"/>
    <s v=" Adventure"/>
    <s v=" Comedy"/>
    <n v="7.9"/>
    <s v="An urbane fox cannot resist returning to his farm raiding ways and then must help his community survive the farmers' retaliation."/>
    <n v="83"/>
    <s v="Wes Anderson"/>
    <s v="George Clooney"/>
    <s v="Meryl Streep"/>
    <s v="Bill Murray"/>
    <s v="Jason Schwartzman"/>
    <n v="199696"/>
    <s v="21,002,919"/>
    <n v="4"/>
    <n v="0.40000000000000036"/>
    <x v="3"/>
  </r>
  <r>
    <s v="Hiroshima mon amour"/>
    <n v="1959"/>
    <m/>
    <n v="90"/>
    <s v="Drama"/>
    <s v=" Romance"/>
    <m/>
    <n v="7.9"/>
    <s v="A French actress filming an anti-war film in Hiroshima has an affair with a married Japanese architect as they share their differing perspectives on war."/>
    <m/>
    <s v="Alain Resnais"/>
    <s v="Emmanuelle Riva"/>
    <s v="Eiji Okada"/>
    <s v="Stella Dassas"/>
    <s v="Pierre Barbaud"/>
    <n v="28421"/>
    <n v="88.3"/>
    <n v="4"/>
    <n v="7.9"/>
    <x v="2"/>
  </r>
  <r>
    <s v="Harold and Maude"/>
    <n v="1971"/>
    <s v="PG"/>
    <n v="91"/>
    <s v="Comedy"/>
    <s v=" Drama"/>
    <s v=" Romance"/>
    <n v="7.9"/>
    <s v="Young, rich, and obsessed with death, Harold finds himself changed forever when he meets lively septuagenarian Maude at a funeral."/>
    <n v="62"/>
    <s v="Hal Ashby"/>
    <s v="Ruth Gordon"/>
    <s v="Bud Cort"/>
    <s v="Vivian Pickles"/>
    <s v="Cyril Cusack"/>
    <n v="70826"/>
    <m/>
    <n v="4"/>
    <n v="1.7000000000000002"/>
    <x v="1"/>
  </r>
  <r>
    <s v="Toy Story 2"/>
    <n v="1999"/>
    <s v="U"/>
    <n v="92"/>
    <s v="Animation"/>
    <s v=" Adventure"/>
    <s v=" Comedy"/>
    <n v="7.9"/>
    <s v="When Woody is stolen by a toy collector, Buzz and his friends set out on a rescue mission to save Woody before he becomes a museum toy property with his roundup gang Jessie, Prospector, and Bullseye."/>
    <n v="88"/>
    <s v="John Lasseter"/>
    <s v="Ash Brannon"/>
    <s v="Lee Unkrich"/>
    <s v="Tom Hanks"/>
    <s v="Tim Allen"/>
    <n v="527512"/>
    <s v="245,852,179"/>
    <n v="4"/>
    <n v="0.90000000000000036"/>
    <x v="0"/>
  </r>
  <r>
    <s v="His Girl Friday"/>
    <n v="1940"/>
    <s v="Passed"/>
    <n v="92"/>
    <s v="Comedy"/>
    <s v=" Drama"/>
    <s v=" Romance"/>
    <n v="7.9"/>
    <s v="A newspaper editor uses every trick in the book to keep his ace reporter ex-wife from remarrying."/>
    <m/>
    <s v="Howard Hawks"/>
    <s v="Cary Grant"/>
    <s v="Rosalind Russell"/>
    <s v="Ralph Bellamy"/>
    <s v="Gene Lockhart"/>
    <n v="53667"/>
    <n v="296"/>
    <n v="4"/>
    <n v="7.9"/>
    <x v="7"/>
  </r>
  <r>
    <s v="A Christmas Story"/>
    <n v="1983"/>
    <s v="U"/>
    <n v="93"/>
    <s v="Comedy"/>
    <s v=" Family"/>
    <m/>
    <n v="7.9"/>
    <s v="In the 1940s, a young boy named Ralphie attempts to convince his parents, his teacher and Santa that a Red Ryder BB gun really is the perfect Christmas gift."/>
    <n v="77"/>
    <s v="Bob Clark"/>
    <s v="Peter Billingsley"/>
    <s v="Melinda Dillon"/>
    <s v="Darren McGavin"/>
    <s v="Scott Schwartz"/>
    <n v="132947"/>
    <s v="20,605,209"/>
    <n v="4"/>
    <n v="0.20000000000000018"/>
    <x v="6"/>
  </r>
  <r>
    <s v="Trois couleurs: Bleu"/>
    <n v="1993"/>
    <s v="U"/>
    <n v="94"/>
    <s v="Drama"/>
    <s v=" Music"/>
    <s v=" Mystery"/>
    <n v="7.9"/>
    <s v="A woman struggles to find a way to live her life after the death of her husband and child."/>
    <n v="85"/>
    <s v="Krzysztof Kieslowski"/>
    <s v="Juliette Binoche"/>
    <s v="Zbigniew Zamachowski"/>
    <s v="Julie Delpy"/>
    <s v="BenoÃ®t RÃ©gent"/>
    <n v="89836"/>
    <s v="1,324,974"/>
    <n v="4"/>
    <n v="0.59999999999999964"/>
    <x v="0"/>
  </r>
  <r>
    <s v="JÃ»bÃª ninpÃ»chÃ´"/>
    <n v="1993"/>
    <s v="A"/>
    <n v="94"/>
    <s v="Animation"/>
    <s v=" Action"/>
    <s v=" Adventure"/>
    <n v="7.9"/>
    <s v="A vagabond swordsman is aided by a beautiful ninja girl and a crafty spy in confronting a demonic clan of killers - with a ghost from his past as their leader - who are bent on overthrowing the Tokugawa Shogunate."/>
    <m/>
    <s v="Yoshiaki Kawajiri"/>
    <s v="KÃ´ichi Yamadera"/>
    <s v="Emi Shinohara"/>
    <s v="Takeshi Aono"/>
    <s v="Osamu Saka"/>
    <n v="34529"/>
    <m/>
    <n v="4"/>
    <n v="7.9"/>
    <x v="0"/>
  </r>
  <r>
    <s v="Nosferatu"/>
    <n v="1922"/>
    <m/>
    <n v="94"/>
    <s v="Fantasy"/>
    <s v=" Horror"/>
    <m/>
    <n v="7.9"/>
    <s v="Vampire Count Orlok expresses interest in a new residence and real estate agent Hutter's wife."/>
    <m/>
    <s v="F.W. Murnau"/>
    <s v="Max Schreck"/>
    <s v="Alexander Granach"/>
    <s v="Gustav von Wangenheim"/>
    <s v="Greta SchrÃ¶der"/>
    <n v="88794"/>
    <m/>
    <n v="4"/>
    <n v="7.9"/>
    <x v="10"/>
  </r>
  <r>
    <s v="Aguirre, der Zorn Gottes"/>
    <n v="1972"/>
    <m/>
    <n v="95"/>
    <s v="Action"/>
    <s v=" Adventure"/>
    <s v=" Biography"/>
    <n v="7.9"/>
    <s v="In the 16th century, the ruthless and insane Don Lope de Aguirre leads a Spanish expedition in search of El Dorado."/>
    <m/>
    <s v="Werner Herzog"/>
    <s v="Klaus Kinski"/>
    <s v="Ruy Guerra"/>
    <s v="Helena Rojo"/>
    <s v="Del Negro"/>
    <n v="52397"/>
    <m/>
    <n v="4"/>
    <n v="7.9"/>
    <x v="1"/>
  </r>
  <r>
    <s v="Manhattan"/>
    <n v="1979"/>
    <s v="R"/>
    <n v="96"/>
    <s v="Comedy"/>
    <s v=" Drama"/>
    <s v=" Romance"/>
    <n v="7.9"/>
    <s v="The life of a divorced television writer dating a teenage girl is further complicated when he falls in love with his best friend's mistress."/>
    <n v="83"/>
    <s v="Woody Allen"/>
    <s v="Woody Allen"/>
    <s v="Diane Keaton"/>
    <s v="Mariel Hemingway"/>
    <s v="Michael Murphy"/>
    <n v="131436"/>
    <s v="45,700,000"/>
    <n v="4"/>
    <n v="0.40000000000000036"/>
    <x v="1"/>
  </r>
  <r>
    <s v="Night of the Living Dead"/>
    <n v="1968"/>
    <m/>
    <n v="96"/>
    <s v="Horror"/>
    <s v=" Thriller"/>
    <m/>
    <n v="7.9"/>
    <s v="A ragtag group of Pennsylvanians barricade themselves in an old farmhouse to remain safe from a horde of flesh-eating ghouls that are ravaging the East Coast of the United States."/>
    <n v="89"/>
    <s v="George A. Romero"/>
    <s v="Duane Jones"/>
    <s v="Judith O'Dea"/>
    <s v="Karl Hardman"/>
    <s v="Marilyn Eastman"/>
    <n v="116557"/>
    <n v="89.028999999999996"/>
    <n v="4"/>
    <n v="1"/>
    <x v="5"/>
  </r>
  <r>
    <s v="Miracle on 34th Street"/>
    <n v="1947"/>
    <m/>
    <n v="96"/>
    <s v="Comedy"/>
    <s v=" Drama"/>
    <s v=" Family"/>
    <n v="7.9"/>
    <s v="When a nice old man who claims to be Santa Claus is institutionalized as insane, a young lawyer decides to defend him by arguing in court that he is the real thing."/>
    <n v="88"/>
    <s v="George Seaton"/>
    <s v="Edmund Gwenn"/>
    <s v="Maureen O'Hara"/>
    <s v="John Payne"/>
    <s v="Gene Lockhart"/>
    <n v="41625"/>
    <s v="2,650,000"/>
    <n v="4"/>
    <n v="0.90000000000000036"/>
    <x v="7"/>
  </r>
  <r>
    <s v="A Night at the Opera"/>
    <n v="1935"/>
    <s v="Passed"/>
    <n v="96"/>
    <s v="Comedy"/>
    <s v=" Music"/>
    <s v=" Musical"/>
    <n v="7.9"/>
    <s v="A sly business manager and two wacky friends of two opera singers help them achieve success while humiliating their stuffy and snobbish enemies."/>
    <m/>
    <s v="Sam Wood"/>
    <s v="Edmund Goulding"/>
    <s v="Groucho Marx"/>
    <s v="Chico Marx"/>
    <s v="Harpo Marx"/>
    <n v="30580"/>
    <s v="2,537,520"/>
    <n v="4"/>
    <n v="7.9"/>
    <x v="9"/>
  </r>
  <r>
    <s v="Moon"/>
    <n v="2009"/>
    <s v="R"/>
    <n v="97"/>
    <s v="Drama"/>
    <s v=" Mystery"/>
    <s v=" Sci-Fi"/>
    <n v="7.9"/>
    <s v="Astronaut Sam Bell has a quintessentially personal encounter toward the end of his three-year stint on the Moon, where he, working alongside his computer, GERTY, sends back to Earth parcels of a resource that has helped diminish our planet's power problems."/>
    <n v="67"/>
    <s v="Duncan Jones"/>
    <s v="Sam Rockwell"/>
    <s v="Kevin Spacey"/>
    <s v="Dominique McElligott"/>
    <s v="Rosie Shaw"/>
    <n v="335152"/>
    <s v="5,009,677"/>
    <n v="4"/>
    <n v="1.2000000000000002"/>
    <x v="3"/>
  </r>
  <r>
    <s v="Les choristes"/>
    <n v="2004"/>
    <s v="PG-13"/>
    <n v="97"/>
    <s v="Drama"/>
    <s v=" Music"/>
    <m/>
    <n v="7.9"/>
    <s v="The new teacher at a severely administered boys' boarding school works to positively affect the students' lives through music."/>
    <n v="56"/>
    <s v="Christophe Barratier"/>
    <s v="GÃ©rard Jugnot"/>
    <s v="FranÃ§ois BerlÃ©and"/>
    <s v="Jean-Baptiste Maunier"/>
    <s v="Kad Merad"/>
    <n v="57430"/>
    <s v="3,635,164"/>
    <n v="4"/>
    <n v="2.3000000000000007"/>
    <x v="3"/>
  </r>
  <r>
    <s v="No Man's Land"/>
    <n v="2001"/>
    <s v="R"/>
    <n v="98"/>
    <s v="Comedy"/>
    <s v=" Drama"/>
    <s v=" War"/>
    <n v="7.9"/>
    <s v="Bosnia and Herzegovina during 1993 at the time of the heaviest fighting between the two warring sides. Two soldiers from opposing sides in the conflict, Nino and Ciki, become trapped in no man's land, whilst a third soldier becomes a living booby trap."/>
    <n v="84"/>
    <s v="Danis Tanovic"/>
    <s v="Branko Djuric"/>
    <s v="Rene Bitorajac"/>
    <s v="Filip Sovagovic"/>
    <s v="Georges Siatidis"/>
    <n v="44618"/>
    <s v="1,059,830"/>
    <n v="4"/>
    <n v="0.5"/>
    <x v="3"/>
  </r>
  <r>
    <s v="Shaun of the Dead"/>
    <n v="2004"/>
    <s v="UA"/>
    <n v="99"/>
    <s v="Comedy"/>
    <s v=" Horror"/>
    <m/>
    <n v="7.9"/>
    <s v="A man's uneventful life is disrupted by the zombie apocalypse."/>
    <n v="76"/>
    <s v="Edgar Wright"/>
    <s v="Simon Pegg"/>
    <s v="Nick Frost"/>
    <s v="Kate Ashfield"/>
    <s v="Lucy Davis"/>
    <n v="512249"/>
    <s v="13,542,874"/>
    <n v="4"/>
    <n v="0.30000000000000071"/>
    <x v="3"/>
  </r>
  <r>
    <s v="I, Daniel Blake"/>
    <n v="2016"/>
    <s v="UA"/>
    <n v="100"/>
    <s v="Drama"/>
    <m/>
    <m/>
    <n v="7.9"/>
    <s v="After having suffered a heart-attack, a 59-year-old carpenter must fight the bureaucratic forces of the system in order to receive Employment and Support Allowance."/>
    <n v="78"/>
    <s v="Ken Loach"/>
    <s v="Laura Obiols"/>
    <s v="Dave Johns"/>
    <s v="Hayley Squires"/>
    <s v="Sharon Percy"/>
    <n v="53818"/>
    <n v="258.16800000000001"/>
    <n v="4"/>
    <n v="0.10000000000000053"/>
    <x v="4"/>
  </r>
  <r>
    <s v="The Artist"/>
    <n v="2011"/>
    <s v="U"/>
    <n v="100"/>
    <s v="Comedy"/>
    <s v=" Drama"/>
    <s v=" Romance"/>
    <n v="7.9"/>
    <s v="An egomaniacal film star develops a relationship with a young dancer against the backdrop of Hollywood's silent era."/>
    <n v="89"/>
    <s v="Michel Hazanavicius"/>
    <s v="Jean Dujardin"/>
    <s v="BÃ©rÃ©nice Bejo"/>
    <s v="John Goodman"/>
    <s v="James Cromwell"/>
    <n v="230624"/>
    <s v="44,671,682"/>
    <n v="4"/>
    <n v="1"/>
    <x v="4"/>
  </r>
  <r>
    <s v="King Kong"/>
    <n v="1933"/>
    <s v="Passed"/>
    <n v="100"/>
    <s v="Adventure"/>
    <s v=" Horror"/>
    <s v=" Sci-Fi"/>
    <n v="7.9"/>
    <s v="A film crew goes to a tropical island for an exotic location shoot and discovers a colossal ape who takes a shine to their female blonde star. He is then captured and brought back to New York City for public exhibition."/>
    <n v="90"/>
    <s v="Merian C. Cooper"/>
    <s v="Ernest B. Schoedsack"/>
    <s v="Fay Wray"/>
    <s v="Robert Armstrong"/>
    <s v="Bruce Cabot"/>
    <n v="78991"/>
    <s v="10,000,000"/>
    <n v="4"/>
    <n v="1.0999999999999996"/>
    <x v="9"/>
  </r>
  <r>
    <s v="Dil Bechara"/>
    <n v="2020"/>
    <s v="UA"/>
    <n v="101"/>
    <s v="Comedy"/>
    <s v=" Drama"/>
    <s v=" Romance"/>
    <n v="7.9"/>
    <s v="The emotional journey of two hopelessly in love youngsters, a young girl, Kizie, suffering from cancer, and a boy, Manny, whom she meets at a support group."/>
    <m/>
    <s v="Mukesh Chhabra"/>
    <s v="Sushant Singh Rajput"/>
    <s v="Sanjana Sanghi"/>
    <s v="Sahil Vaid"/>
    <s v="Saswata Chatterjee"/>
    <n v="111478"/>
    <m/>
    <n v="4"/>
    <n v="7.9"/>
    <x v="8"/>
  </r>
  <r>
    <s v="Isle of Dogs"/>
    <n v="2018"/>
    <s v="U"/>
    <n v="101"/>
    <s v="Animation"/>
    <s v=" Adventure"/>
    <s v=" Comedy"/>
    <n v="7.9"/>
    <s v="Set in Japan, Isle of Dogs follows a boy's odyssey in search of his lost dog."/>
    <n v="82"/>
    <s v="Wes Anderson"/>
    <s v="Bryan Cranston"/>
    <s v="Koyu Rankin"/>
    <s v="Edward Norton"/>
    <s v="Bob Balaban"/>
    <n v="139114"/>
    <s v="32,015,231"/>
    <n v="4"/>
    <n v="0.29999999999999893"/>
    <x v="4"/>
  </r>
  <r>
    <s v="Hunt for the Wilderpeople"/>
    <n v="2016"/>
    <s v="UA"/>
    <n v="101"/>
    <s v="Adventure"/>
    <s v=" Comedy"/>
    <s v=" Drama"/>
    <n v="7.9"/>
    <s v="A national manhunt is ordered for a rebellious kid and his foster uncle who go missing in the wild New Zealand bush."/>
    <n v="81"/>
    <s v="Taika Waititi"/>
    <s v="Sam Neill"/>
    <s v="Julian Dennison"/>
    <s v="Rima Te Wiata"/>
    <s v="Rachel House"/>
    <n v="111483"/>
    <s v="5,202,582"/>
    <n v="4"/>
    <n v="0.19999999999999929"/>
    <x v="4"/>
  </r>
  <r>
    <s v="Strangers on a Train"/>
    <n v="1951"/>
    <s v="A"/>
    <n v="101"/>
    <s v="Crime"/>
    <s v=" Film-Noir"/>
    <s v=" Thriller"/>
    <n v="7.9"/>
    <s v="A psychopath forces a tennis star to comply with his theory that two strangers can get away with murder."/>
    <n v="88"/>
    <s v="Alfred Hitchcock"/>
    <s v="Farley Granger"/>
    <s v="Robert Walker"/>
    <s v="Ruth Roman"/>
    <s v="Leo G. Carroll"/>
    <n v="123341"/>
    <s v="7,630,000"/>
    <n v="4"/>
    <n v="0.90000000000000036"/>
    <x v="2"/>
  </r>
  <r>
    <s v="The Lost Weekend"/>
    <n v="1945"/>
    <s v="Passed"/>
    <n v="101"/>
    <s v="Drama"/>
    <s v=" Film-Noir"/>
    <m/>
    <n v="7.9"/>
    <s v="The desperate life of a chronic alcoholic is followed through a four-day drinking bout."/>
    <m/>
    <s v="Billy Wilder"/>
    <s v="Ray Milland"/>
    <s v="Jane Wyman"/>
    <s v="Phillip Terry"/>
    <s v="Howard Da Silva"/>
    <n v="33549"/>
    <s v="9,460,000"/>
    <n v="4"/>
    <n v="7.9"/>
    <x v="7"/>
  </r>
  <r>
    <s v="Once Were Warriors"/>
    <n v="1994"/>
    <s v="A"/>
    <n v="102"/>
    <s v="Crime"/>
    <s v=" Drama"/>
    <m/>
    <n v="7.9"/>
    <s v="A family descended from Maori warriors is bedeviled by a violent father and the societal problems of being treated as outcasts."/>
    <n v="77"/>
    <s v="Lee Tamahori"/>
    <s v="Rena Owen"/>
    <s v="Temuera Morrison"/>
    <s v="Mamaengaroa Kerr-Bell"/>
    <s v="Julian Arahanga"/>
    <n v="31590"/>
    <s v="2,201,126"/>
    <n v="4"/>
    <n v="0.20000000000000018"/>
    <x v="0"/>
  </r>
  <r>
    <s v="Le charme discret de la bourgeoisie"/>
    <n v="1972"/>
    <s v="PG"/>
    <n v="102"/>
    <s v="Comedy"/>
    <m/>
    <m/>
    <n v="7.9"/>
    <s v="A surreal, virtually plotless series of dreams centered around six middle-class people and their consistently interrupted attempts to have a meal together."/>
    <n v="93"/>
    <s v="Luis BuÃ±uel"/>
    <s v="Fernando Rey"/>
    <s v="Delphine Seyrig"/>
    <s v="Paul Frankeur"/>
    <s v="Bulle Ogier"/>
    <n v="38737"/>
    <n v="198.809"/>
    <n v="4"/>
    <n v="1.4000000000000004"/>
    <x v="1"/>
  </r>
  <r>
    <s v="Notorious"/>
    <n v="1946"/>
    <s v="U"/>
    <n v="102"/>
    <s v="Drama"/>
    <s v=" Film-Noir"/>
    <s v=" Romance"/>
    <n v="7.9"/>
    <s v="A woman is asked to spy on a group of Nazi friends in South America. How far will she have to go to ingratiate herself with them?"/>
    <n v="100"/>
    <s v="Alfred Hitchcock"/>
    <s v="Cary Grant"/>
    <s v="Ingrid Bergman"/>
    <s v="Claude Rains"/>
    <s v="Louis Calhern"/>
    <n v="92306"/>
    <s v="10,464,000"/>
    <n v="4"/>
    <n v="2.0999999999999996"/>
    <x v="7"/>
  </r>
  <r>
    <s v="The Adventures of Robin Hood"/>
    <n v="1938"/>
    <s v="PG"/>
    <n v="102"/>
    <s v="Action"/>
    <s v=" Adventure"/>
    <s v=" Romance"/>
    <n v="7.9"/>
    <s v="When Prince John and the Norman Lords begin oppressing the Saxon masses in King Richard's absence, a Saxon lord fights back as the outlaw leader of a rebel guerrilla army."/>
    <n v="97"/>
    <s v="Michael Curtiz"/>
    <s v="William Keighley"/>
    <s v="Errol Flynn"/>
    <s v="Olivia de Havilland"/>
    <s v="Basil Rathbone"/>
    <n v="47175"/>
    <s v="3,981,000"/>
    <n v="4"/>
    <n v="1.7999999999999989"/>
    <x v="9"/>
  </r>
  <r>
    <s v="My Left Foot: The Story of Christy Brown"/>
    <n v="1989"/>
    <s v="U"/>
    <n v="103"/>
    <s v="Biography"/>
    <s v=" Drama"/>
    <m/>
    <n v="7.9"/>
    <s v="Christy Brown, born with cerebral palsy, learns to paint and write with his only controllable limb - his left foot."/>
    <n v="97"/>
    <s v="Jim Sheridan"/>
    <s v="Daniel Day-Lewis"/>
    <s v="Brenda Fricker"/>
    <s v="Alison Whelan"/>
    <s v="Kirsten Sheridan"/>
    <n v="68076"/>
    <s v="14,743,391"/>
    <n v="4"/>
    <n v="1.7999999999999989"/>
    <x v="6"/>
  </r>
  <r>
    <s v="Crimes and Misdemeanors"/>
    <n v="1989"/>
    <s v="PG-13"/>
    <n v="104"/>
    <s v="Comedy"/>
    <s v=" Drama"/>
    <m/>
    <n v="7.9"/>
    <s v="An ophthalmologist's mistress threatens to reveal their affair to his wife while a married documentary filmmaker is infatuated with another woman."/>
    <n v="77"/>
    <s v="Woody Allen"/>
    <s v="Martin Landau"/>
    <s v="Woody Allen"/>
    <s v="Bill Bernstein"/>
    <s v="Claire Bloom"/>
    <n v="54670"/>
    <s v="18,254,702"/>
    <n v="4"/>
    <n v="0.20000000000000018"/>
    <x v="6"/>
  </r>
  <r>
    <s v="Harvey"/>
    <n v="1950"/>
    <s v="Approved"/>
    <n v="104"/>
    <s v="Comedy"/>
    <s v=" Drama"/>
    <s v=" Fantasy"/>
    <n v="7.9"/>
    <s v="Due to his insistence that he has an invisible six foot-tall rabbit for a best friend, a whimsical middle-aged man is thought by his family to be insane - but he may be wiser than anyone knows."/>
    <m/>
    <s v="Henry Koster"/>
    <s v="James Stewart"/>
    <s v="Wallace Ford"/>
    <s v="William H. Lynn"/>
    <s v="Victoria Horne"/>
    <n v="52573"/>
    <m/>
    <n v="5"/>
    <n v="7.9"/>
    <x v="2"/>
  </r>
  <r>
    <s v="Edward Scissorhands"/>
    <n v="1990"/>
    <s v="U"/>
    <n v="105"/>
    <s v="Drama"/>
    <s v=" Fantasy"/>
    <s v=" Romance"/>
    <n v="7.9"/>
    <s v="An artificial man, who was incompletely constructed and has scissors for hands, leads a solitary life. Then one day, a suburban lady meets him and introduces him to her world."/>
    <n v="74"/>
    <s v="Tim Burton"/>
    <s v="Johnny Depp"/>
    <s v="Winona Ryder"/>
    <s v="Dianne Wiest"/>
    <s v="Anthony Michael Hall"/>
    <n v="447368"/>
    <s v="56,362,352"/>
    <n v="5"/>
    <n v="0.5"/>
    <x v="0"/>
  </r>
  <r>
    <s v="Sing Street"/>
    <n v="2016"/>
    <s v="PG-13"/>
    <n v="106"/>
    <s v="Comedy"/>
    <s v=" Drama"/>
    <s v=" Music"/>
    <n v="7.9"/>
    <s v="A boy growing up in Dublin during the 1980s escapes his strained family life by starting a band to impress the mysterious girl he likes."/>
    <n v="79"/>
    <s v="John Carney"/>
    <s v="Ferdia Walsh-Peelo"/>
    <s v="Aidan Gillen"/>
    <s v="Maria Doyle Kennedy"/>
    <s v="Jack Reynor"/>
    <n v="85109"/>
    <s v="3,237,118"/>
    <n v="5"/>
    <n v="0"/>
    <x v="4"/>
  </r>
  <r>
    <s v="In Bruges"/>
    <n v="2008"/>
    <s v="R"/>
    <n v="107"/>
    <s v="Comedy"/>
    <s v=" Crime"/>
    <s v=" Drama"/>
    <n v="7.9"/>
    <s v="Guilt-stricken after a job gone wrong, hitman Ray and his partner await orders from their ruthless boss in Bruges, Belgium, the last place in the world Ray wants to be."/>
    <n v="67"/>
    <s v="Martin McDonagh"/>
    <s v="Colin Farrell"/>
    <s v="Brendan Gleeson"/>
    <s v="CiarÃ¡n Hinds"/>
    <s v="Elizabeth Berrington"/>
    <n v="390334"/>
    <s v="7,757,130"/>
    <n v="5"/>
    <n v="1.2000000000000002"/>
    <x v="3"/>
  </r>
  <r>
    <s v="Hannah and Her Sisters"/>
    <n v="1986"/>
    <s v="PG-13"/>
    <n v="107"/>
    <s v="Comedy"/>
    <s v=" Drama"/>
    <m/>
    <n v="7.9"/>
    <s v="Between two Thanksgivings two years apart, Hannah's husband falls in love with her sister Lee, while her hypochondriac ex-husband rekindles his relationship with her sister Holly."/>
    <n v="90"/>
    <s v="Woody Allen"/>
    <s v="Mia Farrow"/>
    <s v="Dianne Wiest"/>
    <s v="Michael Caine"/>
    <s v="Barbara Hershey"/>
    <n v="67176"/>
    <s v="40,084,041"/>
    <n v="5"/>
    <n v="1.0999999999999996"/>
    <x v="6"/>
  </r>
  <r>
    <s v="Jojo Rabbit"/>
    <n v="2019"/>
    <s v="UA"/>
    <n v="108"/>
    <s v="Comedy"/>
    <s v=" Drama"/>
    <s v=" War"/>
    <n v="7.9"/>
    <s v="A young boy in Hitler's army finds out his mother is hiding a Jewish girl in their home."/>
    <n v="58"/>
    <s v="Taika Waititi"/>
    <s v="Roman Griffin Davis"/>
    <s v="Thomasin McKenzie"/>
    <s v="Scarlett Johansson"/>
    <s v="Taika Waititi"/>
    <n v="297918"/>
    <n v="349.55500000000001"/>
    <n v="5"/>
    <n v="2.1000000000000005"/>
    <x v="4"/>
  </r>
  <r>
    <s v="Before Midnight"/>
    <n v="2013"/>
    <s v="R"/>
    <n v="109"/>
    <s v="Drama"/>
    <s v=" Romance"/>
    <m/>
    <n v="7.9"/>
    <s v="We meet Jesse and Celine nine years on in Greece. Almost two decades have passed since their first meeting on that train bound for Vienna."/>
    <n v="94"/>
    <s v="Richard Linklater"/>
    <s v="Ethan Hawke"/>
    <s v="Julie Delpy"/>
    <s v="Seamus Davey-Fitzpatrick"/>
    <s v="Ariane Labed"/>
    <n v="141457"/>
    <s v="8,114,627"/>
    <n v="5"/>
    <n v="1.5"/>
    <x v="4"/>
  </r>
  <r>
    <s v="The Wrestler"/>
    <n v="2008"/>
    <s v="UA"/>
    <n v="109"/>
    <s v="Drama"/>
    <s v=" Sport"/>
    <m/>
    <n v="7.9"/>
    <s v="A faded professional wrestler must retire, but finds his quest for a new life outside the ring a dispiriting struggle."/>
    <n v="80"/>
    <s v="Darren Aronofsky"/>
    <s v="Mickey Rourke"/>
    <s v="Marisa Tomei"/>
    <s v="Evan Rachel Wood"/>
    <s v="Mark Margolis"/>
    <n v="289415"/>
    <s v="26,236,603"/>
    <n v="5"/>
    <n v="9.9999999999999645E-2"/>
    <x v="3"/>
  </r>
  <r>
    <s v="Children of Men"/>
    <n v="2006"/>
    <s v="A"/>
    <n v="109"/>
    <s v="Adventure"/>
    <s v=" Drama"/>
    <s v=" Sci-Fi"/>
    <n v="7.9"/>
    <s v="In 2027, in a chaotic world in which women have become somehow infertile, a former activist agrees to help transport a miraculously pregnant woman to a sanctuary at sea."/>
    <n v="84"/>
    <s v="Alfonso CuarÃ³n"/>
    <s v="Julianne Moore"/>
    <s v="Clive Owen"/>
    <s v="Chiwetel Ejiofor"/>
    <s v="Michael Caine"/>
    <n v="465113"/>
    <s v="35,552,383"/>
    <n v="5"/>
    <n v="0.5"/>
    <x v="3"/>
  </r>
  <r>
    <s v="In the Heat of the Night"/>
    <n v="1967"/>
    <s v="U"/>
    <n v="110"/>
    <s v="Crime"/>
    <s v=" Drama"/>
    <s v=" Mystery"/>
    <n v="7.9"/>
    <s v="A black police detective is asked to investigate a murder in a racially hostile southern town."/>
    <n v="75"/>
    <s v="Norman Jewison"/>
    <s v="Sidney Poitier"/>
    <s v="Rod Steiger"/>
    <s v="Warren Oates"/>
    <s v="Lee Grant"/>
    <n v="67804"/>
    <s v="24,379,978"/>
    <n v="5"/>
    <n v="0.40000000000000036"/>
    <x v="5"/>
  </r>
  <r>
    <s v="Mimi wo sumaseba"/>
    <n v="1995"/>
    <s v="U"/>
    <n v="111"/>
    <s v="Animation"/>
    <s v=" Drama"/>
    <s v=" Family"/>
    <n v="7.9"/>
    <s v="A love story between a girl who loves reading books, and a boy who has previously checked out all of the library books she chooses."/>
    <n v="75"/>
    <s v="Yoshifumi KondÃ´"/>
    <s v="Yoko Honna"/>
    <s v="Issey Takahashi"/>
    <s v="Takashi Tachibana"/>
    <s v="Shigeru Muroi"/>
    <n v="51943"/>
    <m/>
    <n v="5"/>
    <n v="0.40000000000000036"/>
    <x v="0"/>
  </r>
  <r>
    <s v="District 9"/>
    <n v="2009"/>
    <s v="A"/>
    <n v="112"/>
    <s v="Action"/>
    <s v=" Sci-Fi"/>
    <s v=" Thriller"/>
    <n v="7.9"/>
    <s v="Violence ensues after an extraterrestrial race forced to live in slum-like conditions on Earth finds a kindred spirit in a government agent exposed to their biotechnology."/>
    <n v="81"/>
    <s v="Neill Blomkamp"/>
    <s v="Sharlto Copley"/>
    <s v="David James"/>
    <s v="Jason Cope"/>
    <s v="Nathalie Boltt"/>
    <n v="638202"/>
    <s v="115,646,235"/>
    <n v="5"/>
    <n v="0.19999999999999929"/>
    <x v="3"/>
  </r>
  <r>
    <s v="Hable con ella"/>
    <n v="2002"/>
    <s v="R"/>
    <n v="112"/>
    <s v="Drama"/>
    <s v=" Mystery"/>
    <s v=" Romance"/>
    <n v="7.9"/>
    <s v="Two men share an odd friendship while they care for two women who are both in deep comas."/>
    <n v="86"/>
    <s v="Pedro AlmodÃ³var"/>
    <s v="Rosario Flores"/>
    <s v="Javier CÃ¡mara"/>
    <s v="DarÃ­o Grandinetti"/>
    <s v="Leonor Watling"/>
    <n v="104691"/>
    <s v="9,284,265"/>
    <n v="5"/>
    <n v="0.69999999999999929"/>
    <x v="3"/>
  </r>
  <r>
    <s v="The Philadelphia Story"/>
    <n v="1940"/>
    <m/>
    <n v="112"/>
    <s v="Comedy"/>
    <s v=" Romance"/>
    <m/>
    <n v="7.9"/>
    <s v="When a rich woman's ex-husband and a tabloid-type reporter turn up just before her planned remarriage, she begins to learn the truth about herself."/>
    <n v="96"/>
    <s v="George Cukor"/>
    <s v="Cary Grant"/>
    <s v="Katharine Hepburn"/>
    <s v="James Stewart"/>
    <s v="Ruth Hussey"/>
    <n v="63550"/>
    <m/>
    <n v="5"/>
    <n v="1.6999999999999993"/>
    <x v="7"/>
  </r>
  <r>
    <s v="Edge of Tomorrow"/>
    <n v="2014"/>
    <s v="UA"/>
    <n v="113"/>
    <s v="Action"/>
    <s v=" Adventure"/>
    <s v=" Sci-Fi"/>
    <n v="7.9"/>
    <s v="A soldier fighting aliens gets to relive the same day over and over again, the day restarting every time he dies."/>
    <n v="71"/>
    <s v="Doug Liman"/>
    <s v="Tom Cruise"/>
    <s v="Emily Blunt"/>
    <s v="Bill Paxton"/>
    <s v="Brendan Gleeson"/>
    <n v="600004"/>
    <s v="100,206,256"/>
    <n v="5"/>
    <n v="0.80000000000000071"/>
    <x v="4"/>
  </r>
  <r>
    <s v="4 luni, 3 saptamÃ¢ni si 2 zile"/>
    <n v="2007"/>
    <m/>
    <n v="113"/>
    <s v="Drama"/>
    <m/>
    <m/>
    <n v="7.9"/>
    <s v="A woman assists her friend in arranging an illegal abortion in 1980s Romania."/>
    <n v="97"/>
    <s v="Cristian Mungiu"/>
    <s v="Anamaria Marinca"/>
    <s v="Laura Vasiliu"/>
    <s v="Vlad Ivanov"/>
    <s v="Alexandru Potocean"/>
    <n v="56625"/>
    <s v="1,185,783"/>
    <n v="5"/>
    <n v="1.7999999999999989"/>
    <x v="3"/>
  </r>
  <r>
    <s v="Charade"/>
    <n v="1963"/>
    <s v="U"/>
    <n v="113"/>
    <s v="Comedy"/>
    <s v=" Mystery"/>
    <s v=" Romance"/>
    <n v="7.9"/>
    <s v="Romance and suspense ensue in Paris as a woman is pursued by several men who want a fortune her murdered husband had stolen. Whom can she trust?"/>
    <n v="83"/>
    <s v="Stanley Donen"/>
    <s v="Cary Grant"/>
    <s v="Audrey Hepburn"/>
    <s v="Walter Matthau"/>
    <s v="James Coburn"/>
    <n v="68689"/>
    <s v="13,474,588"/>
    <n v="5"/>
    <n v="0.40000000000000036"/>
    <x v="5"/>
  </r>
  <r>
    <s v="LÃ¥t den rÃ¤tte komma in"/>
    <n v="2008"/>
    <s v="R"/>
    <n v="114"/>
    <s v="Crime"/>
    <s v=" Drama"/>
    <s v=" Fantasy"/>
    <n v="7.9"/>
    <s v="Oskar, an overlooked and bullied boy, finds love and revenge through Eli, a beautiful but peculiar girl."/>
    <n v="82"/>
    <s v="Tomas Alfredson"/>
    <s v="KÃ¥re Hedebrant"/>
    <s v="Lina Leandersson"/>
    <s v="Per Ragnar"/>
    <s v="Henrik Dahl"/>
    <n v="205609"/>
    <s v="2,122,065"/>
    <n v="5"/>
    <n v="0.29999999999999893"/>
    <x v="3"/>
  </r>
  <r>
    <s v="Nueve reinas"/>
    <n v="2000"/>
    <s v="R"/>
    <n v="114"/>
    <s v="Crime"/>
    <s v=" Drama"/>
    <s v=" Thriller"/>
    <n v="7.9"/>
    <s v="Two con artists try to swindle a stamp collector by selling him a sheet of counterfeit rare stamps (the &quot;nine queens&quot;)."/>
    <n v="80"/>
    <s v="FabiÃ¡n Bielinsky"/>
    <s v="Ricardo DarÃ­n"/>
    <s v="GastÃ³n Pauls"/>
    <s v="Graciela Tenenbaum"/>
    <s v="MarÃ­a Mercedes Villagra"/>
    <n v="49721"/>
    <s v="1,221,261"/>
    <n v="5"/>
    <n v="9.9999999999999645E-2"/>
    <x v="3"/>
  </r>
  <r>
    <s v="La montaÃ±a sagrada"/>
    <n v="1973"/>
    <s v="R"/>
    <n v="114"/>
    <s v="Adventure"/>
    <s v=" Drama"/>
    <s v=" Fantasy"/>
    <n v="7.9"/>
    <s v="In a corrupt, greed-fueled world, a powerful alchemist leads a messianic character and seven materialistic figures to the Holy Mountain, where they hope to achieve enlightenment."/>
    <n v="76"/>
    <s v="Alejandro Jodorowsky"/>
    <s v="Alejandro Jodorowsky"/>
    <s v="Horacio Salinas"/>
    <s v="Zamira Saunders"/>
    <s v="Juan Ferrara"/>
    <n v="37183"/>
    <n v="61.000999999999998"/>
    <n v="5"/>
    <n v="0.30000000000000071"/>
    <x v="1"/>
  </r>
  <r>
    <s v="The Big Sleep"/>
    <n v="1946"/>
    <s v="Passed"/>
    <n v="114"/>
    <s v="Crime"/>
    <s v=" Film-Noir"/>
    <s v=" Mystery"/>
    <n v="7.9"/>
    <s v="Private detective Philip Marlowe is hired by a wealthy family. Before the complex case is over, he's seen murder, blackmail, and what might be love."/>
    <m/>
    <s v="Howard Hawks"/>
    <s v="Humphrey Bogart"/>
    <s v="Lauren Bacall"/>
    <s v="John Ridgely"/>
    <s v="Martha Vickers"/>
    <n v="78796"/>
    <s v="6,540,000"/>
    <n v="5"/>
    <n v="7.9"/>
    <x v="7"/>
  </r>
  <r>
    <s v="Cowboy Bebop: Tengoku no tobira"/>
    <n v="2001"/>
    <s v="U"/>
    <n v="115"/>
    <s v="Animation"/>
    <s v=" Action"/>
    <s v=" Crime"/>
    <n v="7.9"/>
    <s v="A terrorist explosion releases a deadly virus on the masses, and it's up the bounty-hunting Bebop crew to catch the cold-blooded culprit."/>
    <n v="61"/>
    <s v="Shin'ichirÃ´ Watanabe"/>
    <s v="Tensai Okamura"/>
    <s v="Hiroyuki Okiura"/>
    <s v="Yoshiyuki Takei"/>
    <s v="Beau Billingslea"/>
    <n v="42897"/>
    <s v="1,000,045"/>
    <n v="5"/>
    <n v="1.8000000000000007"/>
    <x v="3"/>
  </r>
  <r>
    <s v="Arrival"/>
    <n v="2016"/>
    <s v="UA"/>
    <n v="116"/>
    <s v="Drama"/>
    <s v=" Sci-Fi"/>
    <m/>
    <n v="7.9"/>
    <s v="A linguist works with the military to communicate with alien lifeforms after twelve mysterious spacecrafts appear around the world."/>
    <n v="81"/>
    <s v="Denis Villeneuve"/>
    <s v="Amy Adams"/>
    <s v="Jeremy Renner"/>
    <s v="Forest Whitaker"/>
    <s v="Michael Stuhlbarg"/>
    <n v="594181"/>
    <s v="100,546,139"/>
    <n v="5"/>
    <n v="0.19999999999999929"/>
    <x v="4"/>
  </r>
  <r>
    <s v="Nightcrawler"/>
    <n v="2014"/>
    <s v="A"/>
    <n v="117"/>
    <s v="Crime"/>
    <s v=" Drama"/>
    <s v=" Thriller"/>
    <n v="7.9"/>
    <s v="When Louis Bloom, a con man desperate for work, muscles into the world of L.A. crime journalism, he blurs the line between observer and participant to become the star of his own story."/>
    <n v="76"/>
    <s v="Dan Gilroy"/>
    <s v="Jake Gyllenhaal"/>
    <s v="Rene Russo"/>
    <s v="Bill Paxton"/>
    <s v="Riz Ahmed"/>
    <n v="466134"/>
    <s v="32,381,218"/>
    <n v="5"/>
    <n v="0.30000000000000071"/>
    <x v="4"/>
  </r>
  <r>
    <s v="The Fall"/>
    <n v="2006"/>
    <s v="R"/>
    <n v="117"/>
    <s v="Adventure"/>
    <s v=" Drama"/>
    <s v=" Fantasy"/>
    <n v="7.9"/>
    <s v="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n v="64"/>
    <s v="Tarsem Singh"/>
    <s v="Lee Pace"/>
    <s v="Catinca Untaru"/>
    <s v="Justine Waddell"/>
    <s v="Kim Uylenbroek"/>
    <n v="107290"/>
    <s v="2,280,348"/>
    <n v="5"/>
    <n v="1.5"/>
    <x v="3"/>
  </r>
  <r>
    <s v="Captain Fantastic"/>
    <n v="2016"/>
    <s v="R"/>
    <n v="118"/>
    <s v="Comedy"/>
    <s v=" Drama"/>
    <m/>
    <n v="7.9"/>
    <s v="In the forests of the Pacific Northwest, a father devoted to raising his six kids with a rigorous physical and intellectual education is forced to leave his paradise and enter the world, challenging his idea of what it means to be a parent."/>
    <n v="72"/>
    <s v="Matt Ross"/>
    <s v="Viggo Mortensen"/>
    <s v="George MacKay"/>
    <s v="Samantha Isler"/>
    <s v="Annalise Basso"/>
    <n v="189400"/>
    <s v="5,875,006"/>
    <n v="5"/>
    <n v="0.70000000000000018"/>
    <x v="4"/>
  </r>
  <r>
    <s v="East of Eden"/>
    <n v="1955"/>
    <s v="U"/>
    <n v="118"/>
    <s v="Drama"/>
    <m/>
    <m/>
    <n v="7.9"/>
    <s v="Two brothers struggle to maintain their strict, Bible-toting father's favor."/>
    <n v="72"/>
    <s v="Elia Kazan"/>
    <s v="James Dean"/>
    <s v="Raymond Massey"/>
    <s v="Julie Harris"/>
    <s v="Burl Ives"/>
    <n v="40313"/>
    <m/>
    <n v="5"/>
    <n v="0.70000000000000018"/>
    <x v="2"/>
  </r>
  <r>
    <s v="The Bourne Identity"/>
    <n v="2002"/>
    <s v="UA"/>
    <n v="119"/>
    <s v="Action"/>
    <s v=" Mystery"/>
    <s v=" Thriller"/>
    <n v="7.9"/>
    <s v="A man is picked up by a fishing boat, bullet-riddled and suffering from amnesia, before racing to elude assassins and attempting to regain his memory."/>
    <n v="68"/>
    <s v="Doug Liman"/>
    <s v="Franka Potente"/>
    <s v="Matt Damon"/>
    <s v="Chris Cooper"/>
    <s v="Clive Owen"/>
    <n v="508771"/>
    <s v="121,661,683"/>
    <n v="5"/>
    <n v="1.1000000000000005"/>
    <x v="3"/>
  </r>
  <r>
    <s v="True Romance"/>
    <n v="1993"/>
    <s v="R"/>
    <n v="119"/>
    <s v="Crime"/>
    <s v=" Drama"/>
    <s v=" Romance"/>
    <n v="7.9"/>
    <s v="In Detroit, a lonely pop culture geek marries a call girl, steals cocaine from her pimp, and tries to sell it in Hollywood. Meanwhile, the owners of the cocaine, the Mob, track them down in an attempt to reclaim it."/>
    <n v="59"/>
    <s v="Tony Scott"/>
    <s v="Christian Slater"/>
    <s v="Patricia Arquette"/>
    <s v="Dennis Hopper"/>
    <s v="Val Kilmer"/>
    <n v="206918"/>
    <s v="12,281,500"/>
    <n v="5"/>
    <n v="2"/>
    <x v="0"/>
  </r>
  <r>
    <s v="The Untouchables"/>
    <n v="1987"/>
    <s v="A"/>
    <n v="119"/>
    <s v="Crime"/>
    <s v=" Drama"/>
    <s v=" Thriller"/>
    <n v="7.9"/>
    <s v="During the era of Prohibition in the United States, Federal Agent Eliot Ness sets out to stop ruthless Chicago gangster Al Capone and, because of rampant corruption, assembles a small, hand-picked team to help him."/>
    <n v="79"/>
    <s v="Brian De Palma"/>
    <s v="Kevin Costner"/>
    <s v="Sean Connery"/>
    <s v="Robert De Niro"/>
    <s v="Charles Martin Smith"/>
    <n v="281842"/>
    <s v="76,270,454"/>
    <n v="5"/>
    <n v="0"/>
    <x v="6"/>
  </r>
  <r>
    <s v="The Searchers"/>
    <n v="1956"/>
    <s v="Passed"/>
    <n v="119"/>
    <s v="Adventure"/>
    <s v=" Drama"/>
    <s v=" Western"/>
    <n v="7.9"/>
    <s v="An American Civil War veteran embarks on a journey to rescue his niece from the Comanches."/>
    <n v="94"/>
    <s v="John Ford"/>
    <s v="John Wayne"/>
    <s v="Jeffrey Hunter"/>
    <s v="Vera Miles"/>
    <s v="Ward Bond"/>
    <n v="80316"/>
    <m/>
    <n v="5"/>
    <n v="1.5"/>
    <x v="2"/>
  </r>
  <r>
    <s v="Ying xiong"/>
    <n v="2002"/>
    <s v="PG-13"/>
    <n v="120"/>
    <s v="Action"/>
    <s v=" Adventure"/>
    <s v=" History"/>
    <n v="7.9"/>
    <s v="A defense officer, Nameless, was summoned by the King of Qin regarding his success of terminating three warriors."/>
    <n v="85"/>
    <s v="Yimou Zhang"/>
    <s v="Jet Li"/>
    <s v="Tony Chiu-Wai Leung"/>
    <s v="Maggie Cheung"/>
    <s v="Ziyi Zhang"/>
    <n v="173999"/>
    <s v="53,710,019"/>
    <n v="5"/>
    <n v="0.59999999999999964"/>
    <x v="3"/>
  </r>
  <r>
    <s v="Manbiki kazoku"/>
    <n v="2018"/>
    <s v="A"/>
    <n v="121"/>
    <s v="Crime"/>
    <s v=" Drama"/>
    <m/>
    <n v="7.9"/>
    <s v="A family of small-time crooks take in a child they find outside in the cold."/>
    <n v="93"/>
    <s v="Hirokazu Koreeda"/>
    <s v="Lily Franky"/>
    <s v="Sakura AndÃ´"/>
    <s v="Kirin Kiki"/>
    <s v="Mayu Matsuoka"/>
    <n v="62754"/>
    <s v="3,313,513"/>
    <n v="5"/>
    <n v="1.4000000000000004"/>
    <x v="4"/>
  </r>
  <r>
    <s v="Gegen die Wand"/>
    <n v="2004"/>
    <s v="R"/>
    <n v="121"/>
    <s v="Drama"/>
    <s v=" Romance"/>
    <m/>
    <n v="7.9"/>
    <s v="With the intention to break free from the strict familial restrictions, a suicidal young woman sets up a marriage of convenience with a forty-year-old addict, an act that will lead to an outburst of envious love."/>
    <n v="78"/>
    <s v="Fatih Akin"/>
    <s v="Birol Ãœnel"/>
    <s v="Sibel Kekilli"/>
    <s v="GÃ¼ven KiraÃ§"/>
    <s v="Zarah Jane McKenzie"/>
    <n v="51325"/>
    <m/>
    <n v="5"/>
    <n v="0.10000000000000053"/>
    <x v="3"/>
  </r>
  <r>
    <s v="Almost Famous"/>
    <n v="2000"/>
    <s v="A"/>
    <n v="122"/>
    <s v="Adventure"/>
    <s v=" Comedy"/>
    <s v=" Drama"/>
    <n v="7.9"/>
    <s v="A high-school boy is given the chance to write a story for Rolling Stone Magazine about an up-and-coming rock band as he accompanies them on their concert tour."/>
    <n v="90"/>
    <s v="Cameron Crowe"/>
    <s v="Billy Crudup"/>
    <s v="Patrick Fugit"/>
    <s v="Kate Hudson"/>
    <s v="Frances McDormand"/>
    <n v="252586"/>
    <s v="32,534,850"/>
    <n v="5"/>
    <n v="1.0999999999999996"/>
    <x v="3"/>
  </r>
  <r>
    <s v="All That Jazz"/>
    <n v="1979"/>
    <s v="A"/>
    <n v="123"/>
    <s v="Drama"/>
    <s v=" Music"/>
    <s v=" Musical"/>
    <n v="7.9"/>
    <s v="Director/choreographer Bob Fosse tells his own life story as he details the sordid career of Joe Gideon, a womanizing, drug-using dancer."/>
    <n v="72"/>
    <s v="Bob Fosse"/>
    <s v="Roy Scheider"/>
    <s v="Jessica Lange"/>
    <s v="Ann Reinking"/>
    <s v="Leland Palmer"/>
    <n v="28223"/>
    <s v="37,823,676"/>
    <n v="5"/>
    <n v="0.70000000000000018"/>
    <x v="1"/>
  </r>
  <r>
    <s v="Amarcord"/>
    <n v="1973"/>
    <s v="R"/>
    <n v="123"/>
    <s v="Comedy"/>
    <s v=" Drama"/>
    <s v=" Family"/>
    <n v="7.9"/>
    <s v="A series of comedic and nostalgic vignettes set in a 1930s Italian coastal town."/>
    <m/>
    <s v="Federico Fellini"/>
    <s v="Magali NoÃ«l"/>
    <s v="Bruno Zanin"/>
    <s v="Pupella Maggio"/>
    <s v="Armando Brancia"/>
    <n v="39897"/>
    <m/>
    <n v="5"/>
    <n v="7.9"/>
    <x v="1"/>
  </r>
  <r>
    <s v="Iron Man"/>
    <n v="2008"/>
    <s v="UA"/>
    <n v="126"/>
    <s v="Action"/>
    <s v=" Adventure"/>
    <s v=" Sci-Fi"/>
    <n v="7.9"/>
    <s v="After being held captive in an Afghan cave, billionaire engineer Tony Stark creates a unique weaponized suit of armor to fight evil."/>
    <n v="79"/>
    <s v="Jon Favreau"/>
    <s v="Robert Downey Jr."/>
    <s v="Gwyneth Paltrow"/>
    <s v="Terrence Howard"/>
    <s v="Jeff Bridges"/>
    <n v="939644"/>
    <s v="318,412,101"/>
    <n v="5"/>
    <n v="0"/>
    <x v="3"/>
  </r>
  <r>
    <s v="The Manchurian Candidate"/>
    <n v="1962"/>
    <s v="PG-13"/>
    <n v="126"/>
    <s v="Drama"/>
    <s v=" Thriller"/>
    <m/>
    <n v="7.9"/>
    <s v="A former prisoner of war is brainwashed as an unwitting assassin for an international Communist conspiracy."/>
    <n v="94"/>
    <s v="John Frankenheimer"/>
    <s v="Frank Sinatra"/>
    <s v="Laurence Harvey"/>
    <s v="Janet Leigh"/>
    <s v="Angela Lansbury"/>
    <n v="71122"/>
    <m/>
    <n v="5"/>
    <n v="1.5"/>
    <x v="5"/>
  </r>
  <r>
    <s v="Amour"/>
    <n v="2012"/>
    <s v="UA"/>
    <n v="127"/>
    <s v="Drama"/>
    <s v=" Romance"/>
    <m/>
    <n v="7.9"/>
    <s v="Georges and Anne are an octogenarian couple. They are cultivated, retired music teachers. Their daughter, also a musician, lives in Britain with her family. One day, Anne has a stroke, and the couple's bond of love is severely tested."/>
    <n v="94"/>
    <s v="Michael Haneke"/>
    <s v="Jean-Louis Trintignant"/>
    <s v="Emmanuelle Riva"/>
    <s v="Isabelle Huppert"/>
    <s v="Alexandre Tharaud"/>
    <n v="93090"/>
    <s v="6,739,492"/>
    <n v="5"/>
    <n v="1.5"/>
    <x v="4"/>
  </r>
  <r>
    <s v="Star Trek"/>
    <n v="2009"/>
    <s v="UA"/>
    <n v="127"/>
    <s v="Action"/>
    <s v=" Adventure"/>
    <s v=" Sci-Fi"/>
    <n v="7.9"/>
    <s v="The brash James T. Kirk tries to live up to his father's legacy with Mr. Spock keeping him in check as a vengeful Romulan from the future creates black holes to destroy the Federation one planet at a time."/>
    <n v="82"/>
    <s v="J.J. Abrams"/>
    <s v="Chris Pine"/>
    <s v="Zachary Quinto"/>
    <s v="Simon Pegg"/>
    <s v="Leonard Nimoy"/>
    <n v="577336"/>
    <s v="257,730,019"/>
    <n v="5"/>
    <n v="0.29999999999999893"/>
    <x v="3"/>
  </r>
  <r>
    <s v="Life of Pi"/>
    <n v="2012"/>
    <s v="U"/>
    <n v="127"/>
    <s v="Adventure"/>
    <s v=" Drama"/>
    <s v=" Fantasy"/>
    <n v="7.9"/>
    <s v="A young man who survives a disaster at sea is hurtled into an epic journey of adventure and discovery. While cast away, he forms an unexpected connection with another survivor: a fearsome Bengal tiger."/>
    <n v="79"/>
    <s v="Ang Lee"/>
    <s v="Suraj Sharma"/>
    <s v="Irrfan Khan"/>
    <s v="Adil Hussain"/>
    <s v="Tabu"/>
    <n v="580708"/>
    <s v="124,987,023"/>
    <n v="5"/>
    <n v="0"/>
    <x v="4"/>
  </r>
  <r>
    <s v="Dawn of the Dead"/>
    <n v="1978"/>
    <s v="A"/>
    <n v="127"/>
    <s v="Action"/>
    <s v=" Adventure"/>
    <s v=" Horror"/>
    <n v="7.9"/>
    <s v="Following an ever-growing epidemic of zombies that have risen from the dead, two Philadelphia S.W.A.T. team members, a traffic reporter, and his television executive girlfriend seek refuge in a secluded shopping mall."/>
    <n v="71"/>
    <s v="George A. Romero"/>
    <s v="David Emge"/>
    <s v="Ken Foree"/>
    <s v="Scott H. Reiniger"/>
    <s v="Gaylen Ross"/>
    <n v="111512"/>
    <s v="5,100,000"/>
    <n v="5"/>
    <n v="0.80000000000000071"/>
    <x v="1"/>
  </r>
  <r>
    <s v="C.R.A.Z.Y."/>
    <n v="2005"/>
    <m/>
    <n v="129"/>
    <s v="Comedy"/>
    <s v=" Drama"/>
    <m/>
    <n v="7.9"/>
    <s v="A young French-Canadian, growing up in the 1960s and 1970s, struggles to reconcile his emerging homosexuality with his father's conservative values and his own Catholic beliefs."/>
    <n v="81"/>
    <s v="Jean-Marc VallÃ©e"/>
    <s v="Michel CÃ´tÃ©"/>
    <s v="Marc-AndrÃ© Grondin"/>
    <s v="Danielle Proulx"/>
    <s v="Ã‰mile VallÃ©e"/>
    <n v="31476"/>
    <m/>
    <n v="5"/>
    <n v="0.19999999999999929"/>
    <x v="3"/>
  </r>
  <r>
    <s v="Knives Out"/>
    <n v="2019"/>
    <s v="UA"/>
    <n v="130"/>
    <s v="Comedy"/>
    <s v=" Crime"/>
    <s v=" Drama"/>
    <n v="7.9"/>
    <s v="A detective investigates the death of a patriarch of an eccentric, combative family."/>
    <n v="82"/>
    <s v="Rian Johnson"/>
    <s v="Daniel Craig"/>
    <s v="Chris Evans"/>
    <s v="Ana de Armas"/>
    <s v="Jamie Lee Curtis"/>
    <n v="454203"/>
    <s v="165,359,751"/>
    <n v="5"/>
    <n v="0.29999999999999893"/>
    <x v="4"/>
  </r>
  <r>
    <s v="Thor: Ragnarok"/>
    <n v="2017"/>
    <s v="UA"/>
    <n v="130"/>
    <s v="Action"/>
    <s v=" Adventure"/>
    <s v=" Comedy"/>
    <n v="7.9"/>
    <s v="Imprisoned on the planet Sakaar, Thor must race against time to return to Asgard and stop RagnarÃ¶k, the destruction of his world, at the hands of the powerful and ruthless villain Hela."/>
    <n v="74"/>
    <s v="Taika Waititi"/>
    <s v="Chris Hemsworth"/>
    <s v="Tom Hiddleston"/>
    <s v="Cate Blanchett"/>
    <s v="Mark Ruffalo"/>
    <n v="587775"/>
    <s v="315,058,289"/>
    <n v="5"/>
    <n v="0.5"/>
    <x v="4"/>
  </r>
  <r>
    <s v="Call Me by Your Name"/>
    <n v="2017"/>
    <s v="UA"/>
    <n v="132"/>
    <s v="Drama"/>
    <s v=" Romance"/>
    <m/>
    <n v="7.9"/>
    <s v="In 1980s Italy, romance blossoms between a seventeen-year-old student and the older man hired as his father's research assistant."/>
    <n v="93"/>
    <s v="Luca Guadagnino"/>
    <s v="Armie Hammer"/>
    <s v="TimothÃ©e Chalamet"/>
    <s v="Michael Stuhlbarg"/>
    <s v="Amira Casar"/>
    <n v="212651"/>
    <s v="18,095,701"/>
    <n v="5"/>
    <n v="1.4000000000000004"/>
    <x v="4"/>
  </r>
  <r>
    <s v="X-Men: Days of Future Past"/>
    <n v="2014"/>
    <s v="UA"/>
    <n v="132"/>
    <s v="Action"/>
    <s v=" Adventure"/>
    <s v=" Sci-Fi"/>
    <n v="7.9"/>
    <s v="The X-Men send Wolverine to the past in a desperate effort to change history and prevent an event that results in doom for both humans and mutants."/>
    <n v="75"/>
    <s v="Bryan Singer"/>
    <s v="Patrick Stewart"/>
    <s v="Ian McKellen"/>
    <s v="Hugh Jackman"/>
    <s v="James McAvoy"/>
    <n v="659763"/>
    <s v="233,921,534"/>
    <n v="5"/>
    <n v="0.40000000000000036"/>
    <x v="4"/>
  </r>
  <r>
    <s v="Brazil"/>
    <n v="1985"/>
    <s v="U"/>
    <n v="132"/>
    <s v="Drama"/>
    <s v=" Sci-Fi"/>
    <m/>
    <n v="7.9"/>
    <s v="A bureaucrat in a dystopic society becomes an enemy of the state as he pursues the woman of his dreams."/>
    <n v="84"/>
    <s v="Terry Gilliam"/>
    <s v="Jonathan Pryce"/>
    <s v="Kim Greist"/>
    <s v="Robert De Niro"/>
    <s v="Katherine Helmond"/>
    <n v="187567"/>
    <s v="9,929,135"/>
    <n v="5"/>
    <n v="0.5"/>
    <x v="6"/>
  </r>
  <r>
    <s v="The Blues Brothers"/>
    <n v="1980"/>
    <s v="U"/>
    <n v="133"/>
    <s v="Action"/>
    <s v=" Adventure"/>
    <s v=" Comedy"/>
    <n v="7.9"/>
    <s v="Jake Blues, just released from prison, puts together his old band to save the Catholic home where he and his brother Elwood were raised."/>
    <n v="60"/>
    <s v="John Landis"/>
    <s v="John Belushi"/>
    <s v="Dan Aykroyd"/>
    <s v="Cab Calloway"/>
    <s v="John Candy"/>
    <n v="183182"/>
    <s v="57,229,890"/>
    <n v="5"/>
    <n v="1.9000000000000004"/>
    <x v="6"/>
  </r>
  <r>
    <s v="The Lion in Winter"/>
    <n v="1968"/>
    <s v="PG"/>
    <n v="134"/>
    <s v="Biography"/>
    <s v=" Drama"/>
    <s v=" History"/>
    <n v="7.9"/>
    <s v="1183 A.D.: King Henry II's three sons all want to inherit the throne, but he won't commit to a choice. They and his wife variously plot to force him."/>
    <m/>
    <s v="Anthony Harvey"/>
    <s v="Peter O'Toole"/>
    <s v="Katharine Hepburn"/>
    <s v="Anthony Hopkins"/>
    <s v="John Castle"/>
    <n v="29003"/>
    <s v="22,276,975"/>
    <n v="5"/>
    <n v="7.9"/>
    <x v="5"/>
  </r>
  <r>
    <s v="Marriage Story"/>
    <n v="2019"/>
    <s v="U"/>
    <n v="137"/>
    <s v="Comedy"/>
    <s v=" Drama"/>
    <s v=" Romance"/>
    <n v="7.9"/>
    <s v="Noah Baumbach's incisive and compassionate look at a marriage breaking up and a family staying together."/>
    <n v="94"/>
    <s v="Noah Baumbach"/>
    <s v="Adam Driver"/>
    <s v="Scarlett Johansson"/>
    <s v="Julia Greer"/>
    <s v="Azhy Robertson"/>
    <n v="246644"/>
    <s v="2,000,000"/>
    <n v="5"/>
    <n v="1.5"/>
    <x v="4"/>
  </r>
  <r>
    <s v="Star Wars: Episode VII - The Force Awakens"/>
    <n v="2015"/>
    <s v="U"/>
    <n v="138"/>
    <s v="Action"/>
    <s v=" Adventure"/>
    <s v=" Sci-Fi"/>
    <n v="7.9"/>
    <s v="As a new threat to the galaxy rises, Rey, a desert scavenger, and Finn, an ex-stormtrooper, must join Han Solo and Chewbacca to search for the one hope of restoring peace."/>
    <n v="80"/>
    <s v="J.J. Abrams"/>
    <s v="Daisy Ridley"/>
    <s v="John Boyega"/>
    <s v="Oscar Isaac"/>
    <s v="Domhnall Gleeson"/>
    <n v="860823"/>
    <s v="936,662,225"/>
    <n v="5"/>
    <n v="9.9999999999999645E-2"/>
    <x v="4"/>
  </r>
  <r>
    <s v="Jab We Met"/>
    <n v="2007"/>
    <s v="U"/>
    <n v="138"/>
    <s v="Comedy"/>
    <s v=" Drama"/>
    <s v=" Romance"/>
    <n v="7.9"/>
    <s v="A depressed wealthy businessman finds his life changing after he meets a spunky and care-free young woman."/>
    <m/>
    <s v="Imtiaz Ali"/>
    <s v="Shahid Kapoor"/>
    <s v="Kareena Kapoor"/>
    <s v="Tarun Arora"/>
    <s v="Dara Singh"/>
    <n v="47720"/>
    <n v="410.8"/>
    <n v="5"/>
    <n v="7.9"/>
    <x v="3"/>
  </r>
  <r>
    <s v="Mystic River"/>
    <n v="2003"/>
    <s v="A"/>
    <n v="138"/>
    <s v="Crime"/>
    <s v=" Drama"/>
    <s v=" Mystery"/>
    <n v="7.9"/>
    <s v="The lives of three men who were childhood friends are shattered when one of them has a family tragedy."/>
    <n v="84"/>
    <s v="Clint Eastwood"/>
    <s v="Sean Penn"/>
    <s v="Tim Robbins"/>
    <s v="Kevin Bacon"/>
    <s v="Emmy Rossum"/>
    <n v="419420"/>
    <s v="90,135,191"/>
    <n v="5"/>
    <n v="0.5"/>
    <x v="3"/>
  </r>
  <r>
    <s v="All the President's Men"/>
    <n v="1976"/>
    <s v="U"/>
    <n v="138"/>
    <s v="Biography"/>
    <s v=" Drama"/>
    <s v=" History"/>
    <n v="7.9"/>
    <s v="&quot;The Washington Post&quot; reporters Bob Woodward and Carl Bernstein uncover the details of the Watergate scandal that leads to President Richard Nixon's resignation."/>
    <n v="84"/>
    <s v="Alan J. Pakula"/>
    <s v="Dustin Hoffman"/>
    <s v="Robert Redford"/>
    <s v="Jack Warden"/>
    <s v="Martin Balsam"/>
    <n v="103031"/>
    <s v="70,600,000"/>
    <n v="5"/>
    <n v="0.5"/>
    <x v="1"/>
  </r>
  <r>
    <s v="Letters from Iwo Jima"/>
    <n v="2006"/>
    <s v="UA"/>
    <n v="141"/>
    <s v="Action"/>
    <s v=" Adventure"/>
    <s v=" Drama"/>
    <n v="7.9"/>
    <s v="The story of the battle of Iwo Jima between the United States and Imperial Japan during World War II, as told from the perspective of the Japanese who fought it."/>
    <n v="89"/>
    <s v="Clint Eastwood"/>
    <s v="Ken Watanabe"/>
    <s v="Kazunari Ninomiya"/>
    <s v="Tsuyoshi Ihara"/>
    <s v="RyÃ´ Kase"/>
    <n v="154011"/>
    <s v="13,756,082"/>
    <n v="5"/>
    <n v="1"/>
    <x v="3"/>
  </r>
  <r>
    <s v="Harry Potter and the Prisoner of Azkaban"/>
    <n v="2004"/>
    <s v="U"/>
    <n v="142"/>
    <s v="Adventure"/>
    <s v=" Family"/>
    <s v=" Fantasy"/>
    <n v="7.9"/>
    <s v="Harry Potter, Ron and Hermione return to Hogwarts School of Witchcraft and Wizardry for their third year of study, where they delve into the mystery surrounding an escaped prisoner who poses a dangerous threat to the young wizard."/>
    <n v="82"/>
    <s v="Alfonso CuarÃ³n"/>
    <s v="Daniel Radcliffe"/>
    <s v="Emma Watson"/>
    <s v="Rupert Grint"/>
    <s v="Richard Griffiths"/>
    <n v="552493"/>
    <s v="249,358,727"/>
    <n v="5"/>
    <n v="0.29999999999999893"/>
    <x v="3"/>
  </r>
  <r>
    <s v="Carlito's Way"/>
    <n v="1993"/>
    <s v="A"/>
    <n v="144"/>
    <s v="Crime"/>
    <s v=" Drama"/>
    <s v=" Thriller"/>
    <n v="7.9"/>
    <s v="A Puerto Rican former convict, just released from prison, pledges to stay away from drugs and violence despite the pressure around him and lead on to a better life outside of N.Y.C."/>
    <n v="65"/>
    <s v="Brian De Palma"/>
    <s v="Al Pacino"/>
    <s v="Sean Penn"/>
    <s v="Penelope Ann Miller"/>
    <s v="John Leguizamo"/>
    <n v="201000"/>
    <s v="36,948,322"/>
    <n v="5"/>
    <n v="1.4000000000000004"/>
    <x v="0"/>
  </r>
  <r>
    <s v="L'avventura"/>
    <n v="1960"/>
    <s v="U"/>
    <n v="144"/>
    <s v="Drama"/>
    <s v=" Mystery"/>
    <m/>
    <n v="7.9"/>
    <s v="A woman disappears during a Mediterranean boating trip. During the search, her lover and her best friend become attracted to each other."/>
    <m/>
    <s v="Michelangelo Antonioni"/>
    <s v="Gabriele Ferzetti"/>
    <s v="Monica Vitti"/>
    <s v="Lea Massari"/>
    <s v="Dominique Blanchar"/>
    <n v="26542"/>
    <m/>
    <n v="5"/>
    <n v="7.9"/>
    <x v="5"/>
  </r>
  <r>
    <s v="The Wild Bunch"/>
    <n v="1969"/>
    <s v="A"/>
    <n v="145"/>
    <s v="Action"/>
    <s v=" Adventure"/>
    <s v=" Western"/>
    <n v="7.9"/>
    <s v="An aging group of outlaws look for one last big score as the &quot;traditional&quot; American West is disappearing around them."/>
    <n v="97"/>
    <s v="Sam Peckinpah"/>
    <s v="William Holden"/>
    <s v="Ernest Borgnine"/>
    <s v="Robert Ryan"/>
    <s v="Edmond O'Brien"/>
    <n v="77401"/>
    <s v="12,064,472"/>
    <n v="5"/>
    <n v="1.7999999999999989"/>
    <x v="5"/>
  </r>
  <r>
    <s v="Mulholland Dr."/>
    <n v="2001"/>
    <s v="R"/>
    <n v="147"/>
    <s v="Drama"/>
    <s v=" Mystery"/>
    <s v=" Thriller"/>
    <n v="7.9"/>
    <s v="After a car wreck on the winding Mulholland Drive renders a woman amnesiac, she and a perky Hollywood-hopeful search for clues and answers across Los Angeles in a twisting venture beyond dreams and reality."/>
    <n v="85"/>
    <s v="David Lynch"/>
    <s v="Naomi Watts"/>
    <s v="Laura Harring"/>
    <s v="Justin Theroux"/>
    <s v="Jeanne Bates"/>
    <n v="322031"/>
    <s v="7,220,243"/>
    <n v="5"/>
    <n v="0.59999999999999964"/>
    <x v="3"/>
  </r>
  <r>
    <s v="Un prophÃ¨te"/>
    <n v="2009"/>
    <s v="A"/>
    <n v="155"/>
    <s v="Crime"/>
    <s v=" Drama"/>
    <m/>
    <n v="7.9"/>
    <s v="A young Arab man is sent to a French prison."/>
    <n v="90"/>
    <s v="Jacques Audiard"/>
    <s v="Tahar Rahim"/>
    <s v="Niels Arestrup"/>
    <s v="Adel Bencherif"/>
    <s v="Reda Kateb"/>
    <n v="93560"/>
    <s v="2,084,637"/>
    <n v="5"/>
    <n v="1.0999999999999996"/>
    <x v="3"/>
  </r>
  <r>
    <s v="Boogie Nights"/>
    <n v="1997"/>
    <s v="R"/>
    <n v="155"/>
    <s v="Drama"/>
    <m/>
    <m/>
    <n v="7.9"/>
    <s v="Back when sex was safe, pleasure was a business and business was booming, an idealistic porn producer aspires to elevate his craft to an art when he discovers a hot young talent."/>
    <n v="85"/>
    <s v="Paul Thomas Anderson"/>
    <s v="Mark Wahlberg"/>
    <s v="Julianne Moore"/>
    <s v="Burt Reynolds"/>
    <s v="Luis GuzmÃ¡n"/>
    <n v="239473"/>
    <s v="26,400,640"/>
    <n v="5"/>
    <n v="0.59999999999999964"/>
    <x v="0"/>
  </r>
  <r>
    <s v="Bir Zamanlar Anadolu'da"/>
    <n v="2011"/>
    <m/>
    <n v="157"/>
    <s v="Crime"/>
    <s v=" Drama"/>
    <m/>
    <n v="7.9"/>
    <s v="A group of men set out in search of a dead body in the Anatolian steppes."/>
    <n v="82"/>
    <s v="Nuri Bilge Ceylan"/>
    <s v="Muhammet Uzuner"/>
    <s v="Yilmaz Erdogan"/>
    <s v="Taner Birsel"/>
    <s v="Ahmet MÃ¼mtaz Taylan"/>
    <n v="41995"/>
    <n v="138.72999999999999"/>
    <n v="5"/>
    <n v="0.29999999999999893"/>
    <x v="4"/>
  </r>
  <r>
    <s v="Boyhood"/>
    <n v="2014"/>
    <s v="A"/>
    <n v="165"/>
    <s v="Drama"/>
    <m/>
    <m/>
    <n v="7.9"/>
    <s v="The life of Mason, from early childhood to his arrival at college."/>
    <n v="100"/>
    <s v="Richard Linklater"/>
    <s v="Ellar Coltrane"/>
    <s v="Patricia Arquette"/>
    <s v="Ethan Hawke"/>
    <s v="Elijah Smith"/>
    <n v="335533"/>
    <s v="25,379,975"/>
    <n v="5"/>
    <n v="2.0999999999999996"/>
    <x v="4"/>
  </r>
  <r>
    <s v="Patton"/>
    <n v="1970"/>
    <s v="U"/>
    <n v="172"/>
    <s v="Biography"/>
    <s v=" Drama"/>
    <s v=" War"/>
    <n v="7.9"/>
    <s v="The World War II phase of the career of controversial American general George S. Patton."/>
    <n v="91"/>
    <s v="Franklin J. Schaffner"/>
    <s v="George C. Scott"/>
    <s v="Karl Malden"/>
    <s v="Stephen Young"/>
    <s v="Michael Strong"/>
    <n v="93741"/>
    <s v="61,700,000"/>
    <n v="5"/>
    <n v="1.1999999999999993"/>
    <x v="1"/>
  </r>
  <r>
    <s v="Spartacus"/>
    <n v="1960"/>
    <s v="A"/>
    <n v="197"/>
    <s v="Adventure"/>
    <s v=" Biography"/>
    <s v=" Drama"/>
    <n v="7.9"/>
    <s v="The slave Spartacus leads a violent revolt against the decadent Roman Republic."/>
    <n v="87"/>
    <s v="Stanley Kubrick"/>
    <s v="Kirk Douglas"/>
    <s v="Laurence Olivier"/>
    <s v="Jean Simmons"/>
    <s v="Charles Laughton"/>
    <n v="124339"/>
    <s v="30,000,000"/>
    <n v="5"/>
    <n v="0.79999999999999893"/>
    <x v="5"/>
  </r>
  <r>
    <s v="The Irishman"/>
    <n v="2019"/>
    <s v="R"/>
    <n v="209"/>
    <s v="Biography"/>
    <s v=" Crime"/>
    <s v=" Drama"/>
    <n v="7.9"/>
    <s v="An old man recalls his time painting houses for his friend, Jimmy Hoffa, through the 1950-70s."/>
    <n v="94"/>
    <s v="Martin Scorsese"/>
    <s v="Robert De Niro"/>
    <s v="Al Pacino"/>
    <s v="Joe Pesci"/>
    <s v="Harvey Keitel"/>
    <n v="324720"/>
    <s v="7,000,000"/>
    <n v="5"/>
    <n v="1.5"/>
    <x v="4"/>
  </r>
  <r>
    <s v="The Ten Commandments"/>
    <n v="1956"/>
    <s v="U"/>
    <n v="220"/>
    <s v="Adventure"/>
    <s v=" Drama"/>
    <m/>
    <n v="7.9"/>
    <s v="Moses, an Egyptian Prince, learns of his true heritage as a Hebrew and his divine mission as the deliverer of his people."/>
    <m/>
    <s v="Cecil B. DeMille"/>
    <s v="Charlton Heston"/>
    <s v="Yul Brynner"/>
    <s v="Anne Baxter"/>
    <s v="Edward G. Robinson"/>
    <n v="63560"/>
    <s v="93,740,000"/>
    <n v="5"/>
    <n v="7.9"/>
    <x v="2"/>
  </r>
  <r>
    <s v="Duck Soup"/>
    <n v="1933"/>
    <m/>
    <n v="69"/>
    <s v="Comedy"/>
    <s v=" Musical"/>
    <s v=" War"/>
    <n v="7.8"/>
    <s v="Rufus T. Firefly is named president/dictator of bankrupt Freedonia and declares war on neighboring Sylvania over the love of wealthy Mrs. Teasdale."/>
    <n v="93"/>
    <s v="Leo McCarey"/>
    <s v="Groucho Marx"/>
    <s v="Harpo Marx"/>
    <s v="Chico Marx"/>
    <s v="Zeppo Marx"/>
    <n v="55581"/>
    <m/>
    <n v="5"/>
    <n v="1.5000000000000009"/>
    <x v="9"/>
  </r>
  <r>
    <s v="Frankenstein"/>
    <n v="1931"/>
    <s v="Passed"/>
    <n v="70"/>
    <s v="Drama"/>
    <s v=" Horror"/>
    <s v=" Sci-Fi"/>
    <n v="7.8"/>
    <s v="Dr. Frankenstein dares to tamper with life and death by creating a human monster out of lifeless body parts."/>
    <n v="91"/>
    <s v="James Whale"/>
    <s v="Colin Clive"/>
    <s v="Mae Clarke"/>
    <s v="Boris Karloff"/>
    <s v="John Boles"/>
    <n v="65341"/>
    <m/>
    <n v="5"/>
    <n v="1.2999999999999998"/>
    <x v="9"/>
  </r>
  <r>
    <s v="La planÃ¨te sauvage"/>
    <n v="1973"/>
    <s v="U"/>
    <n v="72"/>
    <s v="Animation"/>
    <s v=" Sci-Fi"/>
    <m/>
    <n v="7.8"/>
    <s v="On a faraway planet where blue giants rule, oppressed humanoids rebel against their machine-like leaders."/>
    <n v="73"/>
    <s v="RenÃ© Laloux"/>
    <s v="Barry Bostwick"/>
    <s v="Jennifer Drake"/>
    <s v="Eric Baugin"/>
    <s v="Jean Topart"/>
    <n v="25229"/>
    <n v="193.81700000000001"/>
    <n v="5"/>
    <n v="0.5"/>
    <x v="1"/>
  </r>
  <r>
    <s v="Bride of Frankenstein"/>
    <n v="1935"/>
    <m/>
    <n v="75"/>
    <s v="Drama"/>
    <s v=" Horror"/>
    <s v=" Sci-Fi"/>
    <n v="7.8"/>
    <s v="Mary Shelley reveals the main characters of her novel survived: Dr. Frankenstein, goaded by an even madder scientist, builds his monster a mate."/>
    <n v="95"/>
    <s v="James Whale"/>
    <s v="Boris Karloff"/>
    <s v="Elsa Lanchester"/>
    <s v="Colin Clive"/>
    <s v="Valerie Hobson"/>
    <n v="43542"/>
    <s v="4,360,000"/>
    <n v="5"/>
    <n v="1.7000000000000002"/>
    <x v="9"/>
  </r>
  <r>
    <s v="Batman: Mask of the Phantasm"/>
    <n v="1993"/>
    <s v="PG"/>
    <n v="76"/>
    <s v="Animation"/>
    <s v=" Action"/>
    <s v=" Crime"/>
    <n v="7.8"/>
    <s v="Batman is wrongly implicated in a series of murders of mob bosses actually done by a new vigilante assassin."/>
    <m/>
    <s v="Kevin Altieri"/>
    <s v="Boyd Kirkland"/>
    <s v="Frank Paur"/>
    <s v="Dan Riba"/>
    <s v="Eric Radomski"/>
    <n v="43690"/>
    <s v="5,617,391"/>
    <n v="5"/>
    <n v="7.8"/>
    <x v="0"/>
  </r>
  <r>
    <s v="Les triplettes de Belleville"/>
    <n v="2003"/>
    <s v="PG-13"/>
    <n v="80"/>
    <s v="Animation"/>
    <s v=" Comedy"/>
    <s v=" Drama"/>
    <n v="7.8"/>
    <s v="When her grandson is kidnapped during the Tour de France, Madame Souza and her beloved pooch Bruno team up with the Belleville Sisters--an aged song-and-dance team from the days of Fred Astaire--to rescue him."/>
    <n v="91"/>
    <s v="Sylvain Chomet"/>
    <s v="MichÃ¨le Caucheteux"/>
    <s v="Jean-Claude Donda"/>
    <s v="Michel Robin"/>
    <s v="Monica Viegas"/>
    <n v="50622"/>
    <s v="7,002,255"/>
    <n v="5"/>
    <n v="1.2999999999999998"/>
    <x v="3"/>
  </r>
  <r>
    <s v="Evil Dead II"/>
    <n v="1987"/>
    <s v="A"/>
    <n v="84"/>
    <s v="Action"/>
    <s v=" Comedy"/>
    <s v=" Fantasy"/>
    <n v="7.8"/>
    <s v="The lone survivor of an onslaught of flesh-possessing spirits holes up in a cabin with a group of strangers while the demons continue their attack."/>
    <n v="72"/>
    <s v="Sam Raimi"/>
    <s v="Bruce Campbell"/>
    <s v="Sarah Berry"/>
    <s v="Dan Hicks"/>
    <s v="Kassie Wesley DePaiva"/>
    <n v="148359"/>
    <s v="5,923,044"/>
    <n v="5"/>
    <n v="0.59999999999999964"/>
    <x v="6"/>
  </r>
  <r>
    <s v="Once"/>
    <n v="2007"/>
    <s v="R"/>
    <n v="86"/>
    <s v="Drama"/>
    <s v=" Music"/>
    <s v=" Romance"/>
    <n v="7.8"/>
    <s v="A modern-day musical about a busker and an immigrant and their eventful week in Dublin, as they write, rehearse and record songs that tell their love story."/>
    <n v="88"/>
    <s v="John Carney"/>
    <s v="Glen Hansard"/>
    <s v="MarkÃ©ta IrglovÃ¡"/>
    <s v="Hugh Walsh"/>
    <s v="Gerard Hendrick"/>
    <n v="110656"/>
    <s v="9,439,923"/>
    <n v="5"/>
    <n v="1.0000000000000009"/>
    <x v="3"/>
  </r>
  <r>
    <s v="Taken"/>
    <n v="2008"/>
    <s v="A"/>
    <n v="90"/>
    <s v="Action"/>
    <s v=" Thriller"/>
    <m/>
    <n v="7.8"/>
    <s v="A retired CIA agent travels across Europe and relies on his old skills to save his estranged daughter, who has been kidnapped while on a trip to Paris."/>
    <n v="51"/>
    <s v="Pierre Morel"/>
    <s v="Liam Neeson"/>
    <s v="Maggie Grace"/>
    <s v="Famke Janssen"/>
    <s v="Leland Orser"/>
    <n v="564791"/>
    <s v="145,000,989"/>
    <n v="5"/>
    <n v="2.7"/>
    <x v="3"/>
  </r>
  <r>
    <s v="TÃ´kyÃ´ goddofÃ¢zÃ¢zu"/>
    <n v="2003"/>
    <s v="UA"/>
    <n v="90"/>
    <s v="Animation"/>
    <s v=" Adventure"/>
    <s v=" Comedy"/>
    <n v="7.8"/>
    <s v="On Christmas Eve, three homeless people living on the streets of Tokyo discover a newborn baby among the trash and set out to find its parents."/>
    <n v="73"/>
    <s v="Satoshi Kon"/>
    <s v="ShÃ´go Furuya"/>
    <s v="TÃ´ru Emori"/>
    <s v="Yoshiaki Umegaki"/>
    <s v="Aya Okamoto"/>
    <n v="31658"/>
    <n v="128.98500000000001"/>
    <n v="5"/>
    <n v="0.5"/>
    <x v="3"/>
  </r>
  <r>
    <s v="Shrek"/>
    <n v="2001"/>
    <s v="U"/>
    <n v="90"/>
    <s v="Animation"/>
    <s v=" Adventure"/>
    <s v=" Comedy"/>
    <n v="7.8"/>
    <s v="A mean lord exiles fairytale creatures to the swamp of a grumpy ogre, who must go on a quest and rescue a princess for the lord in order to get his land back."/>
    <n v="84"/>
    <s v="Andrew Adamson"/>
    <s v="Vicky Jenson"/>
    <s v="Mike Myers"/>
    <s v="Eddie Murphy"/>
    <s v="Cameron Diaz"/>
    <n v="613941"/>
    <s v="267,665,011"/>
    <n v="5"/>
    <n v="0.60000000000000053"/>
    <x v="3"/>
  </r>
  <r>
    <s v="Ã€ bout de souffle"/>
    <n v="1960"/>
    <s v="U"/>
    <n v="90"/>
    <s v="Crime"/>
    <s v=" Drama"/>
    <m/>
    <n v="7.8"/>
    <s v="A small-time thief steals a car and impulsively murders a motorcycle policeman. Wanted by the authorities, he reunites with a hip American journalism student and attempts to persuade her to run away with him to Italy."/>
    <m/>
    <s v="Jean-Luc Godard"/>
    <s v="Jean-Paul Belmondo"/>
    <s v="Jean Seberg"/>
    <s v="Daniel Boulanger"/>
    <s v="Henri-Jacques Huet"/>
    <n v="73251"/>
    <n v="336.70499999999998"/>
    <n v="5"/>
    <n v="7.8"/>
    <x v="5"/>
  </r>
  <r>
    <s v="Scarface: The Shame of the Nation"/>
    <n v="1932"/>
    <s v="PG"/>
    <n v="93"/>
    <s v="Action"/>
    <s v=" Crime"/>
    <s v=" Drama"/>
    <n v="7.8"/>
    <s v="An ambitious and nearly insane violent gangster climbs the ladder of success in the mob, but his weaknesses prove to be his downfall."/>
    <n v="87"/>
    <s v="Howard Hawks"/>
    <s v="Richard Rosson"/>
    <s v="Paul Muni"/>
    <s v="Ann Dvorak"/>
    <s v="Karen Morley"/>
    <n v="25312"/>
    <m/>
    <n v="5"/>
    <n v="0.89999999999999947"/>
    <x v="9"/>
  </r>
  <r>
    <s v="Loving Vincent"/>
    <n v="2017"/>
    <s v="UA"/>
    <n v="94"/>
    <s v="Animation"/>
    <s v=" Biography"/>
    <s v=" Crime"/>
    <n v="7.8"/>
    <s v="In a story depicted in oil painted animation, a young man comes to the last hometown of painter Vincent van Gogh (Robert Gulaczyk) to deliver the troubled artist's final letter and ends up investigating his final days there."/>
    <n v="62"/>
    <s v="Dorota Kobiela"/>
    <s v="Hugh Welchman"/>
    <s v="Douglas Booth"/>
    <s v="Jerome Flynn"/>
    <s v="Robert Gulaczyk"/>
    <n v="50778"/>
    <s v="6,735,118"/>
    <n v="5"/>
    <n v="1.5999999999999996"/>
    <x v="4"/>
  </r>
  <r>
    <s v="Moonrise Kingdom"/>
    <n v="2012"/>
    <s v="A"/>
    <n v="94"/>
    <s v="Comedy"/>
    <s v=" Drama"/>
    <s v=" Romance"/>
    <n v="7.8"/>
    <s v="A pair of young lovers flee their New England town, which causes a local search party to fan out to find them."/>
    <n v="84"/>
    <s v="Wes Anderson"/>
    <s v="Jared Gilman"/>
    <s v="Kara Hayward"/>
    <s v="Bruce Willis"/>
    <s v="Bill Murray"/>
    <n v="318789"/>
    <s v="45,512,466"/>
    <n v="5"/>
    <n v="0.60000000000000053"/>
    <x v="4"/>
  </r>
  <r>
    <s v="The Boy in the Striped Pyjamas"/>
    <n v="2008"/>
    <s v="PG-13"/>
    <n v="94"/>
    <s v="Drama"/>
    <s v=" History"/>
    <s v=" War"/>
    <n v="7.8"/>
    <s v="Through the innocent eyes of Bruno, the eight-year-old son of the commandant at a German concentration camp, a forbidden friendship with a Jewish boy on the other side of the camp fence has startling and unexpected consequences."/>
    <n v="55"/>
    <s v="Mark Herman"/>
    <s v="Asa Butterfield"/>
    <s v="David Thewlis"/>
    <s v="Rupert Friend"/>
    <s v="Zac Mattoon O'Brien"/>
    <n v="190748"/>
    <s v="9,030,581"/>
    <n v="5"/>
    <n v="2.2999999999999998"/>
    <x v="3"/>
  </r>
  <r>
    <s v="Adams Ã¦bler"/>
    <n v="2005"/>
    <s v="R"/>
    <n v="94"/>
    <s v="Comedy"/>
    <s v=" Crime"/>
    <s v=" Drama"/>
    <n v="7.8"/>
    <s v="A neo-nazi sentenced to community service at a church clashes with the blindly devotional priest."/>
    <n v="51"/>
    <s v="Anders Thomas Jensen"/>
    <s v="Ulrich Thomsen"/>
    <s v="Mads Mikkelsen"/>
    <s v="Nicolas Bro"/>
    <s v="Paprika Steen"/>
    <n v="45717"/>
    <n v="1.3049999999999999"/>
    <n v="5"/>
    <n v="2.7"/>
    <x v="3"/>
  </r>
  <r>
    <s v="Days of Heaven"/>
    <n v="1978"/>
    <s v="PG"/>
    <n v="94"/>
    <s v="Drama"/>
    <s v=" Romance"/>
    <m/>
    <n v="7.8"/>
    <s v="A hot-tempered farm laborer convinces the woman he loves to marry their rich but dying boss so that they can have a claim to his fortune."/>
    <n v="93"/>
    <s v="Terrence Malick"/>
    <s v="Richard Gere"/>
    <s v="Brooke Adams"/>
    <s v="Sam Shepard"/>
    <s v="Linda Manz"/>
    <n v="52852"/>
    <m/>
    <n v="5"/>
    <n v="1.5000000000000009"/>
    <x v="1"/>
  </r>
  <r>
    <s v="Badlands"/>
    <n v="1973"/>
    <s v="PG"/>
    <n v="94"/>
    <s v="Action"/>
    <s v=" Crime"/>
    <s v=" Drama"/>
    <n v="7.8"/>
    <s v="An impressionable teenage girl from a dead-end town and her older greaser boyfriend embark on a killing spree in the South Dakota badlands."/>
    <n v="93"/>
    <s v="Terrence Malick"/>
    <s v="Martin Sheen"/>
    <s v="Sissy Spacek"/>
    <s v="Warren Oates"/>
    <s v="Ramon Bieri"/>
    <n v="66009"/>
    <m/>
    <n v="5"/>
    <n v="1.5000000000000009"/>
    <x v="1"/>
  </r>
  <r>
    <s v="Perfetti sconosciuti"/>
    <n v="2016"/>
    <m/>
    <n v="96"/>
    <s v="Comedy"/>
    <s v=" Drama"/>
    <m/>
    <n v="7.8"/>
    <s v="Seven long-time friends get together for a dinner. When they decide to share with each other the content of every text message, email and phone call they receive, many secrets start to unveil and the equilibrium trembles."/>
    <m/>
    <s v="Paolo Genovese"/>
    <s v="Giuseppe Battiston"/>
    <s v="Anna Foglietta"/>
    <s v="Marco Giallini"/>
    <s v="Edoardo Leo"/>
    <n v="57168"/>
    <m/>
    <n v="5"/>
    <n v="7.8"/>
    <x v="4"/>
  </r>
  <r>
    <s v="Stagecoach"/>
    <n v="1939"/>
    <s v="Passed"/>
    <n v="96"/>
    <s v="Adventure"/>
    <s v=" Drama"/>
    <s v=" Western"/>
    <n v="7.8"/>
    <s v="A group of people traveling on a stagecoach find their journey complicated by the threat of Geronimo and learn something about each other in the process."/>
    <n v="93"/>
    <s v="John Ford"/>
    <s v="John Wayne"/>
    <s v="Claire Trevor"/>
    <s v="Andy Devine"/>
    <s v="John Carradine"/>
    <n v="43621"/>
    <m/>
    <n v="5"/>
    <n v="1.5000000000000009"/>
    <x v="9"/>
  </r>
  <r>
    <s v="The Lady Vanishes"/>
    <n v="1938"/>
    <m/>
    <n v="96"/>
    <s v="Mystery"/>
    <s v=" Thriller"/>
    <m/>
    <n v="7.8"/>
    <s v="While travelling in continental Europe, a rich young playgirl realizes that an elderly lady seems to have disappeared from the train."/>
    <n v="98"/>
    <s v="Alfred Hitchcock"/>
    <s v="Margaret Lockwood"/>
    <s v="Michael Redgrave"/>
    <s v="Paul Lukas"/>
    <s v="May Whitty"/>
    <n v="47400"/>
    <m/>
    <n v="5"/>
    <n v="2.0000000000000009"/>
    <x v="9"/>
  </r>
  <r>
    <s v="The Breakfast Club"/>
    <n v="1985"/>
    <s v="UA"/>
    <n v="97"/>
    <s v="Comedy"/>
    <s v=" Drama"/>
    <m/>
    <n v="7.8"/>
    <s v="Five high school students meet in Saturday detention and discover how they have a lot more in common than they thought."/>
    <n v="66"/>
    <s v="John Hughes"/>
    <s v="Emilio Estevez"/>
    <s v="Judd Nelson"/>
    <s v="Molly Ringwald"/>
    <s v="Ally Sheedy"/>
    <n v="357026"/>
    <s v="45,875,171"/>
    <n v="5"/>
    <n v="1.2000000000000002"/>
    <x v="6"/>
  </r>
  <r>
    <s v="La double vie de VÃ©ronique"/>
    <n v="1991"/>
    <s v="R"/>
    <n v="98"/>
    <s v="Drama"/>
    <s v=" Fantasy"/>
    <s v=" Music"/>
    <n v="7.8"/>
    <s v="Two parallel stories about two identical women"/>
    <m/>
    <m/>
    <m/>
    <m/>
    <m/>
    <m/>
    <m/>
    <m/>
    <n v="5"/>
    <n v="7.8"/>
    <x v="0"/>
  </r>
  <r>
    <s v="Waking Life"/>
    <n v="2001"/>
    <s v="R"/>
    <n v="99"/>
    <s v="Animation"/>
    <s v=" Drama"/>
    <s v=" Fantasy"/>
    <n v="7.8"/>
    <s v="A man shuffles through a dream meeting various people and discussing the meanings and purposes of the universe."/>
    <n v="83"/>
    <s v="Richard Linklater"/>
    <s v="Ethan Hawke"/>
    <s v="Trevor Jack Brooks"/>
    <s v="Lorelei Linklater"/>
    <s v="Wiley Wiggins"/>
    <n v="60684"/>
    <s v="2,892,011"/>
    <n v="5"/>
    <n v="0.50000000000000089"/>
    <x v="3"/>
  </r>
  <r>
    <s v="Under sandet"/>
    <n v="2015"/>
    <s v="R"/>
    <n v="100"/>
    <s v="Drama"/>
    <s v=" History"/>
    <s v=" War"/>
    <n v="7.8"/>
    <s v="In post-World War II Denmark, a group of young German POWs are forced to clear a beach of thousands of land mines under the watch of a Danish Sergeant who slowly learns to appreciate their plight."/>
    <n v="75"/>
    <s v="Martin Zandvliet"/>
    <s v="Roland MÃ¸ller"/>
    <s v="Louis Hofmann"/>
    <s v="Joel Basman"/>
    <s v="Mikkel Boe FÃ¸lsgaard"/>
    <n v="35539"/>
    <n v="435.26600000000002"/>
    <n v="5"/>
    <n v="0.29999999999999982"/>
    <x v="4"/>
  </r>
  <r>
    <s v="Toy Story 4"/>
    <n v="2019"/>
    <s v="U"/>
    <n v="100"/>
    <s v="Animation"/>
    <s v=" Adventure"/>
    <s v=" Comedy"/>
    <n v="7.8"/>
    <s v="When a new toy called &quot;Forky&quot; joins Woody and the gang, a road trip alongside old and new friends reveals how big the world can be for a toy."/>
    <n v="84"/>
    <s v="Josh Cooley"/>
    <s v="Tom Hanks"/>
    <s v="Tim Allen"/>
    <s v="Annie Potts"/>
    <s v="Tony Hale"/>
    <n v="203177"/>
    <s v="434,038,008"/>
    <n v="5"/>
    <n v="0.60000000000000053"/>
    <x v="4"/>
  </r>
  <r>
    <s v="Drive"/>
    <n v="2011"/>
    <s v="A"/>
    <n v="100"/>
    <s v="Crime"/>
    <s v=" Drama"/>
    <m/>
    <n v="7.8"/>
    <s v="A mysterious Hollywood stuntman and mechanic moonlights as a getaway driver and finds himself in trouble when he helps out his neighbor."/>
    <n v="78"/>
    <s v="Nicolas Winding Refn"/>
    <s v="Ryan Gosling"/>
    <s v="Carey Mulligan"/>
    <s v="Bryan Cranston"/>
    <s v="Albert Brooks"/>
    <n v="571571"/>
    <s v="35,061,555"/>
    <n v="5"/>
    <n v="0"/>
    <x v="4"/>
  </r>
  <r>
    <s v="Willy Wonka &amp; the Chocolate Factory"/>
    <n v="1971"/>
    <s v="U"/>
    <n v="100"/>
    <s v="Family"/>
    <s v=" Fantasy"/>
    <s v=" Musical"/>
    <n v="7.8"/>
    <s v="A poor but hopeful boy seeks one of the five coveted golden tickets that will send him on a tour of Willy Wonka's mysterious chocolate factory."/>
    <n v="67"/>
    <s v="Mel Stuart"/>
    <s v="Gene Wilder"/>
    <s v="Jack Albertson"/>
    <s v="Peter Ostrum"/>
    <s v="Roy Kinnear"/>
    <n v="178731"/>
    <s v="4,000,000"/>
    <n v="5"/>
    <n v="1.0999999999999996"/>
    <x v="1"/>
  </r>
  <r>
    <s v="The Innocents"/>
    <n v="1961"/>
    <s v="A"/>
    <n v="100"/>
    <s v="Horror"/>
    <m/>
    <m/>
    <n v="7.8"/>
    <s v="A young governess for two children becomes convinced that the house and grounds are haunted."/>
    <n v="88"/>
    <s v="Jack Clayton"/>
    <s v="Deborah Kerr"/>
    <s v="Peter Wyngarde"/>
    <s v="Megs Jenkins"/>
    <s v="Michael Redgrave"/>
    <n v="27007"/>
    <s v="2,616,000"/>
    <n v="5"/>
    <n v="1.0000000000000009"/>
    <x v="5"/>
  </r>
  <r>
    <s v="Key Largo"/>
    <n v="1948"/>
    <m/>
    <n v="100"/>
    <s v="Action"/>
    <s v=" Crime"/>
    <s v=" Drama"/>
    <n v="7.8"/>
    <s v="A man visits his war buddy's family hotel and finds a gangster running things. As a hurricane approaches, the two end up confronting each other."/>
    <m/>
    <s v="John Huston"/>
    <s v="Humphrey Bogart"/>
    <s v="Edward G. Robinson"/>
    <s v="Lauren Bacall"/>
    <s v="Lionel Barrymore"/>
    <n v="36995"/>
    <m/>
    <n v="6"/>
    <n v="7.8"/>
    <x v="7"/>
  </r>
  <r>
    <s v="To Have and Have Not"/>
    <n v="1944"/>
    <s v="PG"/>
    <n v="100"/>
    <s v="Adventure"/>
    <s v=" Comedy"/>
    <s v=" Film-Noir"/>
    <n v="7.8"/>
    <s v="During World War II, American expatriate Harry Morgan helps transport a French Resistance leader and his beautiful wife to Martinique while romancing a sensuous lounge singer."/>
    <m/>
    <s v="Howard Hawks"/>
    <s v="Humphrey Bogart"/>
    <s v="Lauren Bacall"/>
    <s v="Walter Brennan"/>
    <s v="Dolores Moran"/>
    <n v="31053"/>
    <m/>
    <n v="6"/>
    <n v="7.8"/>
    <x v="7"/>
  </r>
  <r>
    <s v="Kubo and the Two Strings"/>
    <n v="2016"/>
    <s v="PG"/>
    <n v="101"/>
    <s v="Animation"/>
    <s v=" Action"/>
    <s v=" Adventure"/>
    <n v="7.8"/>
    <s v="A young boy named Kubo must locate a magical suit of armour worn by his late father in order to defeat a vengeful spirit from the past."/>
    <n v="84"/>
    <s v="Travis Knight"/>
    <s v="Charlize Theron"/>
    <s v="Art Parkinson"/>
    <s v="Matthew McConaughey"/>
    <s v="Ralph Fiennes"/>
    <n v="118035"/>
    <s v="48,023,088"/>
    <n v="6"/>
    <n v="0.60000000000000053"/>
    <x v="4"/>
  </r>
  <r>
    <s v="Little Miss Sunshine"/>
    <n v="2006"/>
    <s v="UA"/>
    <n v="101"/>
    <s v="Comedy"/>
    <s v=" Drama"/>
    <m/>
    <n v="7.8"/>
    <s v="A family determined to get their young daughter into the finals of a beauty pageant take a cross-country trip in their VW bus."/>
    <n v="80"/>
    <s v="Jonathan Dayton"/>
    <s v="Valerie Faris"/>
    <s v="Steve Carell"/>
    <s v="Toni Collette"/>
    <s v="Greg Kinnear"/>
    <n v="439856"/>
    <s v="59,891,098"/>
    <n v="6"/>
    <n v="0.20000000000000018"/>
    <x v="3"/>
  </r>
  <r>
    <s v="Todo sobre mi madre"/>
    <n v="1999"/>
    <s v="R"/>
    <n v="101"/>
    <s v="Drama"/>
    <m/>
    <m/>
    <n v="7.8"/>
    <s v="Young Esteban wants to become a writer and also to discover the identity of his second mother, a trans woman, carefully concealed by his mother Manuela."/>
    <n v="87"/>
    <s v="Pedro AlmodÃ³var"/>
    <s v="Cecilia Roth"/>
    <s v="Marisa Paredes"/>
    <s v="Candela PeÃ±a"/>
    <s v="Antonia San Juan"/>
    <n v="89058"/>
    <s v="8,264,530"/>
    <n v="6"/>
    <n v="0.89999999999999947"/>
    <x v="0"/>
  </r>
  <r>
    <s v="The Sandlot"/>
    <n v="1993"/>
    <s v="U"/>
    <n v="101"/>
    <s v="Comedy"/>
    <s v=" Drama"/>
    <s v=" Family"/>
    <n v="7.8"/>
    <s v="In the summer of 1962, a new kid in town is taken under the wing of a young baseball prodigy and his rowdy team, resulting in many adventures."/>
    <n v="55"/>
    <s v="David Mickey Evans"/>
    <s v="Tom Guiry"/>
    <s v="Mike Vitar"/>
    <s v="Art LaFleur"/>
    <s v="Patrick Renna"/>
    <n v="78963"/>
    <s v="32,416,586"/>
    <n v="6"/>
    <n v="2.2999999999999998"/>
    <x v="0"/>
  </r>
  <r>
    <s v="Big Hero 6"/>
    <n v="2014"/>
    <s v="U"/>
    <n v="102"/>
    <s v="Animation"/>
    <s v=" Action"/>
    <s v=" Adventure"/>
    <n v="7.8"/>
    <s v="A special bond develops between plus-sized inflatable robot Baymax and prodigy Hiro Hamada, who together team up with a group of friends to form a band of high-tech heroes."/>
    <n v="74"/>
    <s v="Don Hall"/>
    <s v="Chris Williams"/>
    <s v="Ryan Potter"/>
    <s v="Scott Adsit"/>
    <s v="Jamie Chung"/>
    <n v="410983"/>
    <s v="222,527,828"/>
    <n v="6"/>
    <n v="0.39999999999999947"/>
    <x v="4"/>
  </r>
  <r>
    <s v="How to Train Your Dragon 2"/>
    <n v="2014"/>
    <s v="U"/>
    <n v="102"/>
    <s v="Animation"/>
    <s v=" Action"/>
    <s v=" Adventure"/>
    <n v="7.8"/>
    <s v="When Hiccup and Toothless discover an ice cave that is home to hundreds of new wild dragons and the mysterious Dragon Rider, the two friends find themselves at the center of a battle to protect the peace."/>
    <n v="76"/>
    <s v="Dean DeBlois"/>
    <s v="Jay Baruchel"/>
    <s v="Cate Blanchett"/>
    <s v="Gerard Butler"/>
    <s v="Craig Ferguson"/>
    <n v="305611"/>
    <s v="177,002,924"/>
    <n v="6"/>
    <n v="0.20000000000000018"/>
    <x v="4"/>
  </r>
  <r>
    <s v="Bringing Up Baby"/>
    <n v="1938"/>
    <s v="Passed"/>
    <n v="102"/>
    <s v="Comedy"/>
    <s v=" Family"/>
    <s v=" Romance"/>
    <n v="7.8"/>
    <s v="While trying to secure a $1 million donation for his museum, a befuddled paleontologist is pursued by a flighty and often irritating heiress and her pet leopard, Baby."/>
    <n v="91"/>
    <s v="Howard Hawks"/>
    <s v="Katharine Hepburn"/>
    <s v="Cary Grant"/>
    <s v="Charles Ruggles"/>
    <s v="Walter Catlett"/>
    <n v="55163"/>
    <m/>
    <n v="6"/>
    <n v="1.2999999999999998"/>
    <x v="9"/>
  </r>
  <r>
    <s v="Paddington 2"/>
    <n v="2017"/>
    <s v="U"/>
    <n v="103"/>
    <s v="Adventure"/>
    <s v=" Comedy"/>
    <s v=" Family"/>
    <n v="7.8"/>
    <s v="Paddington (Ben Whishaw), now happily settled with the Brown family and a popular member of the local community, picks up a series of odd jobs to buy the perfect present for his Aunt Lucy's (Imelda Staunton's) 100th birthday, only for the gift to be stolen."/>
    <n v="88"/>
    <s v="Paul King"/>
    <s v="Ben Whishaw"/>
    <s v="Hugh Grant"/>
    <s v="Hugh Bonneville"/>
    <s v="Sally Hawkins"/>
    <n v="61594"/>
    <s v="40,442,052"/>
    <n v="6"/>
    <n v="1.0000000000000009"/>
    <x v="4"/>
  </r>
  <r>
    <s v="Hana-bi"/>
    <n v="1997"/>
    <m/>
    <n v="103"/>
    <s v="Crime"/>
    <s v=" Drama"/>
    <s v=" Romance"/>
    <n v="7.8"/>
    <s v="Nishi leaves the police in the face of harrowing personal and professional difficulties. Spiraling into depression, he makes questionable decisions."/>
    <m/>
    <s v="Takeshi Kitano"/>
    <s v="Takeshi Kitano"/>
    <s v="Kayoko Kishimoto"/>
    <s v="Ren Osugi"/>
    <s v="Susumu Terajima"/>
    <n v="27712"/>
    <n v="233.98599999999999"/>
    <n v="6"/>
    <n v="7.8"/>
    <x v="0"/>
  </r>
  <r>
    <s v="Majo no takkyÃ»bin"/>
    <n v="1989"/>
    <s v="U"/>
    <n v="103"/>
    <s v="Animation"/>
    <s v=" Adventure"/>
    <s v=" Drama"/>
    <n v="7.8"/>
    <s v="A young witch, on her mandatory year of independent life, finds fitting into a new community difficult while she supports herself by running an air courier service."/>
    <n v="83"/>
    <s v="Hayao Miyazaki"/>
    <s v="Kirsten Dunst"/>
    <s v="Minami Takayama"/>
    <s v="Rei Sakuma"/>
    <s v="Kappei Yamaguchi"/>
    <n v="124193"/>
    <m/>
    <n v="6"/>
    <n v="0.50000000000000089"/>
    <x v="6"/>
  </r>
  <r>
    <s v="Ferris Bueller's Day Off"/>
    <n v="1986"/>
    <s v="U"/>
    <n v="103"/>
    <s v="Comedy"/>
    <m/>
    <m/>
    <n v="7.8"/>
    <s v="A high school wise guy is determined to have a day off from school, despite what the Principal thinks of that."/>
    <n v="61"/>
    <s v="John Hughes"/>
    <s v="Matthew Broderick"/>
    <s v="Alan Ruck"/>
    <s v="Mia Sara"/>
    <s v="Jeffrey Jones"/>
    <n v="321382"/>
    <s v="70,136,369"/>
    <n v="6"/>
    <n v="1.7000000000000002"/>
    <x v="6"/>
  </r>
  <r>
    <s v="The Lunchbox"/>
    <n v="2013"/>
    <s v="U"/>
    <n v="104"/>
    <s v="Drama"/>
    <s v=" Romance"/>
    <m/>
    <n v="7.8"/>
    <s v="A mistaken delivery in Mumbai's famously efficient lunchbox delivery system connects a young housewife to an older man in the dusk of his life as they build a fantasy world together through notes in the lunchbox."/>
    <n v="76"/>
    <s v="Ritesh Batra"/>
    <s v="Irrfan Khan"/>
    <s v="Nimrat Kaur"/>
    <s v="Nawazuddin Siddiqui"/>
    <s v="Lillete Dubey"/>
    <n v="50523"/>
    <s v="4,231,500"/>
    <n v="6"/>
    <n v="0.20000000000000018"/>
    <x v="4"/>
  </r>
  <r>
    <s v="Ghostbusters"/>
    <n v="1984"/>
    <s v="UA"/>
    <n v="105"/>
    <s v="Action"/>
    <s v=" Comedy"/>
    <s v=" Fantasy"/>
    <n v="7.8"/>
    <s v="Three former parapsychology professors set up shop as a unique ghost removal service."/>
    <n v="71"/>
    <s v="Ivan Reitman"/>
    <s v="Bill Murray"/>
    <s v="Dan Aykroyd"/>
    <s v="Sigourney Weaver"/>
    <s v="Harold Ramis"/>
    <n v="355413"/>
    <s v="238,632,124"/>
    <n v="6"/>
    <n v="0.70000000000000018"/>
    <x v="6"/>
  </r>
  <r>
    <s v="Kramer vs. Kramer"/>
    <n v="1979"/>
    <s v="A"/>
    <n v="105"/>
    <s v="Drama"/>
    <m/>
    <m/>
    <n v="7.8"/>
    <s v="Ted Kramer's wife leaves him, allowing for a lost bond to be rediscovered between Ted and his son, Billy. But a heated custody battle ensues over the divorced couple's son, deepening the wounds left by the separation."/>
    <n v="77"/>
    <s v="Robert Benton"/>
    <s v="Dustin Hoffman"/>
    <s v="Meryl Streep"/>
    <s v="Jane Alexander"/>
    <s v="Justin Henry"/>
    <n v="133351"/>
    <s v="106,260,000"/>
    <n v="6"/>
    <n v="9.9999999999999645E-2"/>
    <x v="1"/>
  </r>
  <r>
    <s v="Jules et Jim"/>
    <n v="1962"/>
    <m/>
    <n v="105"/>
    <s v="Drama"/>
    <s v=" Romance"/>
    <m/>
    <n v="7.8"/>
    <s v="Decades of a love triangle concerning two friends and an impulsive woman."/>
    <n v="97"/>
    <s v="FranÃ§ois Truffaut"/>
    <s v="Jeanne Moreau"/>
    <s v="Oskar Werner"/>
    <s v="Henri Serre"/>
    <s v="Vanna Urbino"/>
    <n v="37605"/>
    <m/>
    <n v="6"/>
    <n v="1.8999999999999995"/>
    <x v="5"/>
  </r>
  <r>
    <s v="Dunkirk"/>
    <n v="2017"/>
    <s v="UA"/>
    <n v="106"/>
    <s v="Action"/>
    <s v=" Drama"/>
    <s v=" History"/>
    <n v="7.8"/>
    <s v="Allied soldiers from Belgium, the British Empire, and France are surrounded by the German Army and evacuated during a fierce battle in World War II."/>
    <n v="94"/>
    <s v="Christopher Nolan"/>
    <s v="Fionn Whitehead"/>
    <s v="Barry Keoghan"/>
    <s v="Mark Rylance"/>
    <s v="Tom Hardy"/>
    <n v="555092"/>
    <s v="188,373,161"/>
    <n v="6"/>
    <n v="1.6000000000000005"/>
    <x v="4"/>
  </r>
  <r>
    <s v="Kokuhaku"/>
    <n v="2010"/>
    <m/>
    <n v="106"/>
    <s v="Drama"/>
    <s v=" Thriller"/>
    <m/>
    <n v="7.8"/>
    <s v="A psychological thriller of a grieving mother turned cold-blooded avenger with a twisty master plan to pay back those who were responsible for her daughter's death."/>
    <m/>
    <s v="Tetsuya Nakashima"/>
    <s v="Takako Matsu"/>
    <s v="Yoshino Kimura"/>
    <s v="Masaki Okada"/>
    <s v="Yukito Nishii"/>
    <n v="35713"/>
    <m/>
    <n v="6"/>
    <n v="7.8"/>
    <x v="4"/>
  </r>
  <r>
    <s v="Gattaca"/>
    <n v="1997"/>
    <s v="UA"/>
    <n v="106"/>
    <s v="Drama"/>
    <s v=" Sci-Fi"/>
    <s v=" Thriller"/>
    <n v="7.8"/>
    <s v="A genetically inferior man assumes the identity of a superior one in order to pursue his lifelong dream of space travel."/>
    <n v="64"/>
    <s v="Andrew Niccol"/>
    <s v="Ethan Hawke"/>
    <s v="Uma Thurman"/>
    <s v="Jude Law"/>
    <s v="Gore Vidal"/>
    <n v="280845"/>
    <s v="12,339,633"/>
    <n v="6"/>
    <n v="1.3999999999999995"/>
    <x v="0"/>
  </r>
  <r>
    <s v="Misery"/>
    <n v="1990"/>
    <s v="R"/>
    <n v="107"/>
    <s v="Drama"/>
    <s v=" Thriller"/>
    <m/>
    <n v="7.8"/>
    <s v="After a famous author is rescued from a car crash by a fan of his novels, he comes to realize that the care he is receiving is only the beginning of a nightmare of captivity and abuse."/>
    <n v="75"/>
    <s v="Rob Reiner"/>
    <s v="James Caan"/>
    <s v="Kathy Bates"/>
    <s v="Richard Farnsworth"/>
    <s v="Frances Sternhagen"/>
    <n v="184740"/>
    <s v="61,276,872"/>
    <n v="6"/>
    <n v="0.29999999999999982"/>
    <x v="0"/>
  </r>
  <r>
    <s v="Predator"/>
    <n v="1987"/>
    <s v="A"/>
    <n v="107"/>
    <s v="Action"/>
    <s v=" Adventure"/>
    <s v=" Sci-Fi"/>
    <n v="7.8"/>
    <s v="A team of commandos on a mission in a Central American jungle find themselves hunted by an extraterrestrial warrior."/>
    <n v="45"/>
    <s v="John McTiernan"/>
    <s v="Arnold Schwarzenegger"/>
    <s v="Carl Weathers"/>
    <s v="Kevin Peter Hall"/>
    <s v="Elpidia Carrillo"/>
    <n v="371387"/>
    <s v="59,735,548"/>
    <n v="6"/>
    <n v="3.3"/>
    <x v="6"/>
  </r>
  <r>
    <s v="Down by Law"/>
    <n v="1986"/>
    <s v="R"/>
    <n v="107"/>
    <s v="Comedy"/>
    <s v=" Crime"/>
    <s v=" Drama"/>
    <n v="7.8"/>
    <s v="Two men are framed and sent to jail, where they meet a murderer who helps them escape and leave the state."/>
    <n v="75"/>
    <s v="Jim Jarmusch"/>
    <s v="Tom Waits"/>
    <s v="John Lurie"/>
    <s v="Roberto Benigni"/>
    <s v="Nicoletta Braschi"/>
    <n v="47834"/>
    <s v="1,436,000"/>
    <n v="6"/>
    <n v="0.29999999999999982"/>
    <x v="6"/>
  </r>
  <r>
    <s v="The Boondock Saints"/>
    <n v="1999"/>
    <s v="R"/>
    <n v="108"/>
    <s v="Action"/>
    <s v=" Crime"/>
    <s v=" Thriller"/>
    <n v="7.8"/>
    <s v="Two Irish Catholic brothers become vigilantes and wipe out Boston's criminal underworld in the name of God."/>
    <n v="44"/>
    <s v="Troy Duffy"/>
    <s v="Willem Dafoe"/>
    <s v="Sean Patrick Flanery"/>
    <s v="Norman Reedus"/>
    <s v="David Della Rocco"/>
    <n v="227143"/>
    <n v="25.812000000000001"/>
    <n v="6"/>
    <n v="3.3999999999999995"/>
    <x v="0"/>
  </r>
  <r>
    <s v="October Sky"/>
    <n v="1999"/>
    <s v="PG"/>
    <n v="108"/>
    <s v="Biography"/>
    <s v=" Drama"/>
    <s v=" Family"/>
    <n v="7.8"/>
    <s v="The true story of Homer Hickam, a coal miner's son who was inspired by the first Sputnik launch to take up rocketry against his father's wishes."/>
    <n v="71"/>
    <s v="Joe Johnston"/>
    <s v="Jake Gyllenhaal"/>
    <s v="Chris Cooper"/>
    <s v="Laura Dern"/>
    <s v="Chris Owen"/>
    <n v="82855"/>
    <s v="32,481,825"/>
    <n v="6"/>
    <n v="0.70000000000000018"/>
    <x v="0"/>
  </r>
  <r>
    <s v="Back to the Future Part II"/>
    <n v="1989"/>
    <s v="U"/>
    <n v="108"/>
    <s v="Adventure"/>
    <s v=" Comedy"/>
    <s v=" Sci-Fi"/>
    <n v="7.8"/>
    <s v="After visiting 2015, Marty McFly must repeat his visit to 1955 to prevent disastrous changes to 1985...without interfering with his first trip."/>
    <n v="57"/>
    <s v="Robert Zemeckis"/>
    <s v="Michael J. Fox"/>
    <s v="Christopher Lloyd"/>
    <s v="Lea Thompson"/>
    <s v="Thomas F. Wilson"/>
    <n v="481918"/>
    <s v="118,500,000"/>
    <n v="6"/>
    <n v="2.0999999999999996"/>
    <x v="6"/>
  </r>
  <r>
    <s v="Wait Until Dark"/>
    <n v="1967"/>
    <m/>
    <n v="108"/>
    <s v="Thriller"/>
    <m/>
    <m/>
    <n v="7.8"/>
    <s v="A recently blinded woman is terrorized by a trio of thugs while they search for a heroin-stuffed doll they believe is in her apartment."/>
    <n v="81"/>
    <s v="Terence Young"/>
    <s v="Audrey Hepburn"/>
    <s v="Alan Arkin"/>
    <s v="Richard Crenna"/>
    <s v="Efrem Zimbalist Jr."/>
    <n v="27733"/>
    <s v="17,550,741"/>
    <n v="6"/>
    <n v="0.29999999999999982"/>
    <x v="5"/>
  </r>
  <r>
    <s v="Guess Who's Coming to Dinner"/>
    <n v="1967"/>
    <m/>
    <n v="108"/>
    <s v="Comedy"/>
    <s v=" Drama"/>
    <m/>
    <n v="7.8"/>
    <s v="A couple's attitudes are challenged when their daughter introduces them to her African-American fiancÃ©."/>
    <n v="63"/>
    <s v="Stanley Kramer"/>
    <s v="Spencer Tracy"/>
    <s v="Sidney Poitier"/>
    <s v="Katharine Hepburn"/>
    <s v="Katharine Houghton"/>
    <n v="39642"/>
    <s v="56,700,000"/>
    <n v="6"/>
    <n v="1.5"/>
    <x v="5"/>
  </r>
  <r>
    <s v="Shadow of a Doubt"/>
    <n v="1943"/>
    <s v="PG"/>
    <n v="108"/>
    <s v="Film-Noir"/>
    <s v=" Thriller"/>
    <m/>
    <n v="7.8"/>
    <s v="A young girl, overjoyed when her favorite uncle comes to visit the family, slowly begins to suspect that he is in fact the &quot;Merry Widow&quot; killer sought by the authorities."/>
    <n v="94"/>
    <s v="Alfred Hitchcock"/>
    <s v="Teresa Wright"/>
    <s v="Joseph Cotten"/>
    <s v="Macdonald Carey"/>
    <s v="Henry Travers"/>
    <n v="59556"/>
    <m/>
    <n v="6"/>
    <n v="1.6000000000000005"/>
    <x v="7"/>
  </r>
  <r>
    <s v="Lilja 4-ever"/>
    <n v="2002"/>
    <s v="R"/>
    <n v="109"/>
    <s v="Crime"/>
    <s v=" Drama"/>
    <m/>
    <n v="7.8"/>
    <s v="Sixteen-year-old Lilja and her only friend, the young boy Volodja, live in Russia, fantasizing about a better life. One day, Lilja falls in love with Andrej, who is going to Sweden, and invites Lilja to come along and start a new life."/>
    <n v="82"/>
    <s v="Lukas Moodysson"/>
    <s v="Oksana Akinshina"/>
    <s v="Artyom Bogucharskiy"/>
    <s v="Pavel Ponomaryov"/>
    <s v="Lyubov Agapova"/>
    <n v="42673"/>
    <n v="181.655"/>
    <n v="6"/>
    <n v="0.39999999999999947"/>
    <x v="3"/>
  </r>
  <r>
    <s v="The King of Comedy"/>
    <n v="1982"/>
    <s v="U"/>
    <n v="109"/>
    <s v="Comedy"/>
    <s v=" Crime"/>
    <s v=" Drama"/>
    <n v="7.8"/>
    <s v="Rupert Pupkin is a passionate yet unsuccessful comic who craves nothing more than to be in the spotlight and to achieve this, he stalks and kidnaps his idol to take the spotlight for himself."/>
    <n v="73"/>
    <s v="Martin Scorsese"/>
    <s v="Robert De Niro"/>
    <s v="Jerry Lewis"/>
    <s v="Diahnne Abbott"/>
    <s v="Sandra Bernhard"/>
    <n v="88511"/>
    <s v="2,500,000"/>
    <n v="6"/>
    <n v="0.5"/>
    <x v="6"/>
  </r>
  <r>
    <s v="Gongdong gyeongbi guyeok JSA"/>
    <n v="2000"/>
    <m/>
    <n v="110"/>
    <s v="Action"/>
    <s v=" Drama"/>
    <s v=" Thriller"/>
    <n v="7.8"/>
    <s v="After a shooting incident at the North/South Korean border/DMZ leaves 2 North Korean soldiers dead, a neutral Swiss/Swedish team investigates, what actually happened."/>
    <n v="58"/>
    <s v="Chan-wook Park"/>
    <s v="Lee Yeong-ae"/>
    <s v="Lee Byung-Hun"/>
    <s v="Kang-ho Song"/>
    <s v="Kim Tae-Woo"/>
    <n v="26518"/>
    <m/>
    <n v="6"/>
    <n v="2"/>
    <x v="3"/>
  </r>
  <r>
    <s v="Dip huet seung hung"/>
    <n v="1989"/>
    <s v="R"/>
    <n v="111"/>
    <s v="Action"/>
    <s v=" Crime"/>
    <s v=" Drama"/>
    <n v="7.8"/>
    <s v="A disillusioned assassin accepts one last hit in hopes of using his earnings to restore vision to a singer he accidentally blinded."/>
    <n v="82"/>
    <s v="John Woo"/>
    <s v="Yun-Fat Chow"/>
    <s v="Danny Lee"/>
    <s v="Sally Yeh"/>
    <s v="Kong Chu"/>
    <n v="45624"/>
    <m/>
    <n v="6"/>
    <n v="0.39999999999999947"/>
    <x v="6"/>
  </r>
  <r>
    <s v="Bonnie and Clyde"/>
    <n v="1967"/>
    <s v="A"/>
    <n v="111"/>
    <s v="Action"/>
    <s v=" Biography"/>
    <s v=" Crime"/>
    <n v="7.8"/>
    <s v="Bored waitress Bonnie Parker falls in love with an ex-con named Clyde Barrow and together they start a violent crime spree through the country, stealing cars and robbing banks."/>
    <n v="86"/>
    <s v="Arthur Penn"/>
    <s v="Warren Beatty"/>
    <s v="Faye Dunaway"/>
    <s v="Michael J. Pollard"/>
    <s v="Gene Hackman"/>
    <n v="102415"/>
    <m/>
    <n v="6"/>
    <n v="0.79999999999999982"/>
    <x v="5"/>
  </r>
  <r>
    <s v="Boyz n the Hood"/>
    <n v="1991"/>
    <s v="A"/>
    <n v="112"/>
    <s v="Crime"/>
    <s v=" Drama"/>
    <m/>
    <n v="7.8"/>
    <s v="Follows the lives of three young males living in the Crenshaw ghetto of Los Angeles, dissecting questions of race, relationships, violence, and future prospects."/>
    <n v="76"/>
    <s v="John Singleton"/>
    <s v="Cuba Gooding Jr."/>
    <s v="Laurence Fishburne"/>
    <s v="Hudhail Al-Amir"/>
    <s v="Lloyd Avery II"/>
    <n v="126082"/>
    <s v="57,504,069"/>
    <n v="6"/>
    <n v="0.20000000000000018"/>
    <x v="0"/>
  </r>
  <r>
    <s v="The Gentlemen"/>
    <n v="2019"/>
    <s v="A"/>
    <n v="113"/>
    <s v="Action"/>
    <s v=" Comedy"/>
    <s v=" Crime"/>
    <n v="7.8"/>
    <s v="An American expat tries to sell off his highly profitable marijuana empire in London, triggering plots, schemes, bribery and blackmail in an attempt to steal his domain out from under him."/>
    <n v="51"/>
    <s v="Guy Ritchie"/>
    <s v="Matthew McConaughey"/>
    <s v="Charlie Hunnam"/>
    <s v="Michelle Dockery"/>
    <s v="Jeremy Strong"/>
    <n v="237392"/>
    <m/>
    <n v="6"/>
    <n v="2.7"/>
    <x v="4"/>
  </r>
  <r>
    <s v="Ondskan"/>
    <n v="2003"/>
    <m/>
    <n v="113"/>
    <s v="Drama"/>
    <m/>
    <m/>
    <n v="7.8"/>
    <s v="A teenage boy expelled from school for fighting arrives at a boarding school where the systematic bullying of younger students is encouraged as a means to maintain discipline, and decides to fight back."/>
    <n v="61"/>
    <s v="Mikael HÃ¥fstrÃ¶m"/>
    <s v="Andreas Wilson"/>
    <s v="Henrik LundstrÃ¶m"/>
    <s v="Gustaf SkarsgÃ¥rd"/>
    <s v="Linda Zilliacus"/>
    <n v="35682"/>
    <n v="15.28"/>
    <n v="6"/>
    <n v="1.7000000000000002"/>
    <x v="3"/>
  </r>
  <r>
    <s v="Remember the Titans"/>
    <n v="2000"/>
    <s v="U"/>
    <n v="113"/>
    <s v="Biography"/>
    <s v=" Drama"/>
    <s v=" Sport"/>
    <n v="7.8"/>
    <s v="The true story of a newly appointed African-American coach and his high school team on their first season as a racially integrated unit."/>
    <n v="48"/>
    <s v="Boaz Yakin"/>
    <s v="Denzel Washington"/>
    <s v="Will Patton"/>
    <s v="Wood Harris"/>
    <s v="Ryan Hurst"/>
    <n v="198089"/>
    <s v="115,654,751"/>
    <n v="6"/>
    <n v="3"/>
    <x v="3"/>
  </r>
  <r>
    <s v="The Conversation"/>
    <n v="1974"/>
    <s v="U"/>
    <n v="113"/>
    <s v="Drama"/>
    <s v=" Mystery"/>
    <s v=" Thriller"/>
    <n v="7.8"/>
    <s v="A paranoid, secretive surveillance expert has a crisis of conscience when he suspects that the couple he is spying on will be murdered."/>
    <n v="85"/>
    <s v="Francis Ford Coppola"/>
    <s v="Gene Hackman"/>
    <s v="John Cazale"/>
    <s v="Allen Garfield"/>
    <s v="Frederic Forrest"/>
    <n v="98611"/>
    <s v="4,420,000"/>
    <n v="6"/>
    <n v="0.70000000000000018"/>
    <x v="1"/>
  </r>
  <r>
    <s v="Midnight Cowboy"/>
    <n v="1969"/>
    <s v="A"/>
    <n v="113"/>
    <s v="Drama"/>
    <m/>
    <m/>
    <n v="7.8"/>
    <s v="A naive hustler travels from Texas to New York City to seek personal fortune, finding a new friend in the process."/>
    <n v="79"/>
    <s v="John Schlesinger"/>
    <s v="Dustin Hoffman"/>
    <s v="Jon Voight"/>
    <s v="Sylvia Miles"/>
    <s v="John McGiver"/>
    <n v="101124"/>
    <s v="44,785,053"/>
    <n v="6"/>
    <n v="0.10000000000000053"/>
    <x v="5"/>
  </r>
  <r>
    <s v="The Goonies"/>
    <n v="1985"/>
    <s v="U"/>
    <n v="114"/>
    <s v="Adventure"/>
    <s v=" Comedy"/>
    <s v=" Family"/>
    <n v="7.8"/>
    <s v="A group of young misfits called The Goonies discover an ancient map and set out on an adventure to find a legendary pirate's long-lost treasure."/>
    <n v="62"/>
    <s v="Richard Donner"/>
    <s v="Sean Astin"/>
    <s v="Josh Brolin"/>
    <s v="Jeff Cohen"/>
    <s v="Corey Feldman"/>
    <n v="244430"/>
    <s v="61,503,218"/>
    <n v="6"/>
    <n v="1.5999999999999996"/>
    <x v="6"/>
  </r>
  <r>
    <s v="E.T. the Extra-Terrestrial"/>
    <n v="1982"/>
    <s v="U"/>
    <n v="115"/>
    <s v="Family"/>
    <s v=" Sci-Fi"/>
    <m/>
    <n v="7.8"/>
    <s v="A troubled child summons the courage to help a friendly alien escape Earth and return to his home world."/>
    <n v="91"/>
    <s v="Steven Spielberg"/>
    <s v="Henry Thomas"/>
    <s v="Drew Barrymore"/>
    <s v="Peter Coyote"/>
    <s v="Dee Wallace"/>
    <n v="372490"/>
    <s v="435,110,554"/>
    <n v="6"/>
    <n v="1.2999999999999998"/>
    <x v="6"/>
  </r>
  <r>
    <s v="The Fighter"/>
    <n v="2010"/>
    <s v="UA"/>
    <n v="116"/>
    <s v="Biography"/>
    <s v=" Drama"/>
    <s v=" Sport"/>
    <n v="7.8"/>
    <s v="Based on the story of Micky Ward, a fledgling boxer who tries to escape the shadow of his more famous but troubled older boxing brother and get his own shot at greatness."/>
    <n v="79"/>
    <s v="David O. Russell"/>
    <s v="Mark Wahlberg"/>
    <s v="Christian Bale"/>
    <s v="Amy Adams"/>
    <s v="Melissa Leo"/>
    <n v="340584"/>
    <s v="93,617,009"/>
    <n v="6"/>
    <n v="0.10000000000000053"/>
    <x v="4"/>
  </r>
  <r>
    <s v="Druk"/>
    <n v="2020"/>
    <m/>
    <n v="117"/>
    <s v="Comedy"/>
    <s v=" Drama"/>
    <m/>
    <n v="7.8"/>
    <s v="Four friends, all high school teachers, test a theory that they will improve their lives by maintaining a constant level of alcohol in their blood."/>
    <n v="81"/>
    <s v="Thomas Vinterberg"/>
    <s v="Mads Mikkelsen"/>
    <s v="Thomas Bo Larsen"/>
    <s v="Magnus Millang"/>
    <s v="Lars Ranthe"/>
    <n v="33931"/>
    <m/>
    <n v="6"/>
    <n v="0.29999999999999982"/>
    <x v="8"/>
  </r>
  <r>
    <s v="What's Eating Gilbert Grape"/>
    <n v="1993"/>
    <s v="U"/>
    <n v="118"/>
    <s v="Drama"/>
    <m/>
    <m/>
    <n v="7.8"/>
    <s v="A young man in a small Midwestern town struggles to care for his mentally-disabled younger brother and morbidly obese mother while attempting to pursue his own happiness."/>
    <n v="73"/>
    <s v="Lasse HallstrÃ¶m"/>
    <s v="Johnny Depp"/>
    <s v="Leonardo DiCaprio"/>
    <s v="Juliette Lewis"/>
    <s v="Mary Steenburgen"/>
    <n v="215034"/>
    <s v="9,170,214"/>
    <n v="6"/>
    <n v="0.5"/>
    <x v="0"/>
  </r>
  <r>
    <s v="Pride"/>
    <n v="2014"/>
    <s v="R"/>
    <n v="119"/>
    <s v="Biography"/>
    <s v=" Comedy"/>
    <s v=" Drama"/>
    <n v="7.8"/>
    <s v="U.K. gay activists work to help miners during their lengthy strike of the National Union of Mineworkers in the summer of 1984."/>
    <n v="79"/>
    <s v="Matthew Warchus"/>
    <s v="Bill Nighy"/>
    <s v="Imelda Staunton"/>
    <s v="Dominic West"/>
    <s v="Paddy Considine"/>
    <n v="51841"/>
    <m/>
    <n v="6"/>
    <n v="0.10000000000000053"/>
    <x v="4"/>
  </r>
  <r>
    <s v="Ajeossi"/>
    <n v="2010"/>
    <s v="R"/>
    <n v="119"/>
    <s v="Action"/>
    <s v=" Crime"/>
    <s v=" Drama"/>
    <n v="7.8"/>
    <s v="A quiet pawnshop keeper with a violent past takes on a drug-and-organ trafficking ring in hope of saving the child who is his only friend."/>
    <m/>
    <s v="Jeong-beom Lee"/>
    <s v="Won Bin"/>
    <s v="Sae-ron Kim"/>
    <s v="Tae-hoon Kim"/>
    <s v="Hee-won Kim"/>
    <n v="62848"/>
    <n v="6.46"/>
    <n v="6"/>
    <n v="7.8"/>
    <x v="4"/>
  </r>
  <r>
    <s v="Serenity"/>
    <n v="2005"/>
    <s v="PG-13"/>
    <n v="119"/>
    <s v="Action"/>
    <s v=" Adventure"/>
    <s v=" Sci-Fi"/>
    <n v="7.8"/>
    <s v="The crew of the ship Serenity try to evade an assassin sent to recapture one of their members who is telepathic."/>
    <n v="74"/>
    <s v="Joss Whedon"/>
    <s v="Nathan Fillion"/>
    <s v="Gina Torres"/>
    <s v="Chiwetel Ejiofor"/>
    <s v="Alan Tudyk"/>
    <n v="283310"/>
    <s v="25,514,517"/>
    <n v="6"/>
    <n v="0.39999999999999947"/>
    <x v="3"/>
  </r>
  <r>
    <s v="Sound of Metal"/>
    <n v="2019"/>
    <s v="R"/>
    <n v="120"/>
    <s v="Drama"/>
    <s v=" Music"/>
    <m/>
    <n v="7.8"/>
    <s v="A heavy-metal drummer's life is thrown into freefall when he begins to lose his hearing."/>
    <n v="81"/>
    <s v="Darius Marder"/>
    <s v="Riz Ahmed"/>
    <s v="Olivia Cooke"/>
    <s v="Paul Raci"/>
    <s v="Lauren Ridloff"/>
    <n v="27187"/>
    <m/>
    <n v="6"/>
    <n v="0.29999999999999982"/>
    <x v="4"/>
  </r>
  <r>
    <s v="Wo hu cang long"/>
    <n v="2000"/>
    <s v="UA"/>
    <n v="120"/>
    <s v="Action"/>
    <s v=" Adventure"/>
    <s v=" Fantasy"/>
    <n v="7.8"/>
    <s v="A young Chinese warrior steals a sword from a famed swordsman and then escapes into a world of romantic adventure with a mysterious man in the frontier of the nation."/>
    <n v="94"/>
    <s v="Ang Lee"/>
    <s v="Yun-Fat Chow"/>
    <s v="Michelle Yeoh"/>
    <s v="Ziyi Zhang"/>
    <s v="Chen Chang"/>
    <n v="253228"/>
    <s v="128,078,872"/>
    <n v="6"/>
    <n v="1.6000000000000005"/>
    <x v="3"/>
  </r>
  <r>
    <s v="Hot Fuzz"/>
    <n v="2007"/>
    <s v="UA"/>
    <n v="121"/>
    <s v="Action"/>
    <s v=" Comedy"/>
    <s v=" Mystery"/>
    <n v="7.8"/>
    <s v="A skilled London police officer is transferred to a small town with a dark secret."/>
    <n v="81"/>
    <s v="Edgar Wright"/>
    <s v="Simon Pegg"/>
    <s v="Nick Frost"/>
    <s v="Martin Freeman"/>
    <s v="Bill Nighy"/>
    <n v="463466"/>
    <s v="23,637,265"/>
    <n v="6"/>
    <n v="0.29999999999999982"/>
    <x v="3"/>
  </r>
  <r>
    <s v="A Bronx Tale"/>
    <n v="1993"/>
    <s v="R"/>
    <n v="121"/>
    <s v="Crime"/>
    <s v=" Drama"/>
    <s v=" Romance"/>
    <n v="7.8"/>
    <s v="A father becomes worried when a local gangster befriends his son in the Bronx in the 1960s."/>
    <n v="80"/>
    <s v="Robert De Niro"/>
    <s v="Robert De Niro"/>
    <s v="Chazz Palminteri"/>
    <s v="Lillo Brancato"/>
    <s v="Francis Capra"/>
    <n v="128171"/>
    <s v="17,266,971"/>
    <n v="6"/>
    <n v="0.20000000000000018"/>
    <x v="0"/>
  </r>
  <r>
    <s v="Awakenings"/>
    <n v="1990"/>
    <s v="U"/>
    <n v="121"/>
    <s v="Biography"/>
    <s v=" Drama"/>
    <m/>
    <n v="7.8"/>
    <s v="The victims of an encephalitis epidemic many years ago have been catatonic ever since, but now a new drug offers the prospect of reviving them."/>
    <n v="74"/>
    <s v="Penny Marshall"/>
    <s v="Robert De Niro"/>
    <s v="Robin Williams"/>
    <s v="Julie Kavner"/>
    <s v="Ruth Nelson"/>
    <n v="125276"/>
    <s v="52,096,475"/>
    <n v="6"/>
    <n v="0.39999999999999947"/>
    <x v="0"/>
  </r>
  <r>
    <s v="Auf der anderen Seite"/>
    <n v="2007"/>
    <m/>
    <n v="122"/>
    <s v="Drama"/>
    <m/>
    <m/>
    <n v="7.8"/>
    <s v="A Turkish man travels to Istanbul to find the daughter of his father's former girlfriend."/>
    <n v="85"/>
    <s v="Fatih Akin"/>
    <s v="Baki Davrak"/>
    <s v="NurgÃ¼l YesilÃ§ay"/>
    <s v="Tuncel Kurtiz"/>
    <s v="Nursel KÃ¶se"/>
    <n v="30827"/>
    <n v="741.28300000000002"/>
    <n v="6"/>
    <n v="0.70000000000000018"/>
    <x v="3"/>
  </r>
  <r>
    <s v="Glory"/>
    <n v="1989"/>
    <s v="R"/>
    <n v="122"/>
    <s v="Biography"/>
    <s v=" Drama"/>
    <s v=" History"/>
    <n v="7.8"/>
    <s v="Robert Gould Shaw leads the U.S. Civil War's first all-black volunteer company, fighting prejudices from both his own Union Army, and the Confederates."/>
    <n v="78"/>
    <s v="Edward Zwick"/>
    <s v="Matthew Broderick"/>
    <s v="Denzel Washington"/>
    <s v="Cary Elwes"/>
    <s v="Morgan Freeman"/>
    <n v="122779"/>
    <s v="26,830,000"/>
    <n v="6"/>
    <n v="0"/>
    <x v="6"/>
  </r>
  <r>
    <s v="About Time"/>
    <n v="2013"/>
    <s v="R"/>
    <n v="123"/>
    <s v="Comedy"/>
    <s v=" Drama"/>
    <s v=" Fantasy"/>
    <n v="7.8"/>
    <s v="At the age of 21, Tim discovers he can travel in time and change what happens and has happened in his own life. His decision to make his world a better place by getting a girlfriend turns out not to be as easy as you might think."/>
    <n v="55"/>
    <s v="Richard Curtis"/>
    <s v="Domhnall Gleeson"/>
    <s v="Rachel McAdams"/>
    <s v="Bill Nighy"/>
    <s v="Lydia Wilson"/>
    <n v="303032"/>
    <s v="15,322,921"/>
    <n v="6"/>
    <n v="2.2999999999999998"/>
    <x v="4"/>
  </r>
  <r>
    <s v="Atonement"/>
    <n v="2007"/>
    <s v="R"/>
    <n v="123"/>
    <s v="Drama"/>
    <s v=" Mystery"/>
    <s v=" Romance"/>
    <n v="7.8"/>
    <s v="Thirteen-year-old fledgling writer Briony Tallis irrevocably changes the course of several lives when she accuses her older sister's lover of a crime he did not commit."/>
    <n v="85"/>
    <s v="Joe Wright"/>
    <s v="Keira Knightley"/>
    <s v="James McAvoy"/>
    <s v="Brenda Blethyn"/>
    <s v="Saoirse Ronan"/>
    <n v="251370"/>
    <s v="50,927,067"/>
    <n v="6"/>
    <n v="0.70000000000000018"/>
    <x v="3"/>
  </r>
  <r>
    <s v="The Notebook"/>
    <n v="2004"/>
    <s v="A"/>
    <n v="123"/>
    <s v="Drama"/>
    <s v=" Romance"/>
    <m/>
    <n v="7.8"/>
    <s v="A poor yet passionate young man falls in love with a rich young woman, giving her a sense of freedom, but they are soon separated because of their social differences."/>
    <n v="53"/>
    <s v="Nick Cassavetes"/>
    <s v="Gena Rowlands"/>
    <s v="James Garner"/>
    <s v="Rachel McAdams"/>
    <s v="Ryan Gosling"/>
    <n v="520284"/>
    <s v="81,001,787"/>
    <n v="6"/>
    <n v="2.5"/>
    <x v="3"/>
  </r>
  <r>
    <s v="Forushande"/>
    <n v="2016"/>
    <s v="UA"/>
    <n v="124"/>
    <s v="Drama"/>
    <m/>
    <m/>
    <n v="7.8"/>
    <s v="While both participating in a production of &quot;Death of a Salesman,&quot; a teacher's wife is assaulted in her new home, which leaves him determined to find the perpetrator over his wife's traumatized objections."/>
    <n v="85"/>
    <s v="Asghar Farhadi"/>
    <s v="Shahab Hosseini"/>
    <s v="Taraneh Alidoosti"/>
    <s v="Babak Karimi"/>
    <s v="Mina Sadati"/>
    <n v="51240"/>
    <s v="2,402,067"/>
    <n v="6"/>
    <n v="0.70000000000000018"/>
    <x v="4"/>
  </r>
  <r>
    <s v="Cabaret"/>
    <n v="1972"/>
    <s v="A"/>
    <n v="124"/>
    <s v="Drama"/>
    <s v=" Music"/>
    <s v=" Musical"/>
    <n v="7.8"/>
    <s v="A female girlie club entertainer in Weimar Republic era Berlin romances two men while the Nazi Party rises to power around them."/>
    <n v="80"/>
    <s v="Bob Fosse"/>
    <s v="Liza Minnelli"/>
    <s v="Michael York"/>
    <s v="Helmut Griem"/>
    <s v="Joel Grey"/>
    <n v="48334"/>
    <s v="42,765,000"/>
    <n v="6"/>
    <n v="0.20000000000000018"/>
    <x v="1"/>
  </r>
  <r>
    <s v="Chugyeokja"/>
    <n v="2008"/>
    <m/>
    <n v="125"/>
    <s v="Action"/>
    <s v=" Crime"/>
    <s v=" Thriller"/>
    <n v="7.8"/>
    <s v="A disgraced ex-policeman who runs a small ring of prostitutes finds himself in a race against time when one of his women goes missing."/>
    <n v="64"/>
    <s v="Hong-jin Na"/>
    <s v="Kim Yoon-seok"/>
    <s v="Jung-woo Ha"/>
    <s v="Yeong-hie Seo"/>
    <s v="Yoo-Jeong Kim"/>
    <n v="58468"/>
    <m/>
    <n v="6"/>
    <n v="1.3999999999999995"/>
    <x v="3"/>
  </r>
  <r>
    <s v="Vicky Donor"/>
    <n v="2012"/>
    <s v="UA"/>
    <n v="126"/>
    <s v="Comedy"/>
    <s v=" Romance"/>
    <m/>
    <n v="7.8"/>
    <s v="A man is brought in by an infertility doctor to supply him with his sperm, where he becomes the biggest sperm donor for his clinic."/>
    <m/>
    <s v="Shoojit Sircar"/>
    <s v="Ayushmann Khurrana"/>
    <s v="Yami Gautam"/>
    <s v="Annu Kapoor"/>
    <s v="Dolly Ahluwalia"/>
    <n v="39710"/>
    <n v="169.209"/>
    <n v="6"/>
    <n v="7.8"/>
    <x v="4"/>
  </r>
  <r>
    <s v="Kaze tachinu"/>
    <n v="2013"/>
    <s v="PG-13"/>
    <n v="126"/>
    <s v="Animation"/>
    <s v=" Biography"/>
    <s v=" Drama"/>
    <n v="7.8"/>
    <s v="A look at the life of Jiro Horikoshi, the man who designed Japanese fighter planes during World War II."/>
    <n v="83"/>
    <s v="Hayao Miyazaki"/>
    <s v="Hideaki Anno"/>
    <s v="Hidetoshi Nishijima"/>
    <s v="Miori Takimoto"/>
    <s v="Masahiko Nishimura"/>
    <n v="73690"/>
    <s v="5,209,580"/>
    <n v="6"/>
    <n v="0.50000000000000089"/>
    <x v="4"/>
  </r>
  <r>
    <s v="Diarios de motocicleta"/>
    <n v="2004"/>
    <s v="U"/>
    <n v="126"/>
    <s v="Adventure"/>
    <s v=" Biography"/>
    <s v=" Drama"/>
    <n v="7.8"/>
    <s v="The dramatization of a motorcycle road trip Che Guevara went on in his youth that showed him his life's calling."/>
    <n v="75"/>
    <s v="Walter Salles"/>
    <s v="Gael GarcÃ­a Bernal"/>
    <s v="Rodrigo De la Serna"/>
    <s v="MÃ­a Maestro"/>
    <s v="Mercedes MorÃ¡n"/>
    <n v="96703"/>
    <s v="16,756,372"/>
    <n v="6"/>
    <n v="0.29999999999999982"/>
    <x v="3"/>
  </r>
  <r>
    <s v="Hidden Figures"/>
    <n v="2016"/>
    <s v="UA"/>
    <n v="127"/>
    <s v="Biography"/>
    <s v=" Drama"/>
    <s v=" History"/>
    <n v="7.8"/>
    <s v="The story of a team of female African-American mathematicians who served a vital role in NASA during the early years of the U.S. space program."/>
    <n v="74"/>
    <s v="Theodore Melfi"/>
    <s v="Taraji P. Henson"/>
    <s v="Octavia Spencer"/>
    <s v="Janelle MonÃ¡e"/>
    <s v="Kevin Costner"/>
    <n v="200876"/>
    <s v="169,607,287"/>
    <n v="6"/>
    <n v="0.39999999999999947"/>
    <x v="4"/>
  </r>
  <r>
    <s v="The World's Fastest Indian"/>
    <n v="2005"/>
    <s v="U"/>
    <n v="127"/>
    <s v="Biography"/>
    <s v=" Drama"/>
    <s v=" Sport"/>
    <n v="7.8"/>
    <s v="The story of New Zealander Burt Munro, who spent years rebuilding a 1920 Indian motorcycle, which helped him set the land speed world record at Utah's Bonneville Salt Flats in 1967."/>
    <n v="68"/>
    <s v="Roger Donaldson"/>
    <s v="Anthony Hopkins"/>
    <s v="Diane Ladd"/>
    <s v="Iain Rea"/>
    <s v="Tessa Mitchell"/>
    <n v="51980"/>
    <s v="5,128,124"/>
    <n v="6"/>
    <n v="1"/>
    <x v="3"/>
  </r>
  <r>
    <s v="Ed Wood"/>
    <n v="1994"/>
    <s v="U"/>
    <n v="127"/>
    <s v="Biography"/>
    <s v=" Comedy"/>
    <s v=" Drama"/>
    <n v="7.8"/>
    <s v="Ambitious but troubled movie director Edward D. Wood Jr. tries his best to fulfill his dreams, despite his lack of talent."/>
    <n v="70"/>
    <s v="Tim Burton"/>
    <s v="Johnny Depp"/>
    <s v="Martin Landau"/>
    <s v="Sarah Jessica Parker"/>
    <s v="Patricia Arquette"/>
    <n v="164937"/>
    <s v="5,887,457"/>
    <n v="6"/>
    <n v="0.79999999999999982"/>
    <x v="0"/>
  </r>
  <r>
    <s v="Lat sau san taam"/>
    <n v="1992"/>
    <s v="R"/>
    <n v="128"/>
    <s v="Action"/>
    <s v=" Crime"/>
    <s v=" Thriller"/>
    <n v="7.8"/>
    <s v="A tough-as-nails cop teams up with an undercover agent to shut down a sinister mobster and his crew."/>
    <m/>
    <s v="John Woo"/>
    <s v="Yun-Fat Chow"/>
    <s v="Tony Chiu-Wai Leung"/>
    <s v="Teresa Mo"/>
    <s v="Philip Chan"/>
    <n v="46700"/>
    <m/>
    <n v="6"/>
    <n v="7.8"/>
    <x v="0"/>
  </r>
  <r>
    <s v="Mississippi Burning"/>
    <n v="1988"/>
    <s v="A"/>
    <n v="128"/>
    <s v="Crime"/>
    <s v=" Drama"/>
    <s v=" History"/>
    <n v="7.8"/>
    <s v="Two F.B.I. Agents with wildly different styles arrive in Mississippi to investigate the disappearance of some civil rights activists."/>
    <n v="65"/>
    <s v="Alan Parker"/>
    <s v="Gene Hackman"/>
    <s v="Willem Dafoe"/>
    <s v="Frances McDormand"/>
    <s v="Brad Dourif"/>
    <n v="88214"/>
    <s v="34,603,943"/>
    <n v="6"/>
    <n v="1.2999999999999998"/>
    <x v="6"/>
  </r>
  <r>
    <s v="Madeo"/>
    <n v="2009"/>
    <s v="R"/>
    <n v="129"/>
    <s v="Crime"/>
    <s v=" Drama"/>
    <s v=" Mystery"/>
    <n v="7.8"/>
    <s v="A mother desperately searches for the killer who framed her son for a girl's horrific murder."/>
    <n v="79"/>
    <s v="Bong Joon Ho"/>
    <s v="Hye-ja Kim"/>
    <s v="Won Bin"/>
    <s v="Jin Goo"/>
    <s v="Je-mun Yun"/>
    <n v="52758"/>
    <n v="547.29200000000003"/>
    <n v="6"/>
    <n v="0.10000000000000053"/>
    <x v="3"/>
  </r>
  <r>
    <s v="The Trial of the Chicago 7"/>
    <n v="2020"/>
    <s v="R"/>
    <n v="129"/>
    <s v="Drama"/>
    <s v=" History"/>
    <s v=" Thriller"/>
    <n v="7.8"/>
    <s v="The story of 7 people on trial stemming from various charges surrounding the uprising at the 1968 Democratic National Convention in Chicago, Illinois."/>
    <n v="77"/>
    <s v="Aaron Sorkin"/>
    <s v="Eddie Redmayne"/>
    <s v="Alex Sharp"/>
    <s v="Sacha Baron Cohen"/>
    <s v="Jeremy Strong"/>
    <n v="89896"/>
    <m/>
    <n v="6"/>
    <n v="9.9999999999999645E-2"/>
    <x v="8"/>
  </r>
  <r>
    <s v="Pride &amp; Prejudice"/>
    <n v="2005"/>
    <s v="PG"/>
    <n v="129"/>
    <s v="Drama"/>
    <s v=" Romance"/>
    <m/>
    <n v="7.8"/>
    <s v="Sparks fly when spirited Elizabeth Bennet meets single, rich, and proud Mr. Darcy. But Mr. Darcy reluctantly finds himself falling in love with a woman beneath his class. Can each overcome their own pride and prejudice?"/>
    <n v="82"/>
    <s v="Joe Wright"/>
    <s v="Keira Knightley"/>
    <s v="Matthew Macfadyen"/>
    <s v="Brenda Blethyn"/>
    <s v="Donald Sutherland"/>
    <n v="258924"/>
    <s v="38,405,088"/>
    <n v="6"/>
    <n v="0.39999999999999947"/>
    <x v="3"/>
  </r>
  <r>
    <s v="The Game"/>
    <n v="1997"/>
    <s v="UA"/>
    <n v="129"/>
    <s v="Action"/>
    <s v=" Drama"/>
    <s v=" Mystery"/>
    <n v="7.8"/>
    <s v="After a wealthy banker is given an opportunity to participate in a mysterious game, his life is turned upside down when he becomes unable to distinguish between the game and reality."/>
    <n v="61"/>
    <s v="David Fincher"/>
    <s v="Michael Douglas"/>
    <s v="Deborah Kara Unger"/>
    <s v="Sean Penn"/>
    <s v="James Rebhorn"/>
    <n v="345096"/>
    <s v="48,323,648"/>
    <n v="6"/>
    <n v="1.7000000000000002"/>
    <x v="0"/>
  </r>
  <r>
    <s v="Night on Earth"/>
    <n v="1991"/>
    <s v="R"/>
    <n v="129"/>
    <s v="Comedy"/>
    <s v=" Drama"/>
    <m/>
    <n v="7.8"/>
    <s v="An anthology of 5 different cab drivers in 5 American and European cities and their remarkable fares on the same eventful night."/>
    <n v="68"/>
    <s v="Jim Jarmusch"/>
    <s v="Winona Ryder"/>
    <s v="Gena Rowlands"/>
    <s v="Lisanne Falk"/>
    <s v="Alan Randolph Scott"/>
    <n v="55362"/>
    <s v="2,015,810"/>
    <n v="6"/>
    <n v="1"/>
    <x v="0"/>
  </r>
  <r>
    <s v="The Man Who Would Be King"/>
    <n v="1975"/>
    <s v="PG"/>
    <n v="129"/>
    <s v="Adventure"/>
    <s v=" History"/>
    <s v=" War"/>
    <n v="7.8"/>
    <s v="Two British former soldiers decide to set themselves up as Kings in Kafiristan, a land where no white man has set foot since Alexander the Great."/>
    <n v="91"/>
    <s v="John Huston"/>
    <s v="Sean Connery"/>
    <s v="Michael Caine"/>
    <s v="Christopher Plummer"/>
    <s v="Saeed Jaffrey"/>
    <n v="44917"/>
    <m/>
    <n v="6"/>
    <n v="1.2999999999999998"/>
    <x v="1"/>
  </r>
  <r>
    <s v="Le passÃ©"/>
    <n v="2013"/>
    <s v="PG-13"/>
    <n v="130"/>
    <s v="Drama"/>
    <s v=" Mystery"/>
    <m/>
    <n v="7.8"/>
    <s v="An Iranian man deserts his French wife and her two children to return to his homeland. Meanwhile, his wife starts up a new relationship, a reality her husband confronts upon his wife's request for a divorce."/>
    <n v="85"/>
    <s v="Asghar Farhadi"/>
    <s v="BÃ©rÃ©nice Bejo"/>
    <s v="Tahar Rahim"/>
    <s v="Ali Mosaffa"/>
    <s v="Pauline Burlet"/>
    <n v="45002"/>
    <s v="1,330,596"/>
    <n v="6"/>
    <n v="0.70000000000000018"/>
    <x v="4"/>
  </r>
  <r>
    <s v="The Big Short"/>
    <n v="2015"/>
    <s v="A"/>
    <n v="130"/>
    <s v="Biography"/>
    <s v=" Comedy"/>
    <s v=" Drama"/>
    <n v="7.8"/>
    <s v="In 2006-2007 a group of investors bet against the US mortgage market. In their research they discover how flawed and corrupt the market is."/>
    <n v="81"/>
    <s v="Adam McKay"/>
    <s v="Christian Bale"/>
    <s v="Steve Carell"/>
    <s v="Ryan Gosling"/>
    <s v="Brad Pitt"/>
    <n v="362942"/>
    <s v="70,259,870"/>
    <n v="6"/>
    <n v="0.29999999999999982"/>
    <x v="4"/>
  </r>
  <r>
    <s v="Tombstone"/>
    <n v="1993"/>
    <s v="R"/>
    <n v="130"/>
    <s v="Action"/>
    <s v=" Biography"/>
    <s v=" Drama"/>
    <n v="7.8"/>
    <s v="A successful lawman's plans to retire anonymously in Tombstone, Arizona are disrupted by the kind of outlaws he was famous for eliminating."/>
    <n v="50"/>
    <s v="George P. Cosmatos"/>
    <s v="Kevin Jarre"/>
    <s v="Kurt Russell"/>
    <s v="Val Kilmer"/>
    <s v="Sam Elliott"/>
    <n v="126871"/>
    <s v="56,505,065"/>
    <n v="6"/>
    <n v="2.8"/>
    <x v="0"/>
  </r>
  <r>
    <s v="The Fugitive"/>
    <n v="1993"/>
    <s v="U"/>
    <n v="130"/>
    <s v="Action"/>
    <s v=" Crime"/>
    <s v=" Drama"/>
    <n v="7.8"/>
    <s v="Dr. Richard Kimble, unjustly accused of murdering his wife, must find the real killer while being the target of a nationwide manhunt led by a seasoned U.S. Marshal."/>
    <n v="87"/>
    <s v="Andrew Davis"/>
    <s v="Harrison Ford"/>
    <s v="Tommy Lee Jones"/>
    <s v="Sela Ward"/>
    <s v="Julianne Moore"/>
    <n v="267684"/>
    <s v="183,875,760"/>
    <n v="6"/>
    <n v="0.89999999999999947"/>
    <x v="0"/>
  </r>
  <r>
    <s v="La migliore offerta"/>
    <n v="2013"/>
    <s v="R"/>
    <n v="131"/>
    <s v="Crime"/>
    <s v=" Drama"/>
    <s v=" Mystery"/>
    <n v="7.8"/>
    <s v="A lonely art expert working for a mysterious and reclusive heiress finds not only her art worth examining."/>
    <n v="49"/>
    <s v="Giuseppe Tornatore"/>
    <s v="Geoffrey Rush"/>
    <s v="Jim Sturgess"/>
    <s v="Sylvia Hoeks"/>
    <s v="Donald Sutherland"/>
    <n v="108399"/>
    <n v="85.433000000000007"/>
    <n v="6"/>
    <n v="2.8999999999999995"/>
    <x v="4"/>
  </r>
  <r>
    <s v="The Count of Monte Cristo"/>
    <n v="2002"/>
    <s v="PG-13"/>
    <n v="131"/>
    <s v="Action"/>
    <s v=" Adventure"/>
    <s v=" Drama"/>
    <n v="7.8"/>
    <s v="A young man, falsely imprisoned by his jealous &quot;friend&quot;, escapes and uses a hidden treasure to exact his revenge."/>
    <n v="61"/>
    <s v="Kevin Reynolds"/>
    <s v="Jim Caviezel"/>
    <s v="Guy Pearce"/>
    <s v="Christopher Adamson"/>
    <s v="JB Blanc"/>
    <n v="129022"/>
    <s v="54,234,062"/>
    <n v="6"/>
    <n v="1.7000000000000002"/>
    <x v="3"/>
  </r>
  <r>
    <s v="Naked"/>
    <n v="1993"/>
    <m/>
    <n v="132"/>
    <s v="Comedy"/>
    <s v=" Drama"/>
    <m/>
    <n v="7.8"/>
    <s v="Parallel tales of two sexually obsessed men, one hurting and annoying women physically and mentally, one wandering around the city talking to strangers and experiencing dimensions of life."/>
    <n v="84"/>
    <s v="Mike Leigh"/>
    <s v="David Thewlis"/>
    <s v="Lesley Sharp"/>
    <s v="Katrin Cartlidge"/>
    <s v="Greg Cruttwell"/>
    <n v="34635"/>
    <s v="1,769,305"/>
    <n v="6"/>
    <n v="0.60000000000000053"/>
    <x v="0"/>
  </r>
  <r>
    <s v="Rogue One"/>
    <n v="2016"/>
    <s v="UA"/>
    <n v="133"/>
    <s v="Action"/>
    <s v=" Adventure"/>
    <s v=" Sci-Fi"/>
    <n v="7.8"/>
    <s v="The daughter of an Imperial scientist joins the Rebel Alliance in a risky move to steal the plans for the Death Star."/>
    <n v="65"/>
    <s v="Gareth Edwards"/>
    <s v="Felicity Jones"/>
    <s v="Diego Luna"/>
    <s v="Alan Tudyk"/>
    <s v="Donnie Yen"/>
    <n v="556608"/>
    <s v="532,177,324"/>
    <n v="6"/>
    <n v="1.2999999999999998"/>
    <x v="4"/>
  </r>
  <r>
    <s v="Red River"/>
    <n v="1948"/>
    <s v="Passed"/>
    <n v="133"/>
    <s v="Action"/>
    <s v=" Adventure"/>
    <s v=" Drama"/>
    <n v="7.8"/>
    <s v="Dunson leads a cattle drive, the culmination of over 14 years of work, to its destination in Missouri. But his tyrannical behavior along the way causes a mutiny, led by his adopted son."/>
    <m/>
    <s v="Howard Hawks"/>
    <s v="Arthur Rosson"/>
    <s v="John Wayne"/>
    <s v="Montgomery Clift"/>
    <s v="Joanne Dru"/>
    <n v="28167"/>
    <m/>
    <n v="6"/>
    <n v="7.8"/>
    <x v="7"/>
  </r>
  <r>
    <s v="English Vinglish"/>
    <n v="2012"/>
    <s v="U"/>
    <n v="134"/>
    <s v="Comedy"/>
    <s v=" Drama"/>
    <s v=" Family"/>
    <n v="7.8"/>
    <s v="A quiet, sweet tempered housewife endures small slights from her well-educated husband and daughter every day because of her inability to speak and understand English."/>
    <m/>
    <s v="Gauri Shinde"/>
    <s v="Sridevi"/>
    <s v="Adil Hussain"/>
    <s v="Mehdi Nebbou"/>
    <s v="Priya Anand"/>
    <n v="33618"/>
    <s v="1,670,773"/>
    <n v="6"/>
    <n v="7.8"/>
    <x v="4"/>
  </r>
  <r>
    <s v="Captain Phillips"/>
    <n v="2013"/>
    <s v="UA"/>
    <n v="134"/>
    <s v="Adventure"/>
    <s v=" Biography"/>
    <s v=" Crime"/>
    <n v="7.8"/>
    <s v="The true story of Captain Richard Phillips and the 2009 hijacking by Somali pirates of the U.S.-flagged MV Maersk Alabama, the first American cargo ship to be hijacked in two hundred years."/>
    <n v="82"/>
    <s v="Paul Greengrass"/>
    <s v="Tom Hanks"/>
    <s v="Barkhad Abdi"/>
    <s v="Barkhad Abdirahman"/>
    <s v="Catherine Keener"/>
    <n v="421244"/>
    <s v="107,100,855"/>
    <n v="6"/>
    <n v="0.39999999999999947"/>
    <x v="4"/>
  </r>
  <r>
    <s v="The Remains of the Day"/>
    <n v="1993"/>
    <s v="U"/>
    <n v="134"/>
    <s v="Drama"/>
    <s v=" Romance"/>
    <m/>
    <n v="7.8"/>
    <s v="A butler who sacrificed body and soul to service in the years leading up to World War II realizes too late how misguided his loyalty was to his lordly employer."/>
    <n v="84"/>
    <s v="James Ivory"/>
    <s v="Anthony Hopkins"/>
    <s v="Emma Thompson"/>
    <s v="John Haycraft"/>
    <s v="Christopher Reeve"/>
    <n v="66065"/>
    <s v="22,954,968"/>
    <n v="6"/>
    <n v="0.60000000000000053"/>
    <x v="0"/>
  </r>
  <r>
    <s v="Little Women"/>
    <n v="2019"/>
    <s v="U"/>
    <n v="135"/>
    <s v="Drama"/>
    <s v=" Romance"/>
    <m/>
    <n v="7.8"/>
    <s v="Jo March reflects back and forth on her life, telling the beloved story of the March sisters - four young women, each determined to live life on her own terms."/>
    <n v="91"/>
    <s v="Greta Gerwig"/>
    <s v="Saoirse Ronan"/>
    <s v="Emma Watson"/>
    <s v="Florence Pugh"/>
    <s v="Eliza Scanlen"/>
    <n v="143250"/>
    <s v="108,101,214"/>
    <n v="6"/>
    <n v="1.2999999999999998"/>
    <x v="4"/>
  </r>
  <r>
    <s v="The Outlaw Josey Wales"/>
    <n v="1976"/>
    <s v="A"/>
    <n v="135"/>
    <s v="Western"/>
    <m/>
    <m/>
    <n v="7.8"/>
    <s v="Missouri farmer Josey Wales joins a Confederate guerrilla unit and winds up on the run from the Union soldiers who murdered his family."/>
    <n v="69"/>
    <s v="Clint Eastwood"/>
    <s v="Clint Eastwood"/>
    <s v="Sondra Locke"/>
    <s v="Chief Dan George"/>
    <s v="Bill McKinney"/>
    <n v="65659"/>
    <s v="31,800,000"/>
    <n v="6"/>
    <n v="0.89999999999999947"/>
    <x v="1"/>
  </r>
  <r>
    <s v="Walk the Line"/>
    <n v="2005"/>
    <s v="PG-13"/>
    <n v="136"/>
    <s v="Biography"/>
    <s v=" Drama"/>
    <s v=" Music"/>
    <n v="7.8"/>
    <s v="A chronicle of country music legend Johnny Cash's life, from his early days on an Arkansas cotton farm to his rise to fame with Sun Records in Memphis, where he recorded alongside Elvis Presley, Jerry Lee Lewis, and Carl Perkins."/>
    <n v="72"/>
    <s v="James Mangold"/>
    <s v="Joaquin Phoenix"/>
    <s v="Reese Witherspoon"/>
    <s v="Ginnifer Goodwin"/>
    <s v="Robert Patrick"/>
    <n v="234207"/>
    <s v="119,519,402"/>
    <n v="6"/>
    <n v="0.59999999999999964"/>
    <x v="3"/>
  </r>
  <r>
    <s v="Manchester by the Sea"/>
    <n v="2016"/>
    <s v="UA"/>
    <n v="137"/>
    <s v="Drama"/>
    <m/>
    <m/>
    <n v="7.8"/>
    <s v="A depressed uncle is asked to take care of his teenage nephew after the boy's father dies."/>
    <n v="96"/>
    <s v="Kenneth Lonergan"/>
    <s v="Casey Affleck"/>
    <s v="Michelle Williams"/>
    <s v="Kyle Chandler"/>
    <s v="Lucas Hedges"/>
    <n v="246963"/>
    <s v="47,695,120"/>
    <n v="6"/>
    <n v="1.7999999999999998"/>
    <x v="4"/>
  </r>
  <r>
    <s v="Raazi"/>
    <n v="2018"/>
    <s v="UA"/>
    <n v="138"/>
    <s v="Action"/>
    <s v=" Drama"/>
    <s v=" Thriller"/>
    <n v="7.8"/>
    <s v="A Kashmiri woman agrees to marry a Pakistani army officer in order to spy on Pakistan during the Indo-Pakistan War of 1971."/>
    <m/>
    <s v="Meghna Gulzar"/>
    <s v="Alia Bhatt"/>
    <s v="Vicky Kaushal"/>
    <s v="Rajit Kapoor"/>
    <s v="Shishir Sharma"/>
    <n v="25344"/>
    <m/>
    <n v="6"/>
    <n v="7.8"/>
    <x v="4"/>
  </r>
  <r>
    <s v="Apocalypto"/>
    <n v="2006"/>
    <s v="A"/>
    <n v="139"/>
    <s v="Action"/>
    <s v=" Adventure"/>
    <s v=" Drama"/>
    <n v="7.8"/>
    <s v="As the Mayan kingdom faces its decline, a young man is taken on a perilous journey to a world ruled by fear and oppression."/>
    <n v="68"/>
    <s v="Mel Gibson"/>
    <s v="Gerardo Taracena"/>
    <s v="Raoul Max Trujillo"/>
    <s v="Dalia HernÃ¡ndez"/>
    <s v="Rudy Youngblood"/>
    <n v="291018"/>
    <s v="50,866,635"/>
    <n v="6"/>
    <n v="1"/>
    <x v="3"/>
  </r>
  <r>
    <s v="Mary Poppins"/>
    <n v="1964"/>
    <s v="U"/>
    <n v="139"/>
    <s v="Comedy"/>
    <s v=" Family"/>
    <s v=" Fantasy"/>
    <n v="7.8"/>
    <s v="In turn of the century London, a magical nanny employs music and adventure to help two neglected children become closer to their father."/>
    <n v="88"/>
    <s v="Robert Stevenson"/>
    <s v="Julie Andrews"/>
    <s v="Dick Van Dyke"/>
    <s v="David Tomlinson"/>
    <s v="Glynis Johns"/>
    <n v="158029"/>
    <s v="102,272,727"/>
    <n v="6"/>
    <n v="1.0000000000000009"/>
    <x v="5"/>
  </r>
  <r>
    <s v="La grande bellezza"/>
    <n v="2013"/>
    <m/>
    <n v="141"/>
    <s v="Drama"/>
    <m/>
    <m/>
    <n v="7.8"/>
    <s v="Jep Gambardella has seduced his way through the lavish nightlife of Rome for decades, but after his 65th birthday and a shock from the past, Jep looks past the nightclubs and parties to find a timeless landscape of absurd, exquisite beauty."/>
    <n v="86"/>
    <s v="Paolo Sorrentino"/>
    <s v="Toni Servillo"/>
    <s v="Carlo Verdone"/>
    <s v="Sabrina Ferilli"/>
    <s v="Carlo Buccirosso"/>
    <n v="81125"/>
    <s v="2,852,400"/>
    <n v="6"/>
    <n v="0.79999999999999982"/>
    <x v="4"/>
  </r>
  <r>
    <s v="Mr. Nobody"/>
    <n v="2009"/>
    <s v="R"/>
    <n v="141"/>
    <s v="Drama"/>
    <s v=" Fantasy"/>
    <s v=" Romance"/>
    <n v="7.8"/>
    <s v="A boy stands on a station platform as a train is about to leave. Should he go with his mother or stay with his father? Infinite possibilities arise from this decision. As long as he doesn't choose, anything is possible."/>
    <n v="63"/>
    <s v="Jaco Van Dormael"/>
    <s v="Jared Leto"/>
    <s v="Sarah Polley"/>
    <s v="Diane Kruger"/>
    <s v="Linh Dan Pham"/>
    <n v="216421"/>
    <n v="3.6"/>
    <n v="6"/>
    <n v="1.5"/>
    <x v="3"/>
  </r>
  <r>
    <s v="The Killing Fields"/>
    <n v="1984"/>
    <s v="UA"/>
    <n v="141"/>
    <s v="Biography"/>
    <s v=" Drama"/>
    <s v=" History"/>
    <n v="7.8"/>
    <s v="A journalist is trapped in Cambodia during tyrant Pol Pot's bloody 'Year Zero' cleansing campaign, which claimed the lives of two million 'undesirable' civilians."/>
    <n v="76"/>
    <s v="Roland JoffÃ©"/>
    <s v="Sam Waterston"/>
    <s v="Haing S. Ngor"/>
    <s v="John Malkovich"/>
    <s v="Julian Sands"/>
    <n v="51585"/>
    <s v="34,700,291"/>
    <n v="6"/>
    <n v="0.20000000000000018"/>
    <x v="6"/>
  </r>
  <r>
    <s v="Cast Away"/>
    <n v="2000"/>
    <s v="UA"/>
    <n v="143"/>
    <s v="Adventure"/>
    <s v=" Drama"/>
    <s v=" Romance"/>
    <n v="7.8"/>
    <s v="A FedEx executive undergoes a physical and emotional transformation after crash landing on a deserted island."/>
    <n v="73"/>
    <s v="Robert Zemeckis"/>
    <s v="Tom Hanks"/>
    <s v="Helen Hunt"/>
    <s v="Paul Sanchez"/>
    <s v="Lari White"/>
    <n v="524235"/>
    <s v="233,632,142"/>
    <n v="6"/>
    <n v="0.5"/>
    <x v="3"/>
  </r>
  <r>
    <s v="The Day of the Jackal"/>
    <n v="1973"/>
    <s v="A"/>
    <n v="143"/>
    <s v="Crime"/>
    <s v=" Drama"/>
    <s v=" Thriller"/>
    <n v="7.8"/>
    <s v="A professional assassin codenamed &quot;Jackal&quot; plots to kill Charles de Gaulle, the President of France."/>
    <n v="80"/>
    <s v="Fred Zinnemann"/>
    <s v="Edward Fox"/>
    <s v="Terence Alexander"/>
    <s v="Michel Auclair"/>
    <s v="Alan Badel"/>
    <n v="37445"/>
    <s v="16,056,255"/>
    <n v="6"/>
    <n v="0.20000000000000018"/>
    <x v="1"/>
  </r>
  <r>
    <s v="Ang-ma-reul bo-at-da"/>
    <n v="2010"/>
    <m/>
    <n v="144"/>
    <s v="Action"/>
    <s v=" Crime"/>
    <s v=" Drama"/>
    <n v="7.8"/>
    <s v="A secret agent exacts revenge on a serial killer through a series of captures and releases."/>
    <n v="67"/>
    <s v="Jee-woon Kim"/>
    <s v="Lee Byung-Hun"/>
    <s v="Choi Min-sik"/>
    <s v="Jeon Gook-Hwan"/>
    <s v="Ho-jin Chun"/>
    <n v="111252"/>
    <n v="128.392"/>
    <n v="6"/>
    <n v="1.0999999999999996"/>
    <x v="4"/>
  </r>
  <r>
    <s v="Das weiÃŸe Band - Eine deutsche Kindergeschichte"/>
    <n v="2009"/>
    <s v="UA"/>
    <n v="144"/>
    <s v="Drama"/>
    <s v=" History"/>
    <s v=" Mystery"/>
    <n v="7.8"/>
    <s v="Strange events happen in a small village in the north of Germany during the years before World War I, which seem to be ritual punishment. Who is responsible?"/>
    <n v="82"/>
    <s v="Michael Haneke"/>
    <s v="Christian Friedel"/>
    <s v="Ernst Jacobi"/>
    <s v="Leonie Benesch"/>
    <s v="Ulrich Tukur"/>
    <n v="68715"/>
    <s v="2,222,647"/>
    <n v="7"/>
    <n v="0.39999999999999947"/>
    <x v="3"/>
  </r>
  <r>
    <s v="Captain America: Civil War"/>
    <n v="2016"/>
    <s v="UA"/>
    <n v="147"/>
    <s v="Action"/>
    <s v=" Adventure"/>
    <s v=" Sci-Fi"/>
    <n v="7.8"/>
    <s v="Political involvement in the Avengers' affairs causes a rift between Captain America and Iron Man."/>
    <n v="75"/>
    <s v="Anthony Russo"/>
    <s v="Joe Russo"/>
    <s v="Chris Evans"/>
    <s v="Robert Downey Jr."/>
    <s v="Scarlett Johansson"/>
    <n v="663649"/>
    <s v="408,084,349"/>
    <n v="7"/>
    <n v="0.29999999999999982"/>
    <x v="4"/>
  </r>
  <r>
    <s v="Straight Outta Compton"/>
    <n v="2015"/>
    <s v="R"/>
    <n v="147"/>
    <s v="Biography"/>
    <s v=" Drama"/>
    <s v=" History"/>
    <n v="7.8"/>
    <s v="The rap group NWA emerges from the mean streets of Compton in Los Angeles, California, in the mid-1980s and revolutionizes Hip Hop culture with their music and tales about life in the hood."/>
    <n v="72"/>
    <s v="F. Gary Gray"/>
    <s v="O'Shea Jackson Jr."/>
    <s v="Corey Hawkins"/>
    <s v="Jason Mitchell"/>
    <s v="Neil Brown Jr."/>
    <n v="179264"/>
    <s v="161,197,785"/>
    <n v="7"/>
    <n v="0.59999999999999964"/>
    <x v="4"/>
  </r>
  <r>
    <s v="Udta Punjab"/>
    <n v="2016"/>
    <s v="A"/>
    <n v="148"/>
    <s v="Action"/>
    <s v=" Crime"/>
    <s v=" Drama"/>
    <n v="7.8"/>
    <s v="A story that revolves around drug abuse in the affluent north Indian State of Punjab and how the youth there have succumbed to it en-masse resulting in a socio-economic decline."/>
    <m/>
    <s v="Abhishek Chaubey"/>
    <s v="Shahid Kapoor"/>
    <s v="Alia Bhatt"/>
    <s v="Kareena Kapoor"/>
    <s v="Diljit Dosanjh"/>
    <n v="27175"/>
    <m/>
    <n v="7"/>
    <n v="7.8"/>
    <x v="4"/>
  </r>
  <r>
    <s v="MÃ¤n som hatar kvinnor"/>
    <n v="2009"/>
    <s v="R"/>
    <n v="152"/>
    <s v="Crime"/>
    <s v=" Drama"/>
    <s v=" Mystery"/>
    <n v="7.8"/>
    <s v="A journalist is aided by a young female hacker in his search for the killer of a woman who has been dead for forty years."/>
    <n v="76"/>
    <s v="Niels Arden Oplev"/>
    <s v="Michael Nyqvist"/>
    <s v="Noomi Rapace"/>
    <s v="Ewa FrÃ¶ling"/>
    <s v="Lena Endre"/>
    <n v="208994"/>
    <s v="10,095,170"/>
    <n v="7"/>
    <n v="0.20000000000000018"/>
    <x v="3"/>
  </r>
  <r>
    <s v="The Color Purple"/>
    <n v="1985"/>
    <s v="U"/>
    <n v="154"/>
    <s v="Drama"/>
    <m/>
    <m/>
    <n v="7.8"/>
    <s v="A black Southern woman struggles to find her identity after suffering abuse from her father and others over four decades."/>
    <n v="78"/>
    <s v="Steven Spielberg"/>
    <s v="Danny Glover"/>
    <s v="Whoopi Goldberg"/>
    <s v="Oprah Winfrey"/>
    <s v="Margaret Avery"/>
    <n v="78321"/>
    <s v="98,467,863"/>
    <n v="7"/>
    <n v="0"/>
    <x v="6"/>
  </r>
  <r>
    <s v="American Gangster"/>
    <n v="2007"/>
    <s v="A"/>
    <n v="157"/>
    <s v="Biography"/>
    <s v=" Crime"/>
    <s v=" Drama"/>
    <n v="7.8"/>
    <s v="An outcast New York City cop is charged with bringing down Harlem drug lord Frank Lucas, whose real life inspired this partly biographical film."/>
    <n v="76"/>
    <s v="Ridley Scott"/>
    <s v="Denzel Washington"/>
    <s v="Russell Crowe"/>
    <s v="Chiwetel Ejiofor"/>
    <s v="Josh Brolin"/>
    <n v="392449"/>
    <s v="130,164,645"/>
    <n v="7"/>
    <n v="0.20000000000000018"/>
    <x v="3"/>
  </r>
  <r>
    <s v="The Insider"/>
    <n v="1999"/>
    <s v="UA"/>
    <n v="157"/>
    <s v="Biography"/>
    <s v=" Drama"/>
    <s v=" Thriller"/>
    <n v="7.8"/>
    <s v="A research chemist comes under personal and professional attack when he decides to appear in a 60 Minutes exposÃ© on Big Tobacco."/>
    <n v="84"/>
    <s v="Michael Mann"/>
    <s v="Russell Crowe"/>
    <s v="Al Pacino"/>
    <s v="Christopher Plummer"/>
    <s v="Diane Venora"/>
    <n v="159886"/>
    <s v="28,965,197"/>
    <n v="7"/>
    <n v="0.60000000000000053"/>
    <x v="0"/>
  </r>
  <r>
    <s v="The Girl with the Dragon Tattoo"/>
    <n v="2011"/>
    <s v="R"/>
    <n v="158"/>
    <s v="Crime"/>
    <s v=" Drama"/>
    <s v=" Mystery"/>
    <n v="7.8"/>
    <s v="Journalist Mikael Blomkvist is aided in his search for a woman who has been missing for forty years by Lisbeth Salander, a young computer hacker."/>
    <n v="71"/>
    <s v="David Fincher"/>
    <s v="Daniel Craig"/>
    <s v="Rooney Mara"/>
    <s v="Christopher Plummer"/>
    <s v="Stellan SkarsgÃ¥rd"/>
    <n v="423010"/>
    <s v="102,515,793"/>
    <n v="7"/>
    <n v="0.70000000000000018"/>
    <x v="4"/>
  </r>
  <r>
    <s v="Breaking the Waves"/>
    <n v="1996"/>
    <s v="R"/>
    <n v="159"/>
    <s v="Drama"/>
    <m/>
    <m/>
    <n v="7.8"/>
    <s v="Oilman Jan is paralyzed in an accident. His wife, who prayed for his return, feels guilty"/>
    <m/>
    <m/>
    <m/>
    <m/>
    <m/>
    <m/>
    <m/>
    <m/>
    <n v="7"/>
    <n v="7.8"/>
    <x v="0"/>
  </r>
  <r>
    <s v="The Hobbit: The Desolation of Smaug"/>
    <n v="2013"/>
    <s v="UA"/>
    <n v="161"/>
    <s v="Adventure"/>
    <s v=" Fantasy"/>
    <m/>
    <n v="7.8"/>
    <s v="The dwarves, along with Bilbo Baggins and Gandalf the Grey, continue their quest to reclaim Erebor, their homeland, from Smaug. Bilbo Baggins is in possession of a mysterious and magical ring."/>
    <n v="66"/>
    <s v="Peter Jackson"/>
    <s v="Ian McKellen"/>
    <s v="Martin Freeman"/>
    <s v="Richard Armitage"/>
    <s v="Ken Stott"/>
    <n v="601408"/>
    <s v="258,366,855"/>
    <n v="7"/>
    <n v="1.2000000000000002"/>
    <x v="4"/>
  </r>
  <r>
    <s v="Avatar"/>
    <n v="2009"/>
    <s v="UA"/>
    <n v="162"/>
    <s v="Action"/>
    <s v=" Adventure"/>
    <s v=" Fantasy"/>
    <n v="7.8"/>
    <s v="A paraplegic Marine dispatched to the moon Pandora on a unique mission becomes torn between following his orders and protecting the world he feels is his home."/>
    <n v="83"/>
    <s v="James Cameron"/>
    <s v="Sam Worthington"/>
    <s v="Zoe Saldana"/>
    <s v="Sigourney Weaver"/>
    <s v="Michelle Rodriguez"/>
    <n v="1118998"/>
    <s v="760,507,625"/>
    <n v="7"/>
    <n v="0.50000000000000089"/>
    <x v="3"/>
  </r>
  <r>
    <s v="The Curious Case of Benjamin Button"/>
    <n v="2008"/>
    <s v="UA"/>
    <n v="166"/>
    <s v="Drama"/>
    <s v=" Fantasy"/>
    <s v=" Romance"/>
    <n v="7.8"/>
    <s v="Tells the story of Benjamin Button, a man who starts aging backwards with consequences."/>
    <n v="70"/>
    <s v="David Fincher"/>
    <s v="Brad Pitt"/>
    <s v="Cate Blanchett"/>
    <s v="Tilda Swinton"/>
    <s v="Julia Ormond"/>
    <n v="589160"/>
    <s v="127,509,326"/>
    <n v="7"/>
    <n v="0.79999999999999982"/>
    <x v="3"/>
  </r>
  <r>
    <s v="The Hateful Eight"/>
    <n v="2015"/>
    <s v="A"/>
    <n v="168"/>
    <s v="Crime"/>
    <s v=" Drama"/>
    <s v=" Mystery"/>
    <n v="7.8"/>
    <s v="In the dead of a Wyoming winter, a bounty hunter and his prisoner find shelter in a cabin currently inhabited by a collection of nefarious characters."/>
    <n v="68"/>
    <s v="Quentin Tarantino"/>
    <s v="Samuel L. Jackson"/>
    <s v="Kurt Russell"/>
    <s v="Jennifer Jason Leigh"/>
    <s v="Walton Goggins"/>
    <n v="517059"/>
    <s v="54,117,416"/>
    <n v="7"/>
    <n v="1"/>
    <x v="4"/>
  </r>
  <r>
    <s v="The Hobbit: An Unexpected Journey"/>
    <n v="2012"/>
    <s v="UA"/>
    <n v="169"/>
    <s v="Adventure"/>
    <s v=" Fantasy"/>
    <m/>
    <n v="7.8"/>
    <s v="A reluctant Hobbit, Bilbo Baggins, sets out to the Lonely Mountain with a spirited group of dwarves to reclaim their mountain home, and the gold within it from the dragon Smaug."/>
    <n v="58"/>
    <s v="Peter Jackson"/>
    <s v="Martin Freeman"/>
    <s v="Ian McKellen"/>
    <s v="Richard Armitage"/>
    <s v="Andy Serkis"/>
    <n v="757377"/>
    <s v="303,003,568"/>
    <n v="7"/>
    <n v="2"/>
    <x v="4"/>
  </r>
  <r>
    <s v="My Fair Lady"/>
    <n v="1964"/>
    <s v="U"/>
    <n v="170"/>
    <s v="Drama"/>
    <s v=" Family"/>
    <s v=" Musical"/>
    <n v="7.8"/>
    <s v="Snobbish phonetics Professor Henry Higgins agrees to a wager that he can make flower girl Eliza Doolittle presentable in high society."/>
    <n v="95"/>
    <s v="George Cukor"/>
    <s v="Audrey Hepburn"/>
    <s v="Rex Harrison"/>
    <s v="Stanley Holloway"/>
    <s v="Wilfrid Hyde-White"/>
    <n v="86525"/>
    <s v="72,000,000"/>
    <n v="7"/>
    <n v="1.7000000000000002"/>
    <x v="5"/>
  </r>
  <r>
    <s v="The Longest Day"/>
    <n v="1962"/>
    <s v="G"/>
    <n v="178"/>
    <s v="Action"/>
    <s v=" Drama"/>
    <s v=" History"/>
    <n v="7.8"/>
    <s v="The events of D-Day, told on a grand scale from both the Allied and German points of view."/>
    <n v="75"/>
    <s v="Ken Annakin"/>
    <s v="Andrew Marton"/>
    <s v="Gerd Oswald"/>
    <s v="Bernhard Wicki"/>
    <s v="Darryl F. Zanuck"/>
    <n v="52141"/>
    <s v="39,100,000"/>
    <n v="7"/>
    <n v="0.29999999999999982"/>
    <x v="5"/>
  </r>
  <r>
    <s v="M.S. Dhoni: The Untold Story"/>
    <n v="2016"/>
    <s v="U"/>
    <n v="184"/>
    <s v="Biography"/>
    <s v=" Drama"/>
    <s v=" Sport"/>
    <n v="7.8"/>
    <s v="The untold story of Mahendra Singh Dhoni's journey from ticket collector to trophy collector - the world-cup-winning captain of the Indian Cricket Team."/>
    <m/>
    <s v="Neeraj Pandey"/>
    <s v="Sushant Singh Rajput"/>
    <s v="Kiara Advani"/>
    <s v="Anupam Kher"/>
    <s v="Disha Patani"/>
    <n v="40416"/>
    <s v="1,782,795"/>
    <n v="7"/>
    <n v="7.8"/>
    <x v="4"/>
  </r>
  <r>
    <s v="Veer-Zaara"/>
    <n v="2004"/>
    <s v="U"/>
    <n v="192"/>
    <s v="Drama"/>
    <s v=" Family"/>
    <s v=" Musical"/>
    <n v="7.8"/>
    <s v="Veer-Zaara is a saga of love, separation, courage and sacrifice. A love story that is an inspiration and will remain a legend forever."/>
    <n v="67"/>
    <s v="Yash Chopra"/>
    <s v="Shah Rukh Khan"/>
    <s v="Preity Zinta"/>
    <s v="Rani Mukerji"/>
    <s v="Kirron Kher"/>
    <n v="49050"/>
    <s v="2,921,738"/>
    <n v="7"/>
    <n v="1.0999999999999996"/>
    <x v="3"/>
  </r>
  <r>
    <s v="The Right Stuff"/>
    <n v="1983"/>
    <s v="PG"/>
    <n v="193"/>
    <s v="Adventure"/>
    <s v=" Biography"/>
    <s v=" Drama"/>
    <n v="7.8"/>
    <s v="The story of the original Mercury 7 astronauts and their macho, seat-of-the-pants approach to the space program."/>
    <n v="91"/>
    <s v="Philip Kaufman"/>
    <s v="Sam Shepard"/>
    <s v="Scott Glenn"/>
    <s v="Ed Harris"/>
    <s v="Dennis Quaid"/>
    <n v="56235"/>
    <s v="21,500,000"/>
    <n v="7"/>
    <n v="1.2999999999999998"/>
    <x v="6"/>
  </r>
  <r>
    <s v="Titanic"/>
    <n v="1997"/>
    <s v="UA"/>
    <n v="194"/>
    <s v="Drama"/>
    <s v=" Romance"/>
    <m/>
    <n v="7.8"/>
    <s v="A seventeen-year-old aristocrat falls in love with a kind but poor artist aboard the luxurious, ill-fated R.M.S. Titanic."/>
    <n v="75"/>
    <s v="James Cameron"/>
    <s v="Leonardo DiCaprio"/>
    <s v="Kate Winslet"/>
    <s v="Billy Zane"/>
    <s v="Kathy Bates"/>
    <n v="1046089"/>
    <s v="659,325,379"/>
    <n v="7"/>
    <n v="0.29999999999999982"/>
    <x v="0"/>
  </r>
  <r>
    <s v="The Invisible Man"/>
    <n v="1933"/>
    <s v="TV-PG"/>
    <n v="71"/>
    <s v="Horror"/>
    <s v=" Sci-Fi"/>
    <m/>
    <n v="7.7"/>
    <s v="A scientist finds a way of becoming invisible, but in doing so, he becomes murderously insane."/>
    <n v="87"/>
    <s v="James Whale"/>
    <s v="Claude Rains"/>
    <s v="Gloria Stuart"/>
    <s v="William Harrigan"/>
    <s v="Henry Travers"/>
    <n v="30683"/>
    <m/>
    <n v="7"/>
    <n v="0.99999999999999911"/>
    <x v="9"/>
  </r>
  <r>
    <s v="Zelig"/>
    <n v="1983"/>
    <s v="PG"/>
    <n v="79"/>
    <s v="Comedy"/>
    <m/>
    <m/>
    <n v="7.7"/>
    <s v="&quot;Documentary&quot; about a man who can look and act like whoever he's around, and meets various famous people."/>
    <m/>
    <s v="Woody Allen"/>
    <s v="Woody Allen"/>
    <s v="Mia Farrow"/>
    <s v="Patrick Horgan"/>
    <s v="John Buckwalter"/>
    <n v="39881"/>
    <s v="11,798,616"/>
    <n v="7"/>
    <n v="7.7"/>
    <x v="6"/>
  </r>
  <r>
    <s v="Le dáner de cons"/>
    <n v="1998"/>
    <s v="PG-13"/>
    <n v="80"/>
    <s v="Comedy"/>
    <m/>
    <m/>
    <n v="7.7"/>
    <s v="A few friends have a weekly fools' dinner, where each brings a fool along. Pierre finds a champion fool for next dinner. Surprise."/>
    <n v="73"/>
    <s v="Francis Veber"/>
    <s v="Thierry Lhermitte"/>
    <s v="Jacques Villeret"/>
    <s v="Francis Huster"/>
    <s v="Daniel PrÃ©vost"/>
    <n v="37424"/>
    <s v="4,065,116"/>
    <n v="7"/>
    <n v="0.40000000000000036"/>
    <x v="0"/>
  </r>
  <r>
    <s v="Invasion of the Body Snatchers"/>
    <n v="1956"/>
    <s v="Approved"/>
    <n v="80"/>
    <s v="Drama"/>
    <s v=" Horror"/>
    <s v=" Sci-Fi"/>
    <n v="7.7"/>
    <s v="A small-town doctor learns that the population of his community is being replaced by emotionless alien duplicates."/>
    <n v="92"/>
    <s v="Don Siegel"/>
    <s v="Kevin McCarthy"/>
    <s v="Dana Wynter"/>
    <s v="Larry Gates"/>
    <s v="King Donovan"/>
    <n v="44839"/>
    <m/>
    <n v="7"/>
    <n v="1.4999999999999991"/>
    <x v="2"/>
  </r>
  <r>
    <s v="South Park: Bigger, Longer &amp; Uncut"/>
    <n v="1999"/>
    <s v="A"/>
    <n v="81"/>
    <s v="Animation"/>
    <s v=" Comedy"/>
    <s v=" Fantasy"/>
    <n v="7.7"/>
    <s v="When Stan Marsh and his friends go see an R-rated movie, they start cursing and their parents think that Canada is to blame."/>
    <n v="73"/>
    <s v="Trey Parker"/>
    <s v="Trey Parker"/>
    <s v="Matt Stone"/>
    <s v="Mary Kay Bergman"/>
    <s v="Isaac Hayes"/>
    <n v="192112"/>
    <s v="52,037,603"/>
    <n v="7"/>
    <n v="0.40000000000000036"/>
    <x v="0"/>
  </r>
  <r>
    <s v="The Purple Rose of Cairo"/>
    <n v="1985"/>
    <s v="U"/>
    <n v="82"/>
    <s v="Comedy"/>
    <s v=" Fantasy"/>
    <s v=" Romance"/>
    <n v="7.7"/>
    <s v="In New Jersey in 1935, a movie character walks off the screen and into the real world."/>
    <n v="75"/>
    <s v="Woody Allen"/>
    <s v="Mia Farrow"/>
    <s v="Jeff Daniels"/>
    <s v="Danny Aiello"/>
    <s v="Irving Metzman"/>
    <n v="47102"/>
    <s v="10,631,333"/>
    <n v="7"/>
    <n v="0.20000000000000018"/>
    <x v="6"/>
  </r>
  <r>
    <s v="The Muppet Christmas Carol"/>
    <n v="1992"/>
    <s v="G"/>
    <n v="85"/>
    <s v="Comedy"/>
    <s v=" Drama"/>
    <s v=" Family"/>
    <n v="7.7"/>
    <s v="The Muppet characters tell their version of the classic tale of an old and bitter miser's redemption on Christmas Eve."/>
    <n v="64"/>
    <s v="Brian Henson"/>
    <s v="Michael Caine"/>
    <s v="Kermit the Frog"/>
    <s v="Dave Goelz"/>
    <s v="Miss Piggy"/>
    <n v="50298"/>
    <s v="27,281,507"/>
    <n v="7"/>
    <n v="1.2999999999999998"/>
    <x v="0"/>
  </r>
  <r>
    <s v="Love and Death"/>
    <n v="1975"/>
    <s v="PG"/>
    <n v="85"/>
    <s v="Comedy"/>
    <s v=" War"/>
    <m/>
    <n v="7.7"/>
    <s v="In czarist Russia, a neurotic soldier and his distant cousin formulate a plot to assassinate Napoleon."/>
    <n v="89"/>
    <s v="Woody Allen"/>
    <s v="Woody Allen"/>
    <s v="Diane Keaton"/>
    <s v="Georges Adet"/>
    <s v="Frank Adu"/>
    <n v="36037"/>
    <m/>
    <n v="7"/>
    <n v="1.2000000000000002"/>
    <x v="1"/>
  </r>
  <r>
    <s v="What We Do in the Shadows"/>
    <n v="2014"/>
    <s v="R"/>
    <n v="86"/>
    <s v="Comedy"/>
    <s v=" Horror"/>
    <m/>
    <n v="7.7"/>
    <s v="Viago, Deacon and Vladislav are vampires who are finding that modern life has them struggling with the mundane - like paying rent, keeping up with the chore wheel, trying to get into nightclubs and overcoming flatmate conflicts."/>
    <n v="76"/>
    <s v="Jemaine Clement"/>
    <s v="Taika Waititi"/>
    <s v="Jemaine Clement"/>
    <s v="Taika Waititi"/>
    <s v="Cori Gonzalez-Macuer"/>
    <n v="157498"/>
    <s v="3,333,000"/>
    <n v="7"/>
    <n v="0.10000000000000053"/>
    <x v="4"/>
  </r>
  <r>
    <s v="Airplane!"/>
    <n v="1980"/>
    <s v="U"/>
    <n v="88"/>
    <s v="Comedy"/>
    <m/>
    <m/>
    <n v="7.7"/>
    <s v="A man afraid to fly must ensure that a plane lands safely after the pilots become sick."/>
    <n v="78"/>
    <s v="Jim Abrahams"/>
    <s v="David Zucker"/>
    <s v="Jerry Zucker"/>
    <s v="Robert Hays"/>
    <s v="Julie Hagerty"/>
    <n v="214882"/>
    <s v="83,400,000"/>
    <n v="7"/>
    <n v="9.9999999999999645E-2"/>
    <x v="6"/>
  </r>
  <r>
    <s v="Office Space"/>
    <n v="1999"/>
    <s v="R"/>
    <n v="89"/>
    <s v="Comedy"/>
    <m/>
    <m/>
    <n v="7.7"/>
    <s v="Three company workers who hate their jobs decide to rebel against their greedy boss."/>
    <n v="68"/>
    <s v="Mike Judge"/>
    <s v="Ron Livingston"/>
    <s v="Jennifer Aniston"/>
    <s v="David Herman"/>
    <s v="Ajay Naidu"/>
    <n v="241575"/>
    <s v="10,824,921"/>
    <n v="7"/>
    <n v="0.90000000000000036"/>
    <x v="0"/>
  </r>
  <r>
    <s v="Papurika"/>
    <n v="2006"/>
    <s v="U"/>
    <n v="90"/>
    <s v="Animation"/>
    <s v=" Drama"/>
    <s v=" Fantasy"/>
    <n v="7.7"/>
    <s v="When a machine that allows therapists to enter their patients' dreams is stolen, all Hell breaks loose. Only a young female therapist, Paprika, can stop it."/>
    <n v="81"/>
    <s v="Satoshi Kon"/>
    <s v="Megumi Hayashibara"/>
    <s v="TÃ´ru Emori"/>
    <s v="Katsunosuke Hori"/>
    <s v="TÃ´ru Furuya"/>
    <n v="71379"/>
    <n v="881.30200000000002"/>
    <n v="7"/>
    <n v="0.39999999999999947"/>
    <x v="3"/>
  </r>
  <r>
    <s v="Flipped"/>
    <n v="2010"/>
    <s v="PG"/>
    <n v="90"/>
    <s v="Comedy"/>
    <s v=" Drama"/>
    <s v=" Romance"/>
    <n v="7.7"/>
    <s v="Two eighth-graders start to have feelings for each other despite being total opposites."/>
    <n v="45"/>
    <s v="Rob Reiner"/>
    <s v="Madeline Carroll"/>
    <s v="Callan McAuliffe"/>
    <s v="Rebecca De Mornay"/>
    <s v="Anthony Edwards"/>
    <n v="81446"/>
    <s v="1,752,214"/>
    <n v="7"/>
    <n v="3.2"/>
    <x v="4"/>
  </r>
  <r>
    <s v="Les yeux sans visage"/>
    <n v="1960"/>
    <m/>
    <n v="90"/>
    <s v="Drama"/>
    <s v=" Horror"/>
    <m/>
    <n v="7.7"/>
    <s v="A surgeon causes an accident which leaves his daughter disfigured, and goes to extremes to give her a new face."/>
    <n v="90"/>
    <s v="Georges Franju"/>
    <s v="Pierre Brasseur"/>
    <s v="Alida Valli"/>
    <s v="Juliette Mayniel"/>
    <s v="Alexandre Rignault"/>
    <n v="27620"/>
    <n v="52.709000000000003"/>
    <n v="7"/>
    <n v="1.2999999999999998"/>
    <x v="5"/>
  </r>
  <r>
    <s v="Gravity"/>
    <n v="2013"/>
    <s v="UA"/>
    <n v="91"/>
    <s v="Drama"/>
    <s v=" Sci-Fi"/>
    <s v=" Thriller"/>
    <n v="7.7"/>
    <s v="Two astronauts work together to survive after an accident leaves them stranded in space."/>
    <n v="96"/>
    <s v="Alfonso CuarÃ³n"/>
    <s v="Sandra Bullock"/>
    <s v="George Clooney"/>
    <s v="Ed Harris"/>
    <s v="Orto Ignatiussen"/>
    <n v="769145"/>
    <s v="274,092,705"/>
    <n v="7"/>
    <n v="1.8999999999999995"/>
    <x v="4"/>
  </r>
  <r>
    <s v="Halloween"/>
    <n v="1978"/>
    <s v="A"/>
    <n v="91"/>
    <s v="Horror"/>
    <s v=" Thriller"/>
    <m/>
    <n v="7.7"/>
    <s v="Fifteen years after murdering his sister on Halloween night 1963, Michael Myers escapes from a mental hospital and returns to the small town of Haddonfield, Illinois to kill again."/>
    <n v="87"/>
    <s v="John Carpenter"/>
    <s v="Donald Pleasence"/>
    <s v="Jamie Lee Curtis"/>
    <s v="Tony Moran"/>
    <s v="Nancy Kyes"/>
    <n v="233106"/>
    <s v="47,000,000"/>
    <n v="7"/>
    <n v="0.99999999999999911"/>
    <x v="1"/>
  </r>
  <r>
    <s v="The Ladykillers"/>
    <n v="1955"/>
    <m/>
    <n v="91"/>
    <s v="Comedy"/>
    <s v=" Crime"/>
    <m/>
    <n v="7.7"/>
    <s v="Five oddball criminals planning a bank robbery rent rooms on a cul-de-sac from an octogenarian widow under the pretext that they are classical musicians."/>
    <n v="91"/>
    <s v="Alexander Mackendrick"/>
    <s v="Alec Guinness"/>
    <s v="Peter Sellers"/>
    <s v="Cecil Parker"/>
    <s v="Herbert Lom"/>
    <n v="26464"/>
    <m/>
    <n v="7"/>
    <n v="1.3999999999999995"/>
    <x v="2"/>
  </r>
  <r>
    <s v="Clerks"/>
    <n v="1994"/>
    <s v="R"/>
    <n v="92"/>
    <s v="Comedy"/>
    <m/>
    <m/>
    <n v="7.7"/>
    <s v="A day in the lives of two convenience clerks named Dante and Randal as they annoy customers, discuss movies, and play hockey on the store roof."/>
    <n v="70"/>
    <s v="Kevin Smith"/>
    <s v="Brian O'Halloran"/>
    <s v="Jeff Anderson"/>
    <s v="Marilyn Ghigliotti"/>
    <s v="Lisa Spoonauer"/>
    <n v="211450"/>
    <s v="3,151,130"/>
    <n v="7"/>
    <n v="0.70000000000000018"/>
    <x v="0"/>
  </r>
  <r>
    <s v="The Day the Earth Stood Still"/>
    <n v="1951"/>
    <s v="U"/>
    <n v="92"/>
    <s v="Drama"/>
    <s v=" Sci-Fi"/>
    <m/>
    <n v="7.7"/>
    <s v="An alien lands and tells the people of Earth that they must live peacefully or be destroyed as a danger to other planets."/>
    <m/>
    <s v="Robert Wise"/>
    <s v="Michael Rennie"/>
    <s v="Patricia Neal"/>
    <s v="Hugh Marlowe"/>
    <s v="Sam Jaffe"/>
    <n v="76315"/>
    <m/>
    <n v="7"/>
    <n v="7.7"/>
    <x v="2"/>
  </r>
  <r>
    <s v="Rushmore"/>
    <n v="1998"/>
    <s v="UA"/>
    <n v="93"/>
    <s v="Comedy"/>
    <s v=" Drama"/>
    <s v=" Romance"/>
    <n v="7.7"/>
    <s v="The extracurricular king of Rushmore Preparatory School is put on academic probation."/>
    <n v="86"/>
    <s v="Wes Anderson"/>
    <s v="Jason Schwartzman"/>
    <s v="Bill Murray"/>
    <s v="Olivia Williams"/>
    <s v="Seymour Cassel"/>
    <n v="169229"/>
    <s v="17,105,219"/>
    <n v="7"/>
    <n v="0.89999999999999947"/>
    <x v="0"/>
  </r>
  <r>
    <s v="First Blood"/>
    <n v="1982"/>
    <s v="A"/>
    <n v="93"/>
    <s v="Action"/>
    <s v=" Adventure"/>
    <m/>
    <n v="7.7"/>
    <s v="A veteran Green Beret is forced by a cruel Sheriff and his deputies to flee into the mountains and wage an escalating one-man war against his pursuers."/>
    <n v="61"/>
    <s v="Ted Kotcheff"/>
    <s v="Sylvester Stallone"/>
    <s v="Brian Dennehy"/>
    <s v="Richard Crenna"/>
    <s v="Bill McKinney"/>
    <n v="226541"/>
    <s v="47,212,904"/>
    <n v="7"/>
    <n v="1.6000000000000005"/>
    <x v="6"/>
  </r>
  <r>
    <s v="Blazing Saddles"/>
    <n v="1974"/>
    <s v="A"/>
    <n v="93"/>
    <s v="Comedy"/>
    <s v=" Western"/>
    <m/>
    <n v="7.7"/>
    <s v="In order to ruin a western town, a corrupt politician appoints a black Sheriff, who promptly becomes his most formidable adversary."/>
    <n v="73"/>
    <s v="Mel Brooks"/>
    <s v="Cleavon Little"/>
    <s v="Gene Wilder"/>
    <s v="Slim Pickens"/>
    <s v="Harvey Korman"/>
    <n v="125993"/>
    <s v="119,500,000"/>
    <n v="7"/>
    <n v="0.40000000000000036"/>
    <x v="1"/>
  </r>
  <r>
    <s v="Kurenai no buta"/>
    <n v="1992"/>
    <s v="U"/>
    <n v="94"/>
    <s v="Animation"/>
    <s v=" Adventure"/>
    <s v=" Comedy"/>
    <n v="7.7"/>
    <s v="In 1930s Italy, a veteran World War I pilot is cursed to look like an anthropomorphic pig."/>
    <n v="83"/>
    <s v="Hayao Miyazaki"/>
    <s v="ShÃ»ichirÃ´ Moriyama"/>
    <s v="Tokiko KatÃ´"/>
    <s v="Bunshi Katsura Vi"/>
    <s v="Tsunehiko KamijÃ´"/>
    <n v="77798"/>
    <m/>
    <n v="7"/>
    <n v="0.60000000000000053"/>
    <x v="0"/>
  </r>
  <r>
    <s v="(500) Days of Summer"/>
    <n v="2009"/>
    <s v="UA"/>
    <n v="95"/>
    <s v="Comedy"/>
    <s v=" Drama"/>
    <s v=" Romance"/>
    <n v="7.7"/>
    <s v="An offbeat romantic comedy about a woman who doesn't believe true love exists, and the young man who falls for her."/>
    <n v="76"/>
    <s v="Marc Webb"/>
    <s v="Zooey Deschanel"/>
    <s v="Joseph Gordon-Levitt"/>
    <s v="Geoffrey Arend"/>
    <s v="ChloÃ« Grace Moretz"/>
    <n v="472242"/>
    <s v="32,391,374"/>
    <n v="7"/>
    <n v="0.10000000000000053"/>
    <x v="3"/>
  </r>
  <r>
    <s v="Hedwig and the Angry Inch"/>
    <n v="2001"/>
    <s v="R"/>
    <n v="95"/>
    <s v="Comedy"/>
    <s v=" Drama"/>
    <s v=" Music"/>
    <n v="7.7"/>
    <s v="A gender-queer punk-rock singer from East Berlin tours the U.S. with her band as she tells her life story and follows the former lover/band-mate who stole her songs."/>
    <n v="85"/>
    <s v="John Cameron Mitchell"/>
    <s v="John Cameron Mitchell"/>
    <s v="Miriam Shor"/>
    <s v="Stephen Trask"/>
    <s v="Theodore Liscinski"/>
    <n v="31957"/>
    <s v="3,029,081"/>
    <n v="7"/>
    <n v="0.79999999999999982"/>
    <x v="3"/>
  </r>
  <r>
    <s v="Midnight in Paris"/>
    <n v="2011"/>
    <s v="PG-13"/>
    <n v="96"/>
    <s v="Comedy"/>
    <s v=" Fantasy"/>
    <s v=" Romance"/>
    <n v="7.7"/>
    <s v="While on a trip to Paris with his fiancÃ©e's family, a nostalgic screenwriter finds himself mysteriously going back to the 1920s every day at midnight."/>
    <n v="81"/>
    <s v="Woody Allen"/>
    <s v="Owen Wilson"/>
    <s v="Rachel McAdams"/>
    <s v="Kathy Bates"/>
    <s v="Kurt Fuller"/>
    <n v="388089"/>
    <s v="56,816,662"/>
    <n v="7"/>
    <n v="0.39999999999999947"/>
    <x v="4"/>
  </r>
  <r>
    <s v="A Little Princess"/>
    <n v="1995"/>
    <s v="U"/>
    <n v="97"/>
    <s v="Drama"/>
    <s v=" Family"/>
    <s v=" Fantasy"/>
    <n v="7.7"/>
    <s v="A young girl is relegated to servitude at a boarding school when her father goes missing and is presumed dead."/>
    <n v="83"/>
    <s v="Alfonso CuarÃ³n"/>
    <s v="Liesel Matthews"/>
    <s v="Eleanor Bron"/>
    <s v="Liam Cunningham"/>
    <s v="Rusty Schwimmer"/>
    <n v="32236"/>
    <s v="10,019,307"/>
    <n v="7"/>
    <n v="0.60000000000000053"/>
    <x v="0"/>
  </r>
  <r>
    <s v="After Hours"/>
    <n v="1985"/>
    <s v="UA"/>
    <n v="97"/>
    <s v="Comedy"/>
    <s v=" Crime"/>
    <s v=" Drama"/>
    <n v="7.7"/>
    <s v="An ordinary word processor has the worst night of his life after he agrees to visit a girl in Soho who he met that evening at a coffee shop."/>
    <n v="90"/>
    <s v="Martin Scorsese"/>
    <s v="Griffin Dunne"/>
    <s v="Rosanna Arquette"/>
    <s v="Verna Bloom"/>
    <s v="Tommy Chong"/>
    <n v="59635"/>
    <s v="10,600,000"/>
    <n v="7"/>
    <n v="1.2999999999999998"/>
    <x v="6"/>
  </r>
  <r>
    <s v="Detachment"/>
    <n v="2011"/>
    <m/>
    <n v="98"/>
    <s v="Drama"/>
    <m/>
    <m/>
    <n v="7.7"/>
    <s v="A substitute teacher who drifts from classroom to classroom finds a connection to the students and teachers during his latest assignment."/>
    <n v="52"/>
    <s v="Tony Kaye"/>
    <s v="Adrien Brody"/>
    <s v="Christina Hendricks"/>
    <s v="Marcia Gay Harden"/>
    <s v="Lucy Liu"/>
    <n v="77071"/>
    <n v="71.177000000000007"/>
    <n v="7"/>
    <n v="2.5"/>
    <x v="4"/>
  </r>
  <r>
    <s v="Toki o kakeru shÃ´jo"/>
    <n v="2006"/>
    <s v="U"/>
    <n v="98"/>
    <s v="Animation"/>
    <s v=" Adventure"/>
    <s v=" Comedy"/>
    <n v="7.7"/>
    <s v="A high-school girl named Makoto acquires the power to travel back in time, and decides to use it for her own personal benefits. Little does she know that she is affecting the lives of others just as much as she is her own."/>
    <m/>
    <s v="Mamoru Hosoda"/>
    <s v="Riisa Naka"/>
    <s v="Takuya Ishida"/>
    <s v="Mitsutaka Itakura"/>
    <s v="Ayami Kakiuchi"/>
    <n v="60368"/>
    <m/>
    <n v="7"/>
    <n v="7.7"/>
    <x v="3"/>
  </r>
  <r>
    <s v="Kung fu"/>
    <n v="2004"/>
    <s v="UA"/>
    <n v="99"/>
    <s v="Action"/>
    <s v=" Comedy"/>
    <s v=" Fantasy"/>
    <n v="7.7"/>
    <s v="In Shanghai, China in the 1940s, a wannabe gangster aspires to join the notorious &quot;Axe Gang&quot; while residents of a housing complex exhibit extraordinary powers in defending their turf."/>
    <n v="78"/>
    <s v="Stephen Chow"/>
    <s v="Stephen Chow"/>
    <s v="Wah Yuen"/>
    <s v="Qiu Yuen"/>
    <s v="Siu-Lung Leung"/>
    <n v="127250"/>
    <s v="17,108,591"/>
    <n v="7"/>
    <n v="9.9999999999999645E-2"/>
    <x v="3"/>
  </r>
  <r>
    <s v="Do lok tin si"/>
    <n v="1995"/>
    <s v="UA"/>
    <n v="99"/>
    <s v="Comedy"/>
    <s v=" Crime"/>
    <s v=" Drama"/>
    <n v="7.7"/>
    <s v="This Hong Kong-set crime drama follows the lives of a hitman, hoping to get out of the business, and his elusive female partner."/>
    <n v="71"/>
    <s v="Kar-Wai Wong"/>
    <s v="Leon Lai"/>
    <s v="Michelle Reis"/>
    <s v="Takeshi Kaneshiro"/>
    <s v="Charlie Yeung"/>
    <n v="26429"/>
    <m/>
    <n v="7"/>
    <n v="0.60000000000000053"/>
    <x v="0"/>
  </r>
  <r>
    <s v="The Lego Movie"/>
    <n v="2014"/>
    <s v="U"/>
    <n v="100"/>
    <s v="Animation"/>
    <s v=" Action"/>
    <s v=" Adventure"/>
    <n v="7.7"/>
    <s v="An ordinary LEGO construction worker, thought to be the prophesied as &quot;special&quot;, is recruited to join a quest to stop an evil tyrant from gluing the LEGO universe into eternal stasis."/>
    <n v="83"/>
    <s v="Christopher Miller"/>
    <s v="Phil Lord"/>
    <s v="Chris Pratt"/>
    <s v="Will Ferrell"/>
    <s v="Elizabeth Banks"/>
    <n v="323982"/>
    <s v="257,760,692"/>
    <n v="7"/>
    <n v="0.60000000000000053"/>
    <x v="4"/>
  </r>
  <r>
    <s v="The Hangover"/>
    <n v="2009"/>
    <s v="UA"/>
    <n v="100"/>
    <s v="Comedy"/>
    <m/>
    <m/>
    <n v="7.7"/>
    <s v="Three buddies wake up from a bachelor party in Las Vegas, with no memory of the previous night and the bachelor missing. They make their way around the city in order to find their friend before his wedding."/>
    <n v="73"/>
    <s v="Todd Phillips"/>
    <s v="Zach Galifianakis"/>
    <s v="Bradley Cooper"/>
    <s v="Justin Bartha"/>
    <s v="Ed Helms"/>
    <n v="717559"/>
    <s v="277,322,503"/>
    <n v="7"/>
    <n v="0.40000000000000036"/>
    <x v="3"/>
  </r>
  <r>
    <s v="Tangled"/>
    <n v="2010"/>
    <s v="U"/>
    <n v="100"/>
    <s v="Animation"/>
    <s v=" Adventure"/>
    <s v=" Comedy"/>
    <n v="7.7"/>
    <s v="The magically long-haired Rapunzel has spent her entire life in a tower, but now that a runaway thief has stumbled upon her, she is about to discover the world for the first time, and who she really is."/>
    <n v="71"/>
    <s v="Nathan Greno"/>
    <s v="Byron Howard"/>
    <s v="Mandy Moore"/>
    <s v="Zachary Levi"/>
    <s v="Donna Murphy"/>
    <n v="405922"/>
    <s v="200,821,936"/>
    <n v="7"/>
    <n v="0.60000000000000053"/>
    <x v="4"/>
  </r>
  <r>
    <s v="Coraline"/>
    <n v="2009"/>
    <s v="U"/>
    <n v="100"/>
    <s v="Animation"/>
    <s v=" Drama"/>
    <s v=" Family"/>
    <n v="7.7"/>
    <s v="An adventurous 11-year-old girl finds another world that is a strangely idealized version of her frustrating home, but it has sinister secrets."/>
    <n v="80"/>
    <s v="Henry Selick"/>
    <s v="Dakota Fanning"/>
    <s v="Teri Hatcher"/>
    <s v="John Hodgman"/>
    <s v="Jennifer Saunders"/>
    <n v="197761"/>
    <s v="75,286,229"/>
    <n v="7"/>
    <n v="0.29999999999999982"/>
    <x v="3"/>
  </r>
  <r>
    <s v="Glengarry Glen Ross"/>
    <n v="1992"/>
    <s v="R"/>
    <n v="100"/>
    <s v="Crime"/>
    <s v=" Drama"/>
    <s v=" Mystery"/>
    <n v="7.7"/>
    <s v="An examination of the machinations behind the scenes at a real estate office."/>
    <n v="82"/>
    <s v="James Foley"/>
    <s v="Al Pacino"/>
    <s v="Jack Lemmon"/>
    <s v="Alec Baldwin"/>
    <s v="Alan Arkin"/>
    <n v="95826"/>
    <s v="10,725,228"/>
    <n v="7"/>
    <n v="0.49999999999999911"/>
    <x v="0"/>
  </r>
  <r>
    <s v="Rupan sansei: Kariosutoro no shiro"/>
    <n v="1979"/>
    <s v="U"/>
    <n v="100"/>
    <s v="Animation"/>
    <s v=" Adventure"/>
    <s v=" Family"/>
    <n v="7.7"/>
    <s v="A dashing thief, his gang of desperadoes and an intrepid policeman struggle to free a princess from an evil count's clutches, and learn the hidden secret to a fabulous treasure that she holds part of a key to."/>
    <n v="71"/>
    <s v="Hayao Miyazaki"/>
    <s v="Yasuo Yamada"/>
    <s v="Eiko Masuyama"/>
    <s v="Kiyoshi Kobayashi"/>
    <s v="Makio Inoue"/>
    <n v="27014"/>
    <m/>
    <n v="7"/>
    <n v="0.60000000000000053"/>
    <x v="1"/>
  </r>
  <r>
    <s v="Belle de jour"/>
    <n v="1967"/>
    <s v="A"/>
    <n v="100"/>
    <s v="Drama"/>
    <s v=" Romance"/>
    <m/>
    <n v="7.7"/>
    <s v="A frigid young housewife decides to spend her midweek afternoons as a prostitute."/>
    <m/>
    <s v="Luis BuÃ±uel"/>
    <s v="Catherine Deneuve"/>
    <s v="Jean Sorel"/>
    <s v="Michel Piccoli"/>
    <s v="GeneviÃ¨ve Page"/>
    <n v="40274"/>
    <n v="26.331"/>
    <n v="7"/>
    <n v="7.7"/>
    <x v="5"/>
  </r>
  <r>
    <s v="Wreck-It Ralph"/>
    <n v="2012"/>
    <s v="U"/>
    <n v="101"/>
    <s v="Animation"/>
    <s v=" Adventure"/>
    <s v=" Comedy"/>
    <n v="7.7"/>
    <s v="A video game villain wants to be a hero and sets out to fulfill his dream, but his quest brings havoc to the whole arcade where he lives."/>
    <n v="72"/>
    <s v="Rich Moore"/>
    <s v="John C. Reilly"/>
    <s v="Jack McBrayer"/>
    <s v="Jane Lynch"/>
    <s v="Sarah Silverman"/>
    <n v="380195"/>
    <s v="189,422,889"/>
    <n v="7"/>
    <n v="0.5"/>
    <x v="4"/>
  </r>
  <r>
    <s v="Gake no ue no Ponyo"/>
    <n v="2008"/>
    <s v="U"/>
    <n v="101"/>
    <s v="Animation"/>
    <s v=" Adventure"/>
    <s v=" Comedy"/>
    <n v="7.7"/>
    <s v="A five-year-old boy develops a relationship with Ponyo, a young goldfish princess who longs to become a human after falling in love with him."/>
    <n v="86"/>
    <s v="Hayao Miyazaki"/>
    <s v="Cate Blanchett"/>
    <s v="Matt Damon"/>
    <s v="Liam Neeson"/>
    <s v="Tomoko Yamaguchi"/>
    <n v="125317"/>
    <s v="15,090,400"/>
    <n v="7"/>
    <n v="0.89999999999999947"/>
    <x v="3"/>
  </r>
  <r>
    <s v="This Is England"/>
    <n v="2006"/>
    <m/>
    <n v="101"/>
    <s v="Crime"/>
    <s v=" Drama"/>
    <m/>
    <n v="7.7"/>
    <s v="A young boy becomes friends with a gang of skinheads. Friends soon become like family, and relationships will be pushed to the very limit."/>
    <n v="86"/>
    <s v="Shane Meadows"/>
    <s v="Thomas Turgoose"/>
    <s v="Stephen Graham"/>
    <s v="Jo Hartley"/>
    <s v="Andrew Shim"/>
    <n v="115576"/>
    <n v="327.91899999999998"/>
    <n v="7"/>
    <n v="0.89999999999999947"/>
    <x v="3"/>
  </r>
  <r>
    <s v="The Machinist"/>
    <n v="2004"/>
    <s v="R"/>
    <n v="101"/>
    <s v="Drama"/>
    <s v=" Thriller"/>
    <m/>
    <n v="7.7"/>
    <s v="An industrial worker who hasn't slept in a year begins to doubt his own sanity."/>
    <n v="61"/>
    <s v="Brad Anderson"/>
    <s v="Christian Bale"/>
    <s v="Jennifer Jason Leigh"/>
    <s v="Aitana SÃ¡nchez-GijÃ³n"/>
    <s v="John Sharian"/>
    <n v="358432"/>
    <s v="1,082,715"/>
    <n v="7"/>
    <n v="1.6000000000000005"/>
    <x v="3"/>
  </r>
  <r>
    <s v="Peeping Tom"/>
    <n v="1960"/>
    <m/>
    <n v="101"/>
    <s v="Drama"/>
    <s v=" Horror"/>
    <s v=" Thriller"/>
    <n v="7.7"/>
    <s v="A young man murders women, using a movie camera to film their dying expressions of terror."/>
    <m/>
    <s v="Michael Powell"/>
    <s v="Karlheinz BÃ¶hm"/>
    <s v="Anna Massey"/>
    <s v="Moira Shearer"/>
    <s v="Maxine Audley"/>
    <n v="31354"/>
    <n v="83.956999999999994"/>
    <n v="7"/>
    <n v="7.7"/>
    <x v="5"/>
  </r>
  <r>
    <s v="Lost in Translation"/>
    <n v="2003"/>
    <s v="UA"/>
    <n v="102"/>
    <s v="Comedy"/>
    <s v=" Drama"/>
    <m/>
    <n v="7.7"/>
    <s v="A faded movie star and a neglected young woman form an unlikely bond after crossing paths in Tokyo."/>
    <n v="89"/>
    <s v="Sofia Coppola"/>
    <s v="Bill Murray"/>
    <s v="Scarlett Johansson"/>
    <s v="Giovanni Ribisi"/>
    <s v="Anna Faris"/>
    <n v="415074"/>
    <s v="44,585,453"/>
    <n v="7"/>
    <n v="1.2000000000000002"/>
    <x v="3"/>
  </r>
  <r>
    <s v="Enter the Dragon"/>
    <n v="1973"/>
    <s v="A"/>
    <n v="102"/>
    <s v="Action"/>
    <s v=" Crime"/>
    <s v=" Drama"/>
    <n v="7.7"/>
    <s v="A secret agent comes to an opium lord's island fortress with other fighters for a martial-arts tournament."/>
    <n v="83"/>
    <s v="Robert Clouse"/>
    <s v="Bruce Lee"/>
    <s v="John Saxon"/>
    <s v="Jim Kelly"/>
    <s v="Ahna Capri"/>
    <n v="96561"/>
    <s v="25,000,000"/>
    <n v="7"/>
    <n v="0.60000000000000053"/>
    <x v="1"/>
  </r>
  <r>
    <s v="Dirty Harry"/>
    <n v="1971"/>
    <s v="A"/>
    <n v="102"/>
    <s v="Action"/>
    <s v=" Crime"/>
    <s v=" Thriller"/>
    <n v="7.7"/>
    <s v="When a madman calling himself &quot;the Scorpio Killer&quot; menaces the city, tough-as-nails San Francisco Police Inspector &quot;Dirty&quot; Harry Callahan is assigned to track down and ferret out the crazed psychopath."/>
    <n v="90"/>
    <s v="Don Siegel"/>
    <s v="Clint Eastwood"/>
    <s v="Andrew Robinson"/>
    <s v="Harry Guardino"/>
    <s v="Reni Santoni"/>
    <n v="143292"/>
    <s v="35,900,000"/>
    <n v="7"/>
    <n v="1.2999999999999998"/>
    <x v="1"/>
  </r>
  <r>
    <s v="Omoide no MÃ¢nÃ®"/>
    <n v="2014"/>
    <s v="U"/>
    <n v="103"/>
    <s v="Animation"/>
    <s v=" Drama"/>
    <s v=" Family"/>
    <n v="7.7"/>
    <s v="Due to 12 y.o. Anna's asthma, she's sent to stay with relatives of her guardian in the Japanese countryside. She likes to be alone, sketching. She befriends Marnie. Who is the mysterious, blonde Marnie."/>
    <n v="72"/>
    <s v="James Simone"/>
    <s v="Hiromasa Yonebayashi"/>
    <s v="Sara Takatsuki"/>
    <s v="Kasumi Arimura"/>
    <s v="Nanako Matsushima"/>
    <n v="32798"/>
    <n v="765.12699999999995"/>
    <n v="7"/>
    <n v="0.5"/>
    <x v="4"/>
  </r>
  <r>
    <s v="Vampire Hunter D: Bloodlust"/>
    <n v="2000"/>
    <s v="U"/>
    <n v="103"/>
    <s v="Animation"/>
    <s v=" Action"/>
    <s v=" Fantasy"/>
    <n v="7.7"/>
    <s v="When a girl is abducted by a vampire, a legendary bounty hunter is hired to bring her back."/>
    <n v="62"/>
    <s v="Yoshiaki Kawajiri"/>
    <s v="Andrew Philpot"/>
    <s v="John Rafter Lee"/>
    <s v="Pamela Adlon"/>
    <s v="Wendee Lee"/>
    <n v="29210"/>
    <n v="151.08600000000001"/>
    <n v="7"/>
    <n v="1.5"/>
    <x v="3"/>
  </r>
  <r>
    <s v="God's Own Country"/>
    <n v="2017"/>
    <m/>
    <n v="104"/>
    <s v="Drama"/>
    <s v=" Romance"/>
    <m/>
    <n v="7.7"/>
    <s v="Spring. Yorkshire. Young farmer Johnny Saxby numbs his daily frustrations with binge drinking and casual sex, until the arrival of a Romanian migrant worker for lambing season ignites an intense relationship that sets Johnny on a new path."/>
    <n v="85"/>
    <s v="Francis Lee"/>
    <s v="Josh O'Connor"/>
    <s v="Alec Secareanu"/>
    <s v="Gemma Jones"/>
    <s v="Ian Hart"/>
    <n v="25198"/>
    <n v="335.60899999999998"/>
    <n v="7"/>
    <n v="0.79999999999999982"/>
    <x v="4"/>
  </r>
  <r>
    <s v="Get Out"/>
    <n v="2017"/>
    <s v="R"/>
    <n v="104"/>
    <s v="Horror"/>
    <s v=" Mystery"/>
    <s v=" Thriller"/>
    <n v="7.7"/>
    <s v="A young African-American visits his white girlfriend's parents for the weekend, where his simmering uneasiness about their reception of him eventually reaches a boiling point."/>
    <n v="85"/>
    <s v="Jordan Peele"/>
    <s v="Daniel Kaluuya"/>
    <s v="Allison Williams"/>
    <s v="Bradley Whitford"/>
    <s v="Catherine Keener"/>
    <n v="492851"/>
    <s v="176,040,665"/>
    <n v="7"/>
    <n v="0.79999999999999982"/>
    <x v="4"/>
  </r>
  <r>
    <s v="Who Framed Roger Rabbit"/>
    <n v="1988"/>
    <s v="U"/>
    <n v="104"/>
    <s v="Animation"/>
    <s v=" Adventure"/>
    <s v=" Comedy"/>
    <n v="7.7"/>
    <s v="A toon-hating detective is a cartoon rabbit's only hope to prove his innocence when he is accused of murder."/>
    <n v="83"/>
    <s v="Robert Zemeckis"/>
    <s v="Bob Hoskins"/>
    <s v="Christopher Lloyd"/>
    <s v="Joanna Cassidy"/>
    <s v="Charles Fleischer"/>
    <n v="182009"/>
    <s v="156,452,370"/>
    <n v="7"/>
    <n v="0.60000000000000053"/>
    <x v="6"/>
  </r>
  <r>
    <s v="The Taking of Pelham One Two Three"/>
    <n v="1974"/>
    <s v="U"/>
    <n v="104"/>
    <s v="Action"/>
    <s v=" Crime"/>
    <s v=" Thriller"/>
    <n v="7.7"/>
    <s v="In New York, armed men hijack a subway car and demand a ransom for the passengers. Even if it's paid, how could they get away?"/>
    <n v="68"/>
    <s v="Joseph Sargent"/>
    <s v="Walter Matthau"/>
    <s v="Robert Shaw"/>
    <s v="Martin Balsam"/>
    <s v="Hector Elizondo"/>
    <n v="26729"/>
    <m/>
    <n v="7"/>
    <n v="0.90000000000000036"/>
    <x v="1"/>
  </r>
  <r>
    <s v="The French Connection"/>
    <n v="1971"/>
    <s v="A"/>
    <n v="104"/>
    <s v="Action"/>
    <s v=" Crime"/>
    <s v=" Drama"/>
    <n v="7.7"/>
    <s v="A pair of NYC cops in the Narcotics Bureau stumble onto a drug smuggling job with a French connection."/>
    <n v="94"/>
    <s v="William Friedkin"/>
    <s v="Gene Hackman"/>
    <s v="Roy Scheider"/>
    <s v="Fernando Rey"/>
    <s v="Tony Lo Bianco"/>
    <n v="110075"/>
    <s v="15,630,710"/>
    <n v="7"/>
    <n v="1.7000000000000002"/>
    <x v="1"/>
  </r>
  <r>
    <s v="Me and Earl and the Dying Girl"/>
    <n v="2015"/>
    <s v="PG-13"/>
    <n v="105"/>
    <s v="Comedy"/>
    <s v=" Drama"/>
    <m/>
    <n v="7.7"/>
    <s v="High schooler Greg, who spends most of his time making parodies of classic movies with his co-worker Earl, finds his outlook forever altered after befriending a classmate who has just been diagnosed with cancer."/>
    <n v="74"/>
    <s v="Alfonso Gomez-Rejon"/>
    <s v="Thomas Mann"/>
    <s v="RJ Cyler"/>
    <s v="Olivia Cooke"/>
    <s v="Nick Offerman"/>
    <n v="123210"/>
    <s v="6,743,776"/>
    <n v="7"/>
    <n v="0.29999999999999982"/>
    <x v="4"/>
  </r>
  <r>
    <s v="In America"/>
    <n v="2002"/>
    <s v="PG-13"/>
    <n v="105"/>
    <s v="Drama"/>
    <m/>
    <m/>
    <n v="7.7"/>
    <s v="A family of Irish immigrants adjust to life on the mean streets of Hell's Kitchen while also grieving the death of a child."/>
    <n v="76"/>
    <s v="Jim Sheridan"/>
    <s v="Paddy Considine"/>
    <s v="Samantha Morton"/>
    <s v="Djimon Hounsou"/>
    <s v="Sarah Bolger"/>
    <n v="40403"/>
    <s v="15,539,266"/>
    <n v="7"/>
    <n v="0.10000000000000053"/>
    <x v="3"/>
  </r>
  <r>
    <s v="Shine"/>
    <n v="1996"/>
    <s v="U"/>
    <n v="105"/>
    <s v="Biography"/>
    <s v=" Drama"/>
    <s v=" Music"/>
    <n v="7.7"/>
    <s v="Pianist David Helfgott, driven by his father and teachers, has a breakdown. Years later he returns to the piano, to popular if not critical acclaim."/>
    <n v="87"/>
    <s v="Scott Hicks"/>
    <s v="Geoffrey Rush"/>
    <s v="Armin Mueller-Stahl"/>
    <s v="Justin Braine"/>
    <s v="Sonia Todd"/>
    <n v="51350"/>
    <s v="35,811,509"/>
    <n v="7"/>
    <n v="0.99999999999999911"/>
    <x v="0"/>
  </r>
  <r>
    <s v="The Odd Couple"/>
    <n v="1968"/>
    <s v="G"/>
    <n v="105"/>
    <s v="Comedy"/>
    <m/>
    <m/>
    <n v="7.7"/>
    <s v="Two friends try sharing an apartment, but their ideas of housekeeping and lifestyles are as different as night and day."/>
    <n v="86"/>
    <s v="Gene Saks"/>
    <s v="Jack Lemmon"/>
    <s v="Walter Matthau"/>
    <s v="John Fiedler"/>
    <s v="Herb Edelman"/>
    <n v="31572"/>
    <s v="44,527,234"/>
    <n v="7"/>
    <n v="0.89999999999999947"/>
    <x v="5"/>
  </r>
  <r>
    <s v="Repulsion"/>
    <n v="1965"/>
    <m/>
    <n v="105"/>
    <s v="Drama"/>
    <s v=" Horror"/>
    <s v=" Thriller"/>
    <n v="7.7"/>
    <s v="A sex-repulsed woman who disapproves of her sister's boyfriend sinks into depression and has horrific visions of rape and violence."/>
    <n v="91"/>
    <s v="Roman Polanski"/>
    <s v="Catherine Deneuve"/>
    <s v="Ian Hendry"/>
    <s v="John Fraser"/>
    <s v="Yvonne Furneaux"/>
    <n v="48883"/>
    <m/>
    <n v="7"/>
    <n v="1.3999999999999995"/>
    <x v="5"/>
  </r>
  <r>
    <s v="The African Queen"/>
    <n v="1951"/>
    <s v="PG"/>
    <n v="105"/>
    <s v="Adventure"/>
    <s v=" Drama"/>
    <s v=" Romance"/>
    <n v="7.7"/>
    <s v="In WWI Africa, a gin-swilling riverboat captain is persuaded by a strait-laced missionary to use his boat to attack an enemy warship."/>
    <n v="91"/>
    <s v="John Huston"/>
    <s v="Humphrey Bogart"/>
    <s v="Katharine Hepburn"/>
    <s v="Robert Morley"/>
    <s v="Peter Bull"/>
    <n v="71481"/>
    <n v="536.11800000000005"/>
    <n v="7"/>
    <n v="1.3999999999999995"/>
    <x v="2"/>
  </r>
  <r>
    <s v="Cape Fear"/>
    <n v="1962"/>
    <s v="Passed"/>
    <n v="106"/>
    <s v="Drama"/>
    <s v=" Thriller"/>
    <m/>
    <n v="7.7"/>
    <s v="A lawyer's family is stalked by a man he once helped put in jail."/>
    <n v="76"/>
    <s v="J. Lee Thompson"/>
    <s v="Gregory Peck"/>
    <s v="Robert Mitchum"/>
    <s v="Polly Bergen"/>
    <s v="Lori Martin"/>
    <n v="26457"/>
    <m/>
    <n v="7"/>
    <n v="0.10000000000000053"/>
    <x v="5"/>
  </r>
  <r>
    <s v="Wind River"/>
    <n v="2017"/>
    <s v="R"/>
    <n v="107"/>
    <s v="Crime"/>
    <s v=" Drama"/>
    <s v=" Mystery"/>
    <n v="7.7"/>
    <s v="A veteran hunter helps an FBI agent investigate the murder of a young woman on a Wyoming Native American reservation."/>
    <n v="73"/>
    <s v="Taylor Sheridan"/>
    <s v="Kelsey Asbille"/>
    <s v="Jeremy Renner"/>
    <s v="Julia Jones"/>
    <s v="Teo Briones"/>
    <n v="205444"/>
    <s v="33,800,859"/>
    <n v="7"/>
    <n v="0.40000000000000036"/>
    <x v="4"/>
  </r>
  <r>
    <s v="O Brother, Where Art Thou?"/>
    <n v="2000"/>
    <s v="U"/>
    <n v="107"/>
    <s v="Adventure"/>
    <s v=" Comedy"/>
    <s v=" Crime"/>
    <n v="7.7"/>
    <s v="In the deep south during the 1930s, three escaped convicts search for hidden treasure while a relentless lawman pursues them."/>
    <n v="69"/>
    <s v="Joel Coen"/>
    <s v="Ethan Coen"/>
    <s v="George Clooney"/>
    <s v="John Turturro"/>
    <s v="Tim Blake Nelson"/>
    <n v="286742"/>
    <s v="45,512,588"/>
    <n v="7"/>
    <n v="0.79999999999999982"/>
    <x v="3"/>
  </r>
  <r>
    <s v="Spoorloos"/>
    <n v="1988"/>
    <m/>
    <n v="107"/>
    <s v="Mystery"/>
    <s v=" Thriller"/>
    <m/>
    <n v="7.7"/>
    <s v="Rex and Saskia, a young couple in love, are on vacation. They stop at a busy service station and Saskia is abducted. After three years and no sign of Saskia, Rex begins receiving letters from the abductor."/>
    <m/>
    <s v="George Sluizer"/>
    <s v="Bernard-Pierre Donnadieu"/>
    <s v="Gene Bervoets"/>
    <s v="Johanna ter Steege"/>
    <s v="Gwen Eckhaus"/>
    <n v="33982"/>
    <m/>
    <n v="7"/>
    <n v="7.7"/>
    <x v="6"/>
  </r>
  <r>
    <s v="Withnail &amp; I"/>
    <n v="1987"/>
    <s v="R"/>
    <n v="107"/>
    <s v="Comedy"/>
    <s v=" Drama"/>
    <m/>
    <n v="7.7"/>
    <s v="In 1969, two substance-abusing, unemployed actors retreat to the countryside for a holiday that proves disastrous."/>
    <n v="84"/>
    <s v="Bruce Robinson"/>
    <s v="Richard E. Grant"/>
    <s v="Paul McGann"/>
    <s v="Richard Griffiths"/>
    <s v="Ralph Brown"/>
    <n v="40396"/>
    <s v="1,544,889"/>
    <n v="7"/>
    <n v="0.70000000000000018"/>
    <x v="6"/>
  </r>
  <r>
    <s v="Le Petit Prince"/>
    <n v="2015"/>
    <s v="PG"/>
    <n v="108"/>
    <s v="Animation"/>
    <s v=" Adventure"/>
    <s v=" Drama"/>
    <n v="7.7"/>
    <s v="A little girl lives in a very grown-up world with her mother, who tries to prepare her for it. Her neighbor, the Aviator, introduces the girl to an extraordinary world where anything is possible, the world of the Little Prince."/>
    <n v="70"/>
    <s v="Mark Osborne"/>
    <s v="Jeff Bridges"/>
    <s v="Mackenzie Foy"/>
    <s v="Rachel McAdams"/>
    <s v="Marion Cotillard"/>
    <n v="56720"/>
    <s v="1,339,152"/>
    <n v="7"/>
    <n v="0.70000000000000018"/>
    <x v="4"/>
  </r>
  <r>
    <s v="Ex Machina"/>
    <n v="2014"/>
    <s v="UA"/>
    <n v="108"/>
    <s v="Drama"/>
    <s v=" Sci-Fi"/>
    <s v=" Thriller"/>
    <n v="7.7"/>
    <s v="A young programmer is selected to participate in a ground-breaking experiment in synthetic intelligence by evaluating the human qualities of a highly advanced humanoid A.I."/>
    <n v="78"/>
    <s v="Alex Garland"/>
    <s v="Alicia Vikander"/>
    <s v="Domhnall Gleeson"/>
    <s v="Oscar Isaac"/>
    <s v="Sonoya Mizuno"/>
    <n v="474141"/>
    <s v="25,442,958"/>
    <n v="7"/>
    <n v="9.9999999999999645E-2"/>
    <x v="4"/>
  </r>
  <r>
    <s v="The Bourne Supremacy"/>
    <n v="2004"/>
    <s v="A"/>
    <n v="108"/>
    <s v="Action"/>
    <s v=" Mystery"/>
    <s v=" Thriller"/>
    <n v="7.7"/>
    <s v="When Jason Bourne is framed for a CIA operation gone awry, he is forced to resume his former life as a trained assassin to survive."/>
    <n v="73"/>
    <s v="Paul Greengrass"/>
    <s v="Matt Damon"/>
    <s v="Franka Potente"/>
    <s v="Joan Allen"/>
    <s v="Brian Cox"/>
    <n v="434841"/>
    <s v="176,241,941"/>
    <n v="7"/>
    <n v="0.40000000000000036"/>
    <x v="3"/>
  </r>
  <r>
    <s v="Il postino"/>
    <n v="1994"/>
    <s v="U"/>
    <n v="108"/>
    <s v="Biography"/>
    <s v=" Comedy"/>
    <s v=" Drama"/>
    <n v="7.7"/>
    <s v="A simple Italian postman learns to love poetry while delivering mail to a famous poet, and then uses this to woo local beauty Beatrice."/>
    <n v="81"/>
    <s v="Michael Radford"/>
    <s v="Massimo Troisi"/>
    <s v="Massimo Troisi"/>
    <s v="Philippe Noiret"/>
    <s v="Maria Grazia Cucinotta"/>
    <n v="33600"/>
    <s v="21,848,932"/>
    <n v="7"/>
    <n v="0.39999999999999947"/>
    <x v="0"/>
  </r>
  <r>
    <s v="Deliverance"/>
    <n v="1972"/>
    <s v="U"/>
    <n v="109"/>
    <s v="Adventure"/>
    <s v=" Drama"/>
    <s v=" Thriller"/>
    <n v="7.7"/>
    <s v="Intent on seeing the Cahulawassee River before it's dammed and turned into a lake, outdoor fanatic Lewis Medlock takes his friends on a canoeing trip they'll never forget into the dangerous American back-country."/>
    <n v="80"/>
    <s v="John Boorman"/>
    <s v="Jon Voight"/>
    <s v="Burt Reynolds"/>
    <s v="Ned Beatty"/>
    <s v="Ronny Cox"/>
    <n v="98740"/>
    <s v="7,056,013"/>
    <n v="7"/>
    <n v="0.29999999999999982"/>
    <x v="1"/>
  </r>
  <r>
    <s v="Lucky Number Slevin"/>
    <n v="2006"/>
    <s v="R"/>
    <n v="110"/>
    <s v="Action"/>
    <s v=" Crime"/>
    <s v=" Drama"/>
    <n v="7.7"/>
    <s v="A case of mistaken identity lands Slevin into the middle of a war being plotted by two of the city's most rival crime bosses. Under constant surveillance by Detective Brikowski and assassin Goodkat, he must get them before they get him."/>
    <n v="53"/>
    <s v="Paul McGuigan"/>
    <s v="Josh Hartnett"/>
    <s v="Ben Kingsley"/>
    <s v="Morgan Freeman"/>
    <s v="Lucy Liu"/>
    <n v="299524"/>
    <s v="22,494,487"/>
    <n v="7"/>
    <n v="2.4000000000000004"/>
    <x v="3"/>
  </r>
  <r>
    <s v="Billy Elliot"/>
    <n v="2000"/>
    <s v="R"/>
    <n v="110"/>
    <s v="Drama"/>
    <s v=" Music"/>
    <m/>
    <n v="7.7"/>
    <s v="A talented young boy becomes torn between his unexpected love of dance and the disintegration of his family."/>
    <n v="74"/>
    <s v="Stephen Daldry"/>
    <s v="Jamie Bell"/>
    <s v="Julie Walters"/>
    <s v="Jean Heywood"/>
    <s v="Jamie Draven"/>
    <n v="126770"/>
    <s v="21,995,263"/>
    <n v="7"/>
    <n v="0.29999999999999982"/>
    <x v="3"/>
  </r>
  <r>
    <s v="Goldfinger"/>
    <n v="1964"/>
    <s v="A"/>
    <n v="110"/>
    <s v="Action"/>
    <s v=" Adventure"/>
    <s v=" Thriller"/>
    <n v="7.7"/>
    <s v="While investigating a gold magnate's smuggling, James Bond uncovers a plot to contaminate the Fort Knox gold reserve."/>
    <n v="87"/>
    <s v="Guy Hamilton"/>
    <s v="Sean Connery"/>
    <s v="Gert FrÃ¶be"/>
    <s v="Honor Blackman"/>
    <s v="Shirley Eaton"/>
    <n v="174119"/>
    <s v="51,081,062"/>
    <n v="7"/>
    <n v="0.99999999999999911"/>
    <x v="5"/>
  </r>
  <r>
    <s v="Gilda"/>
    <n v="1946"/>
    <s v="Approved"/>
    <n v="110"/>
    <s v="Drama"/>
    <s v=" Film-Noir"/>
    <s v=" Romance"/>
    <n v="7.7"/>
    <s v="A small-time gambler hired to work in a Buenos Aires casino discovers his employer's new wife is his former lover."/>
    <m/>
    <s v="Charles Vidor"/>
    <s v="Rita Hayworth"/>
    <s v="Glenn Ford"/>
    <s v="George Macready"/>
    <s v="Joseph Calleia"/>
    <n v="27991"/>
    <m/>
    <n v="7"/>
    <n v="7.7"/>
    <x v="7"/>
  </r>
  <r>
    <s v="The Broken Circle Breakdown"/>
    <n v="2012"/>
    <m/>
    <n v="111"/>
    <s v="Drama"/>
    <s v=" Music"/>
    <s v=" Romance"/>
    <n v="7.7"/>
    <s v="Elise and Didier fall in love at first sight, in spite of their differences. He talks, she listens. He's a romantic atheist, she's a religious realist. When their daughter becomes seriously ill, their love is put on trial."/>
    <n v="70"/>
    <s v="Felix van Groeningen"/>
    <s v="Veerle Baetens"/>
    <s v="Johan Heldenbergh"/>
    <s v="Nell Cattrysse"/>
    <s v="Geert Van Rampelberg"/>
    <n v="39379"/>
    <n v="175.05799999999999"/>
    <n v="7"/>
    <n v="0.70000000000000018"/>
    <x v="4"/>
  </r>
  <r>
    <s v="Rebel Without a Cause"/>
    <n v="1955"/>
    <s v="PG-13"/>
    <n v="111"/>
    <s v="Drama"/>
    <m/>
    <m/>
    <n v="7.7"/>
    <s v="A rebellious young man with a troubled past comes to a new town, finding friends and enemies."/>
    <n v="89"/>
    <s v="Nicholas Ray"/>
    <s v="James Dean"/>
    <s v="Natalie Wood"/>
    <s v="Sal Mineo"/>
    <s v="Jim Backus"/>
    <n v="83363"/>
    <m/>
    <n v="7"/>
    <n v="1.2000000000000002"/>
    <x v="2"/>
  </r>
  <r>
    <s v="Crash"/>
    <n v="2004"/>
    <s v="UA"/>
    <n v="112"/>
    <s v="Crime"/>
    <s v=" Drama"/>
    <s v=" Thriller"/>
    <n v="7.7"/>
    <s v="Los Angeles citizens with vastly separate lives collide in interweaving stories of race, loss and redemption."/>
    <n v="66"/>
    <s v="Paul Haggis"/>
    <s v="Don Cheadle"/>
    <s v="Sandra Bullock"/>
    <s v="Thandie Newton"/>
    <s v="Karina Arroyave"/>
    <n v="419483"/>
    <s v="54,580,300"/>
    <n v="7"/>
    <n v="1.1000000000000005"/>
    <x v="3"/>
  </r>
  <r>
    <s v="The Last of the Mohicans"/>
    <n v="1992"/>
    <s v="UA"/>
    <n v="112"/>
    <s v="Action"/>
    <s v=" Adventure"/>
    <s v=" Drama"/>
    <n v="7.7"/>
    <s v="Three trappers protect the daughters of a British Colonel in the midst of the French and Indian War."/>
    <n v="76"/>
    <s v="Michael Mann"/>
    <s v="Daniel Day-Lewis"/>
    <s v="Madeleine Stowe"/>
    <s v="Russell Means"/>
    <s v="Eric Schweig"/>
    <n v="150409"/>
    <s v="75,505,856"/>
    <n v="7"/>
    <n v="0.10000000000000053"/>
    <x v="0"/>
  </r>
  <r>
    <s v="Being John Malkovich"/>
    <n v="1999"/>
    <s v="R"/>
    <n v="113"/>
    <s v="Comedy"/>
    <s v=" Drama"/>
    <s v=" Fantasy"/>
    <n v="7.7"/>
    <s v="A puppeteer discovers a portal that leads literally into the head of movie star John Malkovich."/>
    <n v="90"/>
    <s v="Spike Jonze"/>
    <s v="John Cusack"/>
    <s v="Cameron Diaz"/>
    <s v="Catherine Keener"/>
    <s v="John Malkovich"/>
    <n v="312542"/>
    <s v="22,858,926"/>
    <n v="7"/>
    <n v="1.2999999999999998"/>
    <x v="0"/>
  </r>
  <r>
    <s v="Star Trek II: The Wrath of Khan"/>
    <n v="1982"/>
    <s v="U"/>
    <n v="113"/>
    <s v="Action"/>
    <s v=" Adventure"/>
    <s v=" Sci-Fi"/>
    <n v="7.7"/>
    <s v="With the assistance of the Enterprise crew, Admiral Kirk must stop an old nemesis, Khan Noonien Singh, from using the life-generating Genesis Device as the ultimate weapon."/>
    <n v="67"/>
    <s v="Nicholas Meyer"/>
    <s v="William Shatner"/>
    <s v="Leonard Nimoy"/>
    <s v="DeForest Kelley"/>
    <s v="James Doohan"/>
    <n v="112704"/>
    <s v="78,912,963"/>
    <n v="8"/>
    <n v="1"/>
    <x v="6"/>
  </r>
  <r>
    <s v="Sabrina"/>
    <n v="1954"/>
    <s v="Passed"/>
    <n v="113"/>
    <s v="Comedy"/>
    <s v=" Drama"/>
    <s v=" Romance"/>
    <n v="7.7"/>
    <s v="A playboy becomes interested in the daughter of his family's chauffeur, but it's his more serious brother who would be the better man for her."/>
    <n v="72"/>
    <s v="Billy Wilder"/>
    <s v="Humphrey Bogart"/>
    <s v="Audrey Hepburn"/>
    <s v="William Holden"/>
    <s v="Walter Hampden"/>
    <n v="59415"/>
    <m/>
    <n v="8"/>
    <n v="0.5"/>
    <x v="2"/>
  </r>
  <r>
    <s v="The Magdalene Sisters"/>
    <n v="2002"/>
    <s v="R"/>
    <n v="114"/>
    <s v="Drama"/>
    <m/>
    <m/>
    <n v="7.7"/>
    <s v="Three young Irish women struggle to maintain their spirits while they endure dehumanizing abuse as inmates of a Magdalene Sisters Asylum."/>
    <n v="83"/>
    <s v="Peter Mullan"/>
    <s v="Eileen Walsh"/>
    <s v="Dorothy Duffy"/>
    <s v="Nora-Jane Noone"/>
    <s v="Anne-Marie Duff"/>
    <n v="25938"/>
    <s v="4,890,878"/>
    <n v="8"/>
    <n v="0.60000000000000053"/>
    <x v="3"/>
  </r>
  <r>
    <s v="Nebraska"/>
    <n v="2013"/>
    <s v="UA"/>
    <n v="115"/>
    <s v="Adventure"/>
    <s v=" Comedy"/>
    <s v=" Drama"/>
    <n v="7.7"/>
    <s v="An aging, booze-addled father makes the trip from Montana to Nebraska with his estranged son in order to claim a million-dollar Mega Sweepstakes Marketing prize."/>
    <n v="87"/>
    <s v="Alexander Payne"/>
    <s v="Bruce Dern"/>
    <s v="Will Forte"/>
    <s v="June Squibb"/>
    <s v="Bob Odenkirk"/>
    <n v="112298"/>
    <s v="17,654,912"/>
    <n v="8"/>
    <n v="0.99999999999999911"/>
    <x v="4"/>
  </r>
  <r>
    <s v="Adaptation."/>
    <n v="2002"/>
    <s v="R"/>
    <n v="115"/>
    <s v="Comedy"/>
    <s v=" Drama"/>
    <m/>
    <n v="7.7"/>
    <s v="A lovelorn screenwriter becomes desperate as he tries and fails to adapt 'The Orchid Thief' by Susan Orlean for the screen."/>
    <n v="83"/>
    <s v="Spike Jonze"/>
    <s v="Nicolas Cage"/>
    <s v="Meryl Streep"/>
    <s v="Chris Cooper"/>
    <s v="Tilda Swinton"/>
    <n v="178565"/>
    <s v="22,245,861"/>
    <n v="8"/>
    <n v="0.60000000000000053"/>
    <x v="3"/>
  </r>
  <r>
    <s v="Miller's Crossing"/>
    <n v="1990"/>
    <s v="R"/>
    <n v="115"/>
    <s v="Crime"/>
    <s v=" Drama"/>
    <s v=" Thriller"/>
    <n v="7.7"/>
    <s v="Tom Reagan, an advisor to a Prohibition-era crime boss, tries to keep the peace between warring mobs but gets caught in divided loyalties."/>
    <n v="66"/>
    <s v="Joel Coen"/>
    <s v="Ethan Coen"/>
    <s v="Gabriel Byrne"/>
    <s v="Albert Finney"/>
    <s v="John Turturro"/>
    <n v="125822"/>
    <s v="5,080,409"/>
    <n v="8"/>
    <n v="1.1000000000000005"/>
    <x v="0"/>
  </r>
  <r>
    <s v="En man som heter Ove"/>
    <n v="2015"/>
    <s v="PG-13"/>
    <n v="116"/>
    <s v="Comedy"/>
    <s v=" Drama"/>
    <s v=" Romance"/>
    <n v="7.7"/>
    <s v="Ove, an ill-tempered, isolated retiree who spends his days enforcing block association rules and visiting his wife's grave, has finally given up on life just as an unlikely friendship develops with his boisterous new neighbors."/>
    <n v="70"/>
    <s v="Hannes Holm"/>
    <s v="Rolf LassgÃ¥rd"/>
    <s v="Bahar Pars"/>
    <s v="Filip Berg"/>
    <s v="Ida Engvoll"/>
    <n v="47444"/>
    <s v="3,358,518"/>
    <n v="8"/>
    <n v="0.70000000000000018"/>
    <x v="4"/>
  </r>
  <r>
    <s v="Joyeux NoÃ«l"/>
    <n v="2005"/>
    <s v="PG-13"/>
    <n v="116"/>
    <s v="Drama"/>
    <s v=" History"/>
    <s v=" Music"/>
    <n v="7.7"/>
    <s v="In December 1914, an unofficial Christmas truce on the Western Front allows soldiers from opposing sides of the First World War to gain insight into each other's way of life."/>
    <n v="70"/>
    <s v="Christian Carion"/>
    <s v="Diane Kruger"/>
    <s v="Benno FÃ¼rmann"/>
    <s v="Guillaume Canet"/>
    <s v="Natalie Dessay"/>
    <n v="28003"/>
    <s v="1,054,361"/>
    <n v="8"/>
    <n v="0.70000000000000018"/>
    <x v="3"/>
  </r>
  <r>
    <s v="Ocean's Eleven"/>
    <n v="2001"/>
    <s v="UA"/>
    <n v="116"/>
    <s v="Crime"/>
    <s v=" Thriller"/>
    <m/>
    <n v="7.7"/>
    <s v="Danny Ocean and his ten accomplices plan to rob three Las Vegas casinos simultaneously."/>
    <n v="74"/>
    <s v="Steven Soderbergh"/>
    <s v="George Clooney"/>
    <s v="Brad Pitt"/>
    <s v="Julia Roberts"/>
    <s v="Matt Damon"/>
    <n v="516372"/>
    <s v="183,417,150"/>
    <n v="8"/>
    <n v="0.29999999999999982"/>
    <x v="3"/>
  </r>
  <r>
    <s v="Interstate 60: Episodes of the Road"/>
    <n v="2002"/>
    <s v="R"/>
    <n v="116"/>
    <s v="Adventure"/>
    <s v=" Comedy"/>
    <s v=" Drama"/>
    <n v="7.7"/>
    <s v="Neal Oliver, a very confused young man and an artist, takes a journey of a lifetime on a highway I60 that doesn't exist on any of the maps, going to the places he never even heard of, searching for an answer and his dreamgirl."/>
    <m/>
    <s v="Bob Gale"/>
    <s v="James Marsden"/>
    <s v="Gary Oldman"/>
    <s v="Kurt Russell"/>
    <s v="Matthew Edison"/>
    <n v="29999"/>
    <m/>
    <n v="8"/>
    <n v="7.7"/>
    <x v="3"/>
  </r>
  <r>
    <s v="Barton Fink"/>
    <n v="1991"/>
    <s v="U"/>
    <n v="116"/>
    <s v="Comedy"/>
    <s v=" Drama"/>
    <s v=" Thriller"/>
    <n v="7.7"/>
    <s v="A renowned New York playwright is enticed to California to write for the movies and discovers the hellish truth of Hollywood."/>
    <n v="69"/>
    <s v="Joel Coen"/>
    <s v="Ethan Coen"/>
    <s v="John Turturro"/>
    <s v="John Goodman"/>
    <s v="Judy Davis"/>
    <n v="113240"/>
    <s v="6,153,939"/>
    <n v="8"/>
    <n v="0.79999999999999982"/>
    <x v="0"/>
  </r>
  <r>
    <s v="Road to Perdition"/>
    <n v="2002"/>
    <s v="A"/>
    <n v="117"/>
    <s v="Crime"/>
    <s v=" Drama"/>
    <s v=" Thriller"/>
    <n v="7.7"/>
    <s v="A mob enforcer's son witnesses a murder, forcing him and his father to take to the road, and his father down a path of redemption and revenge."/>
    <n v="72"/>
    <s v="Sam Mendes"/>
    <s v="Tom Hanks"/>
    <s v="Tyler Hoechlin"/>
    <s v="Rob Maxey"/>
    <s v="Liam Aiken"/>
    <n v="246840"/>
    <s v="104,454,762"/>
    <n v="8"/>
    <n v="0.5"/>
    <x v="3"/>
  </r>
  <r>
    <s v="Deadpool 2"/>
    <n v="2018"/>
    <s v="R"/>
    <n v="119"/>
    <s v="Action"/>
    <s v=" Adventure"/>
    <s v=" Comedy"/>
    <n v="7.7"/>
    <s v="Foul-mouthed mutant mercenary Wade Wilson (a.k.a. Deadpool), brings together a team of fellow mutant rogues to protect a young boy with supernatural abilities from the brutal, time-traveling cyborg Cable."/>
    <n v="66"/>
    <s v="David Leitch"/>
    <s v="Ryan Reynolds"/>
    <s v="Josh Brolin"/>
    <s v="Morena Baccarin"/>
    <s v="Julian Dennison"/>
    <n v="478586"/>
    <s v="324,591,735"/>
    <n v="8"/>
    <n v="1.1000000000000005"/>
    <x v="4"/>
  </r>
  <r>
    <s v="Birdman or (The Unexpected Virtue of Ignorance)"/>
    <n v="2014"/>
    <s v="A"/>
    <n v="119"/>
    <s v="Comedy"/>
    <s v=" Drama"/>
    <m/>
    <n v="7.7"/>
    <s v="A washed-up superhero actor attempts to revive his fading career by writing, directing, and starring in a Broadway production."/>
    <n v="87"/>
    <s v="Alejandro G. IÃ±Ã¡rritu"/>
    <s v="Michael Keaton"/>
    <s v="Zach Galifianakis"/>
    <s v="Edward Norton"/>
    <s v="Andrea Riseborough"/>
    <n v="580291"/>
    <s v="42,340,598"/>
    <n v="8"/>
    <n v="0.99999999999999911"/>
    <x v="4"/>
  </r>
  <r>
    <s v="Abre los ojos"/>
    <n v="1997"/>
    <s v="U"/>
    <n v="119"/>
    <s v="Drama"/>
    <s v=" Mystery"/>
    <s v=" Sci-Fi"/>
    <n v="7.7"/>
    <s v="A very handsome man finds the love of his life, but he suffers an accident and needs to have his face rebuilt by surgery after it is severely disfigured."/>
    <m/>
    <s v="Alejandro AmenÃ¡bar"/>
    <s v="Eduardo Noriega"/>
    <s v="PenÃ©lope Cruz"/>
    <s v="Chete Lera"/>
    <s v="Fele MartÃ­nez"/>
    <n v="64082"/>
    <n v="368.23399999999998"/>
    <n v="8"/>
    <n v="7.7"/>
    <x v="0"/>
  </r>
  <r>
    <s v="The Birds"/>
    <n v="1963"/>
    <s v="A"/>
    <n v="119"/>
    <s v="Drama"/>
    <s v=" Horror"/>
    <s v=" Mystery"/>
    <n v="7.7"/>
    <s v="A wealthy San Francisco socialite pursues a potential boyfriend to a small Northern California town that slowly takes a turn for the bizarre when birds of all kinds suddenly begin to attack people."/>
    <n v="90"/>
    <s v="Alfred Hitchcock"/>
    <s v="Rod Taylor"/>
    <s v="Tippi Hedren"/>
    <s v="Jessica Tandy"/>
    <s v="Suzanne Pleshette"/>
    <n v="171739"/>
    <s v="11,403,529"/>
    <n v="8"/>
    <n v="1.2999999999999998"/>
    <x v="5"/>
  </r>
  <r>
    <s v="The Social Network"/>
    <n v="2010"/>
    <s v="UA"/>
    <n v="120"/>
    <s v="Biography"/>
    <s v=" Drama"/>
    <m/>
    <n v="7.7"/>
    <s v="As Harvard student Mark Zuckerberg creates the social networking site that would become known as Facebook, he is sued by the twins who claimed he stole their idea, and by the co-founder who was later squeezed out of the business."/>
    <n v="95"/>
    <s v="David Fincher"/>
    <s v="Jesse Eisenberg"/>
    <s v="Andrew Garfield"/>
    <s v="Justin Timberlake"/>
    <s v="Rooney Mara"/>
    <n v="624982"/>
    <s v="96,962,694"/>
    <n v="8"/>
    <n v="1.7999999999999998"/>
    <x v="4"/>
  </r>
  <r>
    <s v="Argo"/>
    <n v="2012"/>
    <s v="A"/>
    <n v="120"/>
    <s v="Biography"/>
    <s v=" Drama"/>
    <s v=" Thriller"/>
    <n v="7.7"/>
    <s v="Acting under the cover of a Hollywood producer scouting a location for a science fiction film, a CIA agent launches a dangerous operation to rescue six Americans in Tehran during the U.S. hostage crisis in Iran in 1979."/>
    <n v="86"/>
    <s v="Ben Affleck"/>
    <s v="Ben Affleck"/>
    <s v="Bryan Cranston"/>
    <s v="John Goodman"/>
    <s v="Alan Arkin"/>
    <n v="572581"/>
    <s v="136,025,503"/>
    <n v="8"/>
    <n v="0.89999999999999947"/>
    <x v="4"/>
  </r>
  <r>
    <s v="Efter brylluppet"/>
    <n v="2006"/>
    <s v="R"/>
    <n v="120"/>
    <s v="Drama"/>
    <m/>
    <m/>
    <n v="7.7"/>
    <s v="A manager of an orphanage in India is sent to Copenhagen, Denmark, where he discovers a life-altering family secret."/>
    <n v="78"/>
    <s v="Susanne Bier"/>
    <s v="Mads Mikkelsen"/>
    <s v="Sidse Babett Knudsen"/>
    <s v="Rolf LassgÃ¥rd"/>
    <s v="Neeral Mulchandani"/>
    <n v="32001"/>
    <n v="412.54399999999998"/>
    <n v="8"/>
    <n v="9.9999999999999645E-2"/>
    <x v="3"/>
  </r>
  <r>
    <s v="Das Experiment"/>
    <n v="2001"/>
    <s v="R"/>
    <n v="120"/>
    <s v="Drama"/>
    <s v=" Thriller"/>
    <m/>
    <n v="7.7"/>
    <s v="For two weeks, 20 male participants are hired to play prisoners and guards in a prison. The &quot;prisoners&quot; have to follow seemingly mild rules, and the &quot;guards&quot; are told to retain order without using physical violence."/>
    <n v="60"/>
    <s v="Oliver Hirschbiegel"/>
    <s v="Moritz Bleibtreu"/>
    <s v="Christian Berkel"/>
    <s v="Oliver Stokowski"/>
    <s v="Wotan Wilke MÃ¶hring"/>
    <n v="90842"/>
    <n v="141.072"/>
    <n v="8"/>
    <n v="1.7000000000000002"/>
    <x v="3"/>
  </r>
  <r>
    <s v="Blue Velvet"/>
    <n v="1986"/>
    <s v="A"/>
    <n v="120"/>
    <s v="Drama"/>
    <s v=" Mystery"/>
    <s v=" Thriller"/>
    <n v="7.7"/>
    <s v="The discovery of a severed human ear found in a field leads a young man on an investigation related to a beautiful, mysterious nightclub singer and a group of psychopathic criminals who have kidnapped her child."/>
    <n v="76"/>
    <s v="David Lynch"/>
    <s v="Isabella Rossellini"/>
    <s v="Kyle MacLachlan"/>
    <s v="Dennis Hopper"/>
    <s v="Laura Dern"/>
    <n v="181285"/>
    <s v="8,551,228"/>
    <n v="8"/>
    <n v="0.10000000000000053"/>
    <x v="6"/>
  </r>
  <r>
    <s v="A Man for All Seasons"/>
    <n v="1966"/>
    <s v="U"/>
    <n v="120"/>
    <s v="Biography"/>
    <s v=" Drama"/>
    <s v=" History"/>
    <n v="7.7"/>
    <s v="The story of Sir Thomas More, who stood up to King Henry VIII when the King rejected the Roman Catholic Church to obtain a divorce and remarry."/>
    <n v="72"/>
    <s v="Fred Zinnemann"/>
    <s v="Paul Scofield"/>
    <s v="Wendy Hiller"/>
    <s v="Robert Shaw"/>
    <s v="Leo McKern"/>
    <n v="31222"/>
    <s v="28,350,000"/>
    <n v="8"/>
    <n v="0.5"/>
    <x v="5"/>
  </r>
  <r>
    <s v="Good Bye Lenin!"/>
    <n v="2003"/>
    <s v="R"/>
    <n v="121"/>
    <s v="Comedy"/>
    <s v=" Drama"/>
    <s v=" Romance"/>
    <n v="7.7"/>
    <s v="In 1990, to protect his fragile mother from a fatal shock after a long coma, a young man must keep her from learning that her beloved nation of East Germany as she knew it has disappeared."/>
    <n v="68"/>
    <s v="Wolfgang Becker"/>
    <s v="Daniel BrÃ¼hl"/>
    <s v="Katrin SaÃŸ"/>
    <s v="Chulpan Khamatova"/>
    <s v="Florian Lukas"/>
    <n v="137981"/>
    <s v="4,064,200"/>
    <n v="8"/>
    <n v="0.90000000000000036"/>
    <x v="3"/>
  </r>
  <r>
    <s v="Silver Linings Playbook"/>
    <n v="2012"/>
    <s v="A"/>
    <n v="122"/>
    <s v="Comedy"/>
    <s v=" Drama"/>
    <s v=" Romance"/>
    <n v="7.7"/>
    <s v="After a stint in a mental institution, former teacher Pat Solitano moves back in with his parents and tries to reconcile with his ex-wife. Things get more challenging when Pat meets Tiffany, a mysterious girl with problems of her own."/>
    <n v="81"/>
    <s v="David O. Russell"/>
    <s v="Bradley Cooper"/>
    <s v="Jennifer Lawrence"/>
    <s v="Robert De Niro"/>
    <s v="Jacki Weaver"/>
    <n v="661871"/>
    <s v="132,092,958"/>
    <n v="8"/>
    <n v="0.39999999999999947"/>
    <x v="4"/>
  </r>
  <r>
    <s v="Frost/Nixon"/>
    <n v="2008"/>
    <s v="R"/>
    <n v="122"/>
    <s v="Biography"/>
    <s v=" Drama"/>
    <s v=" History"/>
    <n v="7.7"/>
    <s v="A dramatic retelling of the post-Watergate television interviews between British talk-show host David Frost and former president Richard Nixon."/>
    <n v="80"/>
    <s v="Ron Howard"/>
    <s v="Frank Langella"/>
    <s v="Michael Sheen"/>
    <s v="Kevin Bacon"/>
    <s v="Sam Rockwell"/>
    <n v="103330"/>
    <s v="18,593,156"/>
    <n v="8"/>
    <n v="0.29999999999999982"/>
    <x v="3"/>
  </r>
  <r>
    <s v="Control"/>
    <n v="2007"/>
    <s v="R"/>
    <n v="122"/>
    <s v="Biography"/>
    <s v=" Drama"/>
    <s v=" Music"/>
    <n v="7.7"/>
    <s v="A profile of Ian Curtis, the enigmatic singer of Joy Division whose personal, professional, and romantic troubles led him to commit suicide at the age of 23."/>
    <n v="78"/>
    <s v="Anton Corbijn"/>
    <s v="Sam Riley"/>
    <s v="Samantha Morton"/>
    <s v="Craig Parkinson"/>
    <s v="Alexandra Maria Lara"/>
    <n v="61609"/>
    <n v="871.577"/>
    <n v="8"/>
    <n v="9.9999999999999645E-2"/>
    <x v="3"/>
  </r>
  <r>
    <s v="3:10 to Yuma"/>
    <n v="2007"/>
    <s v="A"/>
    <n v="122"/>
    <s v="Action"/>
    <s v=" Crime"/>
    <s v=" Drama"/>
    <n v="7.7"/>
    <s v="A small-time rancher agrees to hold a captured outlaw who's awaiting a train to go to court in Yuma. A battle of wills ensues as the outlaw tries to psych out the rancher."/>
    <n v="76"/>
    <s v="James Mangold"/>
    <s v="Russell Crowe"/>
    <s v="Christian Bale"/>
    <s v="Ben Foster"/>
    <s v="Logan Lerman"/>
    <n v="288797"/>
    <s v="53,606,916"/>
    <n v="8"/>
    <n v="0.10000000000000053"/>
    <x v="3"/>
  </r>
  <r>
    <s v="Training Day"/>
    <n v="2001"/>
    <s v="A"/>
    <n v="122"/>
    <s v="Crime"/>
    <s v=" Drama"/>
    <s v=" Thriller"/>
    <n v="7.7"/>
    <s v="A rookie cop spends his first day as a Los Angeles narcotics officer with a rogue detective who isn't what he appears to be."/>
    <n v="69"/>
    <s v="Antoine Fuqua"/>
    <s v="Denzel Washington"/>
    <s v="Ethan Hawke"/>
    <s v="Scott Glenn"/>
    <s v="Tom Berenger"/>
    <n v="390247"/>
    <s v="76,631,907"/>
    <n v="8"/>
    <n v="0.79999999999999982"/>
    <x v="3"/>
  </r>
  <r>
    <s v="The Theory of Everything"/>
    <n v="2014"/>
    <s v="U"/>
    <n v="123"/>
    <s v="Biography"/>
    <s v=" Drama"/>
    <s v=" Romance"/>
    <n v="7.7"/>
    <s v="A look at the relationship between the famous physicist Stephen Hawking and his wife."/>
    <n v="72"/>
    <s v="James Marsh"/>
    <s v="Eddie Redmayne"/>
    <s v="Felicity Jones"/>
    <s v="Tom Prior"/>
    <s v="Sophie Perry"/>
    <n v="404182"/>
    <s v="35,893,537"/>
    <n v="8"/>
    <n v="0.5"/>
    <x v="4"/>
  </r>
  <r>
    <s v="The Last King of Scotland"/>
    <n v="2006"/>
    <s v="R"/>
    <n v="123"/>
    <s v="Biography"/>
    <s v=" Drama"/>
    <s v=" History"/>
    <n v="7.7"/>
    <s v="Based on the events of the brutal Ugandan dictator Idi Amin's regime as seen by his personal physician during the 1970s."/>
    <n v="74"/>
    <s v="Kevin Macdonald"/>
    <s v="James McAvoy"/>
    <s v="Forest Whitaker"/>
    <s v="Gillian Anderson"/>
    <s v="Kerry Washington"/>
    <n v="175355"/>
    <s v="17,605,861"/>
    <n v="8"/>
    <n v="0.29999999999999982"/>
    <x v="3"/>
  </r>
  <r>
    <s v="Ordinary People"/>
    <n v="1980"/>
    <s v="U"/>
    <n v="124"/>
    <s v="Drama"/>
    <m/>
    <m/>
    <n v="7.7"/>
    <s v="The accidental death of the older son of an affluent family deeply strains the relationships among the bitter mother, the good-natured father, and the guilt-ridden younger son."/>
    <n v="86"/>
    <s v="Robert Redford"/>
    <s v="Donald Sutherland"/>
    <s v="Mary Tyler Moore"/>
    <s v="Judd Hirsch"/>
    <s v="Timothy Hutton"/>
    <n v="47099"/>
    <s v="54,800,000"/>
    <n v="8"/>
    <n v="0.89999999999999947"/>
    <x v="6"/>
  </r>
  <r>
    <s v="Philadelphia"/>
    <n v="1993"/>
    <s v="UA"/>
    <n v="125"/>
    <s v="Drama"/>
    <m/>
    <m/>
    <n v="7.7"/>
    <s v="When a man with HIV is fired by his law firm because of his condition, he hires a homophobic small time lawyer as the only willing advocate for a wrongful dismissal suit."/>
    <n v="66"/>
    <s v="Jonathan Demme"/>
    <s v="Tom Hanks"/>
    <s v="Denzel Washington"/>
    <s v="Roberta Maxwell"/>
    <s v="Buzz Kilman"/>
    <n v="224169"/>
    <s v="77,324,422"/>
    <n v="8"/>
    <n v="1.1000000000000005"/>
    <x v="0"/>
  </r>
  <r>
    <s v="Fantasia"/>
    <n v="1940"/>
    <s v="G"/>
    <n v="125"/>
    <s v="Animation"/>
    <s v=" Family"/>
    <s v=" Fantasy"/>
    <n v="7.7"/>
    <s v="A collection of animated interpretations of great works of Western classical music."/>
    <n v="96"/>
    <s v="James Algar"/>
    <s v="Samuel Armstrong"/>
    <s v="Ford Beebe Jr."/>
    <s v="Norman Ferguson"/>
    <s v="David Hand"/>
    <n v="88662"/>
    <s v="76,408,097"/>
    <n v="8"/>
    <n v="1.8999999999999995"/>
    <x v="7"/>
  </r>
  <r>
    <s v="The Fault in Our Stars"/>
    <n v="2014"/>
    <s v="UA"/>
    <n v="126"/>
    <s v="Drama"/>
    <s v=" Romance"/>
    <m/>
    <n v="7.7"/>
    <s v="Two teenage cancer patients begin a life-affirming journey to visit a reclusive author in Amsterdam."/>
    <n v="69"/>
    <s v="Josh Boone"/>
    <s v="Shailene Woodley"/>
    <s v="Ansel Elgort"/>
    <s v="Nat Wolff"/>
    <s v="Laura Dern"/>
    <n v="344312"/>
    <s v="124,872,350"/>
    <n v="8"/>
    <n v="0.79999999999999982"/>
    <x v="4"/>
  </r>
  <r>
    <s v="Death Note: Desu nÃ´to"/>
    <n v="2006"/>
    <m/>
    <n v="126"/>
    <s v="Crime"/>
    <s v=" Drama"/>
    <s v=" Fantasy"/>
    <n v="7.7"/>
    <s v="A battle between the world's two greatest minds begins when Light Yagami finds the Death Note, a notebook with the power to kill, and decides to rid the world of criminals."/>
    <m/>
    <s v="ShÃ»suke Kaneko"/>
    <s v="Tatsuya Fujiwara"/>
    <s v="Ken'ichi Matsuyama"/>
    <s v="Asaka Seto"/>
    <s v="YÃ» Kashii"/>
    <n v="28630"/>
    <m/>
    <n v="8"/>
    <n v="7.7"/>
    <x v="3"/>
  </r>
  <r>
    <s v="The Fifth Element"/>
    <n v="1997"/>
    <s v="UA"/>
    <n v="126"/>
    <s v="Action"/>
    <s v=" Adventure"/>
    <s v=" Sci-Fi"/>
    <n v="7.7"/>
    <s v="In the colorful future, a cab driver unwittingly becomes the central figure in the search for a legendary cosmic weapon to keep Evil and Mr. Zorg at bay."/>
    <n v="52"/>
    <s v="Luc Besson"/>
    <s v="Bruce Willis"/>
    <s v="Milla Jovovich"/>
    <s v="Gary Oldman"/>
    <s v="Ian Holm"/>
    <n v="434125"/>
    <s v="63,540,020"/>
    <n v="8"/>
    <n v="2.5"/>
    <x v="0"/>
  </r>
  <r>
    <s v="Le locataire"/>
    <n v="1976"/>
    <s v="R"/>
    <n v="126"/>
    <s v="Drama"/>
    <s v=" Thriller"/>
    <m/>
    <n v="7.7"/>
    <s v="A bureaucrat rents a Paris apartment where he finds himself drawn into a rabbit hole of dangerous paranoia."/>
    <n v="71"/>
    <s v="Roman Polanski"/>
    <s v="Roman Polanski"/>
    <s v="Isabelle Adjani"/>
    <s v="Melvyn Douglas"/>
    <s v="Jo Van Fleet"/>
    <n v="39889"/>
    <s v="1,924,733"/>
    <n v="8"/>
    <n v="0.60000000000000053"/>
    <x v="1"/>
  </r>
  <r>
    <s v="Donnie Brasco"/>
    <n v="1997"/>
    <s v="A"/>
    <n v="127"/>
    <s v="Biography"/>
    <s v=" Crime"/>
    <s v=" Drama"/>
    <n v="7.7"/>
    <s v="An FBI undercover agent infiltrates the mob and finds himself identifying more with the mafia life, at the expense of his regular one."/>
    <n v="76"/>
    <s v="Mike Newell"/>
    <s v="Al Pacino"/>
    <s v="Johnny Depp"/>
    <s v="Michael Madsen"/>
    <s v="Bruno Kirby"/>
    <n v="279318"/>
    <s v="41,909,762"/>
    <n v="8"/>
    <n v="0.10000000000000053"/>
    <x v="0"/>
  </r>
  <r>
    <s v="The Magnificent Seven"/>
    <n v="1960"/>
    <s v="Approved"/>
    <n v="128"/>
    <s v="Action"/>
    <s v=" Adventure"/>
    <s v=" Western"/>
    <n v="7.7"/>
    <s v="Seven gunfighters are hired by Mexican peasants to liberate their village from oppressive bandits."/>
    <n v="74"/>
    <s v="John Sturges"/>
    <s v="Yul Brynner"/>
    <s v="Steve McQueen"/>
    <s v="Charles Bronson"/>
    <s v="Eli Wallach"/>
    <n v="87719"/>
    <s v="4,905,000"/>
    <n v="8"/>
    <n v="0.29999999999999982"/>
    <x v="5"/>
  </r>
  <r>
    <s v="Kingsman: The Secret Service"/>
    <n v="2014"/>
    <s v="A"/>
    <n v="129"/>
    <s v="Action"/>
    <s v=" Adventure"/>
    <s v=" Comedy"/>
    <n v="7.7"/>
    <s v="A spy organisation recruits a promising street kid into the agency's training program, while a global threat emerges from a twisted tech genius."/>
    <n v="60"/>
    <s v="Matthew Vaughn"/>
    <s v="Colin Firth"/>
    <s v="Taron Egerton"/>
    <s v="Samuel L. Jackson"/>
    <s v="Michael Caine"/>
    <n v="590440"/>
    <s v="128,261,724"/>
    <n v="8"/>
    <n v="1.7000000000000002"/>
    <x v="4"/>
  </r>
  <r>
    <s v="Primal Fear"/>
    <n v="1996"/>
    <s v="A"/>
    <n v="129"/>
    <s v="Crime"/>
    <s v=" Drama"/>
    <s v=" Mystery"/>
    <n v="7.7"/>
    <s v="An altar boy is accused of murdering a priest, and the truth is buried several layers deep."/>
    <n v="47"/>
    <s v="Gregory Hoblit"/>
    <s v="Richard Gere"/>
    <s v="Laura Linney"/>
    <s v="Edward Norton"/>
    <s v="John Mahoney"/>
    <n v="189716"/>
    <s v="56,116,183"/>
    <n v="8"/>
    <n v="3"/>
    <x v="0"/>
  </r>
  <r>
    <s v="The Verdict"/>
    <n v="1982"/>
    <s v="U"/>
    <n v="129"/>
    <s v="Drama"/>
    <m/>
    <m/>
    <n v="7.7"/>
    <s v="A lawyer sees the chance to salvage his career and self-respect by taking a medical malpractice case to trial rather than settling."/>
    <n v="77"/>
    <s v="Sidney Lumet"/>
    <s v="Paul Newman"/>
    <s v="Charlotte Rampling"/>
    <s v="Jack Warden"/>
    <s v="James Mason"/>
    <n v="36096"/>
    <s v="54,000,000"/>
    <n v="8"/>
    <n v="0"/>
    <x v="6"/>
  </r>
  <r>
    <s v="The Quiet Man"/>
    <n v="1952"/>
    <s v="Passed"/>
    <n v="129"/>
    <s v="Comedy"/>
    <s v=" Drama"/>
    <s v=" Romance"/>
    <n v="7.7"/>
    <s v="A retired American boxer returns to the village of his birth in Ireland, where he falls for a spirited redhead whose brother is contemptuous of their union."/>
    <m/>
    <s v="John Ford"/>
    <s v="John Wayne"/>
    <s v="Maureen O'Hara"/>
    <s v="Barry Fitzgerald"/>
    <s v="Ward Bond"/>
    <n v="34677"/>
    <s v="10,550,000"/>
    <n v="8"/>
    <n v="7.7"/>
    <x v="2"/>
  </r>
  <r>
    <s v="Kai po che!"/>
    <n v="2013"/>
    <s v="U"/>
    <n v="130"/>
    <s v="Drama"/>
    <s v=" Sport"/>
    <m/>
    <n v="7.7"/>
    <s v="Three friends growing up in India at the turn of the millennium set out to open a training academy to produce the country's next cricket stars."/>
    <n v="40"/>
    <s v="Abhishek Kapoor"/>
    <s v="Amit Sadh"/>
    <s v="Sushant Singh Rajput"/>
    <s v="Rajkummar Rao"/>
    <s v="Amrita Puri"/>
    <n v="32628"/>
    <s v="1,122,527"/>
    <n v="8"/>
    <n v="3.7"/>
    <x v="4"/>
  </r>
  <r>
    <s v="Fried Green Tomatoes"/>
    <n v="1991"/>
    <s v="PG-13"/>
    <n v="130"/>
    <s v="Drama"/>
    <m/>
    <m/>
    <n v="7.7"/>
    <s v="A housewife who is unhappy with her life befriends an old lady in a nursing home and is enthralled by the tales she tells of people she used to know."/>
    <n v="64"/>
    <s v="Jon Avnet"/>
    <s v="Kathy Bates"/>
    <s v="Jessica Tandy"/>
    <s v="Mary Stuart Masterson"/>
    <s v="Mary-Louise Parker"/>
    <n v="66941"/>
    <s v="82,418,501"/>
    <n v="8"/>
    <n v="1.2999999999999998"/>
    <x v="0"/>
  </r>
  <r>
    <s v="Der Name der Rose"/>
    <n v="1986"/>
    <s v="R"/>
    <n v="130"/>
    <s v="Crime"/>
    <s v=" Drama"/>
    <s v=" Mystery"/>
    <n v="7.7"/>
    <s v="An intellectually nonconformist friar investigates a series of mysterious deaths in an isolated abbey."/>
    <n v="54"/>
    <s v="Jean-Jacques Annaud"/>
    <s v="Sean Connery"/>
    <s v="Christian Slater"/>
    <s v="Helmut Qualtinger"/>
    <s v="Elya Baskin"/>
    <n v="102031"/>
    <s v="7,153,487"/>
    <n v="8"/>
    <n v="2.2999999999999998"/>
    <x v="6"/>
  </r>
  <r>
    <s v="Serpico"/>
    <n v="1973"/>
    <s v="A"/>
    <n v="130"/>
    <s v="Biography"/>
    <s v=" Crime"/>
    <s v=" Drama"/>
    <n v="7.7"/>
    <s v="An honest New York cop named Frank Serpico blows the whistle on rampant corruption in the force only to have his comrades turn against him."/>
    <n v="87"/>
    <s v="Sidney Lumet"/>
    <s v="Al Pacino"/>
    <s v="John Randolph"/>
    <s v="Jack Kehoe"/>
    <s v="Biff McGuire"/>
    <n v="109941"/>
    <s v="29,800,000"/>
    <n v="8"/>
    <n v="0.99999999999999911"/>
    <x v="1"/>
  </r>
  <r>
    <s v="X: First Class"/>
    <n v="2011"/>
    <s v="UA"/>
    <n v="131"/>
    <s v="Action"/>
    <s v=" Adventure"/>
    <s v=" Sci-Fi"/>
    <n v="7.7"/>
    <s v="In the 1960s, superpowered humans Charles Xavier and Erik Lensherr work together to find others like them, but Erik's vengeful pursuit of an ambitious mutant who ruined his life causes a schism to divide them."/>
    <n v="65"/>
    <s v="Matthew Vaughn"/>
    <s v="James McAvoy"/>
    <s v="Michael Fassbender"/>
    <s v="Jennifer Lawrence"/>
    <s v="Kevin Bacon"/>
    <n v="645512"/>
    <s v="146,408,305"/>
    <n v="8"/>
    <n v="1.2000000000000002"/>
    <x v="4"/>
  </r>
  <r>
    <s v="Star Trek Into Darkness"/>
    <n v="2013"/>
    <s v="UA"/>
    <n v="132"/>
    <s v="Action"/>
    <s v=" Adventure"/>
    <s v=" Sci-Fi"/>
    <n v="7.7"/>
    <s v="After the crew of the Enterprise find an unstoppable force of terror from within their own organization, Captain Kirk leads a manhunt to a war-zone world to capture a one-man weapon of mass destruction."/>
    <n v="72"/>
    <s v="J.J. Abrams"/>
    <s v="Chris Pine"/>
    <s v="Zachary Quinto"/>
    <s v="Zoe Saldana"/>
    <s v="Benedict Cumberbatch"/>
    <n v="463188"/>
    <s v="228,778,661"/>
    <n v="8"/>
    <n v="0.5"/>
    <x v="4"/>
  </r>
  <r>
    <s v="I Am Sam"/>
    <n v="2001"/>
    <s v="PG-13"/>
    <n v="132"/>
    <s v="Drama"/>
    <m/>
    <m/>
    <n v="7.7"/>
    <s v="A mentally handicapped man fights for custody of his 7-year-old daughter and in the process teaches his cold-hearted lawyer the value of love and family."/>
    <n v="28"/>
    <s v="Jessie Nelson"/>
    <s v="Sean Penn"/>
    <s v="Michelle Pfeiffer"/>
    <s v="Dakota Fanning"/>
    <s v="Dianne Wiest"/>
    <n v="142863"/>
    <s v="40,311,852"/>
    <n v="8"/>
    <n v="4.9000000000000004"/>
    <x v="3"/>
  </r>
  <r>
    <s v="Brokeback Mountain"/>
    <n v="2005"/>
    <s v="A"/>
    <n v="134"/>
    <s v="Drama"/>
    <s v=" Romance"/>
    <m/>
    <n v="7.7"/>
    <s v="The story of a forbidden and secretive relationship between two cowboys, and their lives over the years."/>
    <n v="87"/>
    <s v="Ang Lee"/>
    <s v="Jake Gyllenhaal"/>
    <s v="Heath Ledger"/>
    <s v="Michelle Williams"/>
    <s v="Randy Quaid"/>
    <n v="323103"/>
    <s v="83,043,761"/>
    <n v="8"/>
    <n v="0.99999999999999911"/>
    <x v="3"/>
  </r>
  <r>
    <s v="Happiness"/>
    <n v="1998"/>
    <m/>
    <n v="134"/>
    <s v="Comedy"/>
    <s v=" Drama"/>
    <m/>
    <n v="7.7"/>
    <s v="The lives of several individuals intertwine as they go about their lives in their own unique ways, engaging in acts society as a whole might find disturbing in a desperate search for human connection."/>
    <n v="81"/>
    <s v="Todd Solondz"/>
    <s v="Jane Adams"/>
    <s v="Jon Lovitz"/>
    <s v="Philip Seymour Hoffman"/>
    <s v="Dylan Baker"/>
    <n v="66408"/>
    <s v="2,807,390"/>
    <n v="8"/>
    <n v="0.39999999999999947"/>
    <x v="0"/>
  </r>
  <r>
    <s v="Roma"/>
    <n v="2018"/>
    <s v="R"/>
    <n v="135"/>
    <s v="Drama"/>
    <m/>
    <m/>
    <n v="7.7"/>
    <s v="A year in the life of a middle-class family's maid in Mexico City in the early 1970s."/>
    <n v="96"/>
    <s v="Alfonso CuarÃ³n"/>
    <s v="Yalitza Aparicio"/>
    <s v="Marina de Tavira"/>
    <s v="Diego Cortina Autrey"/>
    <s v="Carlos Peralta"/>
    <n v="140375"/>
    <m/>
    <n v="8"/>
    <n v="1.8999999999999995"/>
    <x v="4"/>
  </r>
  <r>
    <s v="Captain America: The Winter Soldier"/>
    <n v="2014"/>
    <s v="UA"/>
    <n v="136"/>
    <s v="Action"/>
    <s v=" Adventure"/>
    <s v=" Sci-Fi"/>
    <n v="7.7"/>
    <s v="As Steve Rogers struggles to embrace his role in the modern world, he teams up with a fellow Avenger and S.H.I.E.L.D agent, Black Widow, to battle a new threat from history: an assassin known as the Winter Soldier."/>
    <n v="70"/>
    <s v="Anthony Russo"/>
    <s v="Joe Russo"/>
    <s v="Chris Evans"/>
    <s v="Samuel L. Jackson"/>
    <s v="Scarlett Johansson"/>
    <n v="736182"/>
    <s v="259,766,572"/>
    <n v="8"/>
    <n v="0.70000000000000018"/>
    <x v="4"/>
  </r>
  <r>
    <s v="Beasts of No Nation"/>
    <n v="2015"/>
    <m/>
    <n v="137"/>
    <s v="Drama"/>
    <s v=" War"/>
    <m/>
    <n v="7.7"/>
    <s v="A drama based on the experiences of Agu, a child soldier fighting in the civil war of an unnamed African country."/>
    <n v="79"/>
    <s v="Cary Joji Fukunaga"/>
    <s v="Abraham Attah"/>
    <s v="Emmanuel Affadzi"/>
    <s v="Ricky Adelayitor"/>
    <s v="Andrew Adote"/>
    <n v="73964"/>
    <n v="83.861000000000004"/>
    <n v="8"/>
    <n v="0.20000000000000018"/>
    <x v="4"/>
  </r>
  <r>
    <s v="A Few Good Men"/>
    <n v="1992"/>
    <s v="U"/>
    <n v="138"/>
    <s v="Drama"/>
    <s v=" Thriller"/>
    <m/>
    <n v="7.7"/>
    <s v="Military lawyer Lieutenant Daniel Kaffee defends Marines accused of murder. They contend they were acting under orders."/>
    <n v="62"/>
    <s v="Rob Reiner"/>
    <s v="Tom Cruise"/>
    <s v="Jack Nicholson"/>
    <s v="Demi Moore"/>
    <s v="Kevin Bacon"/>
    <n v="235388"/>
    <s v="141,340,178"/>
    <n v="8"/>
    <n v="1.5"/>
    <x v="0"/>
  </r>
  <r>
    <s v="Zulu"/>
    <n v="1964"/>
    <s v="U"/>
    <n v="138"/>
    <s v="Drama"/>
    <s v=" History"/>
    <s v=" War"/>
    <n v="7.7"/>
    <s v="Outnumbered British soldiers do battle with Zulu warriors at Rorke's Drift."/>
    <n v="77"/>
    <s v="Cy Endfield"/>
    <s v="Stanley Baker"/>
    <s v="Jack Hawkins"/>
    <s v="Ulla Jacobsson"/>
    <s v="James Booth"/>
    <n v="35999"/>
    <m/>
    <n v="8"/>
    <n v="0"/>
    <x v="5"/>
  </r>
  <r>
    <s v="As Good as It Gets"/>
    <n v="1997"/>
    <s v="A"/>
    <n v="139"/>
    <s v="Comedy"/>
    <s v=" Drama"/>
    <s v=" Romance"/>
    <n v="7.7"/>
    <s v="A single mother and waitress, a misanthropic author, and a gay artist form an unlikely friendship after the artist is assaulted in a robbery."/>
    <n v="67"/>
    <s v="James L. Brooks"/>
    <s v="Jack Nicholson"/>
    <s v="Helen Hunt"/>
    <s v="Greg Kinnear"/>
    <s v="Cuba Gooding Jr."/>
    <n v="275755"/>
    <s v="148,478,011"/>
    <n v="8"/>
    <n v="1"/>
    <x v="0"/>
  </r>
  <r>
    <s v="Changeling"/>
    <n v="2008"/>
    <s v="R"/>
    <n v="141"/>
    <s v="Biography"/>
    <s v=" Crime"/>
    <s v=" Drama"/>
    <n v="7.7"/>
    <s v="Grief-stricken mother Christine Collins (Angelina Jolie) takes on the L.A.P.D. to her own detriment when it tries to pass off an obvious impostor as her missing child."/>
    <n v="63"/>
    <s v="Clint Eastwood"/>
    <s v="Angelina Jolie"/>
    <s v="Colm Feore"/>
    <s v="Amy Ryan"/>
    <s v="Gattlin Griffith"/>
    <n v="239203"/>
    <s v="35,739,802"/>
    <n v="8"/>
    <n v="1.4000000000000004"/>
    <x v="3"/>
  </r>
  <r>
    <s v="Skyfall"/>
    <n v="2012"/>
    <s v="UA"/>
    <n v="143"/>
    <s v="Action"/>
    <s v=" Adventure"/>
    <s v=" Thriller"/>
    <n v="7.7"/>
    <s v="James Bond's loyalty to M is tested when her past comes back to haunt her. When MI6 comes under attack, 007 must track down and destroy the threat, no matter how personal the cost."/>
    <n v="81"/>
    <s v="Sam Mendes"/>
    <s v="Daniel Craig"/>
    <s v="Javier Bardem"/>
    <s v="Naomie Harris"/>
    <s v="Judi Dench"/>
    <n v="630614"/>
    <s v="304,360,277"/>
    <n v="8"/>
    <n v="0.39999999999999947"/>
    <x v="4"/>
  </r>
  <r>
    <s v="Black Hawk Down"/>
    <n v="2001"/>
    <s v="A"/>
    <n v="144"/>
    <s v="Drama"/>
    <s v=" History"/>
    <s v=" War"/>
    <n v="7.7"/>
    <s v="160 elite U.S. soldiers drop into Somalia to capture two top lieutenants of a renegade warlord and find themselves in a desperate battle with a large force of heavily-armed Somalis."/>
    <n v="74"/>
    <s v="Ridley Scott"/>
    <s v="Josh Hartnett"/>
    <s v="Ewan McGregor"/>
    <s v="Tom Sizemore"/>
    <s v="Eric Bana"/>
    <n v="364254"/>
    <s v="108,638,745"/>
    <n v="8"/>
    <n v="0.29999999999999982"/>
    <x v="3"/>
  </r>
  <r>
    <s v="Zwartboek"/>
    <n v="2006"/>
    <s v="R"/>
    <n v="145"/>
    <s v="Drama"/>
    <s v=" Thriller"/>
    <s v=" War"/>
    <n v="7.7"/>
    <s v="In the Nazi-occupied Netherlands during World War II, a Jewish singer infiltrates the regional Gestapo headquarters for the Dutch resistance."/>
    <n v="71"/>
    <s v="Paul Verhoeven"/>
    <s v="Carice van Houten"/>
    <s v="Sebastian Koch"/>
    <s v="Thom Hoffman"/>
    <s v="Halina Reijn"/>
    <n v="72643"/>
    <s v="4,398,392"/>
    <n v="8"/>
    <n v="0.60000000000000053"/>
    <x v="3"/>
  </r>
  <r>
    <s v="Harry Potter and the Deathly Hallows: Part 1"/>
    <n v="2010"/>
    <s v="A"/>
    <n v="146"/>
    <s v="Adventure"/>
    <s v=" Family"/>
    <s v=" Fantasy"/>
    <n v="7.7"/>
    <s v="As Harry, Ron, and Hermione race against time and evil to destroy the Horcruxes, they uncover the existence of the three most powerful objects in the wizarding world: the Deathly Hallows."/>
    <n v="65"/>
    <s v="David Yates"/>
    <s v="Daniel Radcliffe"/>
    <s v="Emma Watson"/>
    <s v="Rupert Grint"/>
    <s v="Bill Nighy"/>
    <n v="479120"/>
    <s v="295,983,305"/>
    <n v="8"/>
    <n v="1.2000000000000002"/>
    <x v="4"/>
  </r>
  <r>
    <s v="Man on Fire"/>
    <n v="2004"/>
    <s v="UA"/>
    <n v="146"/>
    <s v="Action"/>
    <s v=" Crime"/>
    <s v=" Drama"/>
    <n v="7.7"/>
    <s v="In Mexico City, a former CIA operative swears vengeance on those who committed an unspeakable act against the family he was hired to protect."/>
    <n v="47"/>
    <s v="Tony Scott"/>
    <s v="Denzel Washington"/>
    <s v="Christopher Walken"/>
    <s v="Dakota Fanning"/>
    <s v="Radha Mitchell"/>
    <n v="329592"/>
    <s v="77,911,774"/>
    <n v="8"/>
    <n v="3"/>
    <x v="3"/>
  </r>
  <r>
    <s v="Mission: Impossible - Fallout"/>
    <n v="2018"/>
    <s v="UA"/>
    <n v="147"/>
    <s v="Action"/>
    <s v=" Adventure"/>
    <s v=" Thriller"/>
    <n v="7.7"/>
    <s v="Ethan Hunt and his IMF team, along with some familiar allies, race against time after a mission gone wrong."/>
    <n v="86"/>
    <s v="Christopher McQuarrie"/>
    <s v="Tom Cruise"/>
    <s v="Henry Cavill"/>
    <s v="Ving Rhames"/>
    <s v="Simon Pegg"/>
    <n v="291257"/>
    <s v="220,159,104"/>
    <n v="8"/>
    <n v="0.89999999999999947"/>
    <x v="4"/>
  </r>
  <r>
    <s v="The Dirty Dozen"/>
    <n v="1967"/>
    <m/>
    <n v="150"/>
    <s v="Action"/>
    <s v=" Adventure"/>
    <s v=" War"/>
    <n v="7.7"/>
    <s v="During World War II, a rebellious U.S. Army Major is assigned a dozen convicted murderers to train and lead them into a mass assassination mission of German officers."/>
    <n v="73"/>
    <s v="Robert Aldrich"/>
    <s v="Lee Marvin"/>
    <s v="Ernest Borgnine"/>
    <s v="Charles Bronson"/>
    <s v="John Cassavetes"/>
    <n v="67183"/>
    <s v="45,300,000"/>
    <n v="8"/>
    <n v="0.40000000000000036"/>
    <x v="5"/>
  </r>
  <r>
    <s v="Ray"/>
    <n v="2004"/>
    <s v="A"/>
    <n v="152"/>
    <s v="Biography"/>
    <s v=" Drama"/>
    <s v=" Music"/>
    <n v="7.7"/>
    <s v="The story of the life and career of the legendary rhythm and blues musician Ray Charles, from his humble beginnings in the South, where he went blind at age seven, to his meteoric rise to stardom during the 1950s and 1960s."/>
    <n v="73"/>
    <s v="Taylor Hackford"/>
    <s v="Jamie Foxx"/>
    <s v="Regina King"/>
    <s v="Kerry Washington"/>
    <s v="Clifton Powell"/>
    <n v="138356"/>
    <s v="75,331,600"/>
    <n v="8"/>
    <n v="0.40000000000000036"/>
    <x v="3"/>
  </r>
  <r>
    <s v="Empire of the Sun"/>
    <n v="1987"/>
    <s v="U"/>
    <n v="153"/>
    <s v="Action"/>
    <s v=" Drama"/>
    <s v=" History"/>
    <n v="7.7"/>
    <s v="A young English boy struggles to survive under Japanese occupation during World War II."/>
    <n v="62"/>
    <s v="Steven Spielberg"/>
    <s v="Christian Bale"/>
    <s v="John Malkovich"/>
    <s v="Miranda Richardson"/>
    <s v="Nigel Havers"/>
    <n v="115677"/>
    <s v="22,238,696"/>
    <n v="8"/>
    <n v="1.5"/>
    <x v="6"/>
  </r>
  <r>
    <s v="The Last Samurai"/>
    <n v="2003"/>
    <s v="UA"/>
    <n v="154"/>
    <s v="Action"/>
    <s v=" Drama"/>
    <m/>
    <n v="7.7"/>
    <s v="An American military advisor embraces the Samurai culture he was hired to destroy after he is captured in battle."/>
    <n v="55"/>
    <s v="Edward Zwick"/>
    <s v="Tom Cruise"/>
    <s v="Ken Watanabe"/>
    <s v="Billy Connolly"/>
    <s v="William Atherton"/>
    <n v="400049"/>
    <s v="111,110,575"/>
    <n v="8"/>
    <n v="2.2000000000000002"/>
    <x v="3"/>
  </r>
  <r>
    <s v="Zodiac"/>
    <n v="2007"/>
    <s v="UA"/>
    <n v="157"/>
    <s v="Crime"/>
    <s v=" Drama"/>
    <s v=" Mystery"/>
    <n v="7.7"/>
    <s v="In the late 1960s/early 1970s, a San Francisco cartoonist becomes an amateur detective obsessed with tracking down the Zodiac Killer, an unidentified individual who terrorizes Northern California with a killing spree."/>
    <n v="78"/>
    <s v="David Fincher"/>
    <s v="Jake Gyllenhaal"/>
    <s v="Robert Downey Jr."/>
    <s v="Mark Ruffalo"/>
    <s v="Anthony Edwards"/>
    <n v="466080"/>
    <s v="33,080,084"/>
    <n v="8"/>
    <n v="9.9999999999999645E-2"/>
    <x v="3"/>
  </r>
  <r>
    <s v="Harry Potter and the Goblet of Fire"/>
    <n v="2005"/>
    <s v="UA"/>
    <n v="157"/>
    <s v="Adventure"/>
    <s v=" Family"/>
    <s v=" Fantasy"/>
    <n v="7.7"/>
    <s v="Harry Potter finds himself competing in a hazardous tournament between rival schools of magic, but he is distracted by recurring nightmares."/>
    <n v="81"/>
    <s v="Mike Newell"/>
    <s v="Daniel Radcliffe"/>
    <s v="Emma Watson"/>
    <s v="Rupert Grint"/>
    <s v="Eric Sykes"/>
    <n v="548619"/>
    <s v="290,013,036"/>
    <n v="8"/>
    <n v="0.39999999999999947"/>
    <x v="3"/>
  </r>
  <r>
    <s v="Where Eagles Dare"/>
    <n v="1968"/>
    <s v="U"/>
    <n v="158"/>
    <s v="Action"/>
    <s v=" Adventure"/>
    <s v=" War"/>
    <n v="7.7"/>
    <s v="Allied agents stage a daring raid on a castle where the Nazis are holding American brigadier general George Carnaby prisoner, but that's not all that's really going on."/>
    <n v="63"/>
    <s v="Brian G. Hutton"/>
    <s v="Richard Burton"/>
    <s v="Clint Eastwood"/>
    <s v="Mary Ure"/>
    <s v="Patrick Wymark"/>
    <n v="51913"/>
    <m/>
    <n v="8"/>
    <n v="1.4000000000000004"/>
    <x v="5"/>
  </r>
  <r>
    <s v="Rockstar"/>
    <n v="2011"/>
    <s v="UA"/>
    <n v="159"/>
    <s v="Drama"/>
    <s v=" Music"/>
    <s v=" Musical"/>
    <n v="7.7"/>
    <s v="Janardhan Jakhar chases his dreams of becoming a big Rock star, during which he falls in love with Heer."/>
    <m/>
    <s v="Imtiaz Ali"/>
    <s v="Ranbir Kapoor"/>
    <s v="Nargis Fakhri"/>
    <s v="Shammi Kapoor"/>
    <s v="Kumud Mishra"/>
    <n v="39501"/>
    <n v="985.91200000000003"/>
    <n v="8"/>
    <n v="7.7"/>
    <x v="4"/>
  </r>
  <r>
    <s v="The Last Emperor"/>
    <n v="1987"/>
    <s v="U"/>
    <n v="163"/>
    <s v="Biography"/>
    <s v=" Drama"/>
    <s v=" History"/>
    <n v="7.7"/>
    <s v="The story of the final Emperor of China."/>
    <n v="76"/>
    <s v="Bernardo Bertolucci"/>
    <s v="John Lone"/>
    <s v="Joan Chen"/>
    <s v="Peter O'Toole"/>
    <s v="Ruocheng Ying"/>
    <n v="94326"/>
    <s v="43,984,230"/>
    <n v="8"/>
    <n v="0.10000000000000053"/>
    <x v="6"/>
  </r>
  <r>
    <s v="La vie d'AdÃ¨le"/>
    <n v="2013"/>
    <s v="A"/>
    <n v="180"/>
    <s v="Drama"/>
    <s v=" Romance"/>
    <m/>
    <n v="7.7"/>
    <s v="AdÃ¨le's life is changed when she meets Emma, a young woman with blue hair, who will allow her to discover desire and to assert herself as a woman and as an adult. In front of others, AdÃ¨le grows, seeks herself, loses herself, and ultimately finds herself through love and loss."/>
    <n v="89"/>
    <s v="Abdellatif Kechiche"/>
    <s v="LÃ©a Seydoux"/>
    <s v="AdÃ¨le Exarchopoulos"/>
    <s v="Salim Kechiouche"/>
    <s v="AurÃ©lien Recoing"/>
    <n v="138741"/>
    <s v="2,199,675"/>
    <n v="8"/>
    <n v="1.2000000000000002"/>
    <x v="4"/>
  </r>
  <r>
    <s v="Short Cuts"/>
    <n v="1993"/>
    <s v="R"/>
    <n v="188"/>
    <s v="Comedy"/>
    <s v=" Drama"/>
    <m/>
    <n v="7.7"/>
    <s v="The day-to-day lives of several suburban Los Angeles residents."/>
    <n v="79"/>
    <s v="Robert Altman"/>
    <s v="Andie MacDowell"/>
    <s v="Julianne Moore"/>
    <s v="Tim Robbins"/>
    <s v="Bruce Davison"/>
    <n v="42275"/>
    <s v="6,110,979"/>
    <n v="8"/>
    <n v="0.20000000000000018"/>
    <x v="0"/>
  </r>
  <r>
    <s v="Malcolm X"/>
    <n v="1992"/>
    <s v="U"/>
    <n v="202"/>
    <s v="Biography"/>
    <s v=" Drama"/>
    <s v=" History"/>
    <n v="7.7"/>
    <s v="Biographical epic of the controversial and influential Black Nationalist leader, from his early life and career as a small-time gangster, to his ministry as a member of the Nation of Islam."/>
    <n v="73"/>
    <s v="Spike Lee"/>
    <s v="Denzel Washington"/>
    <s v="Angela Bassett"/>
    <s v="Delroy Lindo"/>
    <s v="Spike Lee"/>
    <n v="85819"/>
    <s v="48,169,908"/>
    <n v="8"/>
    <n v="0.40000000000000036"/>
    <x v="0"/>
  </r>
  <r>
    <s v="Hamlet"/>
    <n v="1996"/>
    <s v="PG-13"/>
    <n v="242"/>
    <s v="Drama"/>
    <m/>
    <m/>
    <n v="7.7"/>
    <s v="Hamlet, Prince of Denmark, returns home to find his father murdered and his mother remarrying the murderer, his uncle. Meanwhile, war is brewing."/>
    <m/>
    <s v="Kenneth Branagh"/>
    <s v="Kenneth Branagh"/>
    <s v="Julie Christie"/>
    <s v="Derek Jacobi"/>
    <s v="Kate Winslet"/>
    <n v="35991"/>
    <s v="4,414,535"/>
    <n v="8"/>
    <n v="7.7"/>
    <x v="0"/>
  </r>
  <r>
    <s v="The Secret of Kells"/>
    <n v="2009"/>
    <m/>
    <n v="71"/>
    <s v="Animation"/>
    <s v=" Adventure"/>
    <s v=" Family"/>
    <n v="7.6"/>
    <s v="A young boy in a remote medieval outpost under siege from barbarian raids is beckoned to adventure when a celebrated master illuminator arrives with an ancient book, brimming with secret wisdom and powers."/>
    <n v="81"/>
    <s v="Tomm Moore"/>
    <s v="Nora Twomey"/>
    <s v="Evan McGuire"/>
    <s v="Brendan Gleeson"/>
    <s v="Mick Lally"/>
    <n v="31779"/>
    <n v="686.38300000000004"/>
    <n v="8"/>
    <n v="0.5"/>
    <x v="3"/>
  </r>
  <r>
    <s v="The Jungle Book"/>
    <n v="1967"/>
    <s v="U"/>
    <n v="78"/>
    <s v="Animation"/>
    <s v=" Adventure"/>
    <s v=" Family"/>
    <n v="7.6"/>
    <s v="Bagheera the Panther and Baloo the Bear have a difficult time trying to convince a boy to leave the jungle for human civilization."/>
    <n v="65"/>
    <s v="Wolfgang Reitherman"/>
    <s v="Phil Harris"/>
    <s v="Sebastian Cabot"/>
    <s v="Louis Prima"/>
    <s v="Bruce Reitherman"/>
    <n v="166409"/>
    <s v="141,843,612"/>
    <n v="8"/>
    <n v="1.0999999999999996"/>
    <x v="5"/>
  </r>
  <r>
    <s v="Lola rennt"/>
    <n v="1998"/>
    <s v="UA"/>
    <n v="81"/>
    <s v="Crime"/>
    <s v=" Drama"/>
    <s v=" Thriller"/>
    <n v="7.6"/>
    <s v="After a botched money delivery, Lola has 20 minutes to come up with 100,000 Deutschmarks."/>
    <n v="77"/>
    <s v="Tom Tykwer"/>
    <s v="Franka Potente"/>
    <s v="Moritz Bleibtreu"/>
    <s v="Herbert Knaup"/>
    <s v="Nina Petri"/>
    <n v="188317"/>
    <s v="7,267,585"/>
    <n v="8"/>
    <n v="0.10000000000000053"/>
    <x v="0"/>
  </r>
  <r>
    <s v="The Little Mermaid"/>
    <n v="1989"/>
    <s v="U"/>
    <n v="83"/>
    <s v="Animation"/>
    <s v=" Family"/>
    <s v=" Fantasy"/>
    <n v="7.6"/>
    <s v="A mermaid princess makes a Faustian bargain in an attempt to become human and win a prince's love."/>
    <n v="88"/>
    <s v="Ron Clements"/>
    <s v="John Musker"/>
    <s v="Jodi Benson"/>
    <s v="Samuel E. Wright"/>
    <s v="Rene Auberjonois"/>
    <n v="237696"/>
    <s v="111,543,479"/>
    <n v="8"/>
    <n v="1.2000000000000011"/>
    <x v="6"/>
  </r>
  <r>
    <s v="The Naked Gun: From the Files of Police Squad!"/>
    <n v="1988"/>
    <s v="U"/>
    <n v="85"/>
    <s v="Comedy"/>
    <s v=" Crime"/>
    <m/>
    <n v="7.6"/>
    <s v="Incompetent police Detective Frank Drebin must foil an attempt to assassinate Queen Elizabeth II."/>
    <n v="76"/>
    <s v="David Zucker"/>
    <s v="Leslie Nielsen"/>
    <s v="Priscilla Presley"/>
    <s v="O.J. Simpson"/>
    <s v="Ricardo Montalban"/>
    <n v="152871"/>
    <s v="78,756,177"/>
    <n v="8"/>
    <n v="0"/>
    <x v="6"/>
  </r>
  <r>
    <s v="The 39 Steps"/>
    <n v="1935"/>
    <m/>
    <n v="86"/>
    <s v="Crime"/>
    <s v=" Mystery"/>
    <s v=" Thriller"/>
    <n v="7.6"/>
    <s v="A man in London tries to help a counter-espionage Agent. But when the Agent is killed, and the man stands accused, he must go on the run to save himself and stop a spy ring which is trying to steal top secret information."/>
    <n v="93"/>
    <s v="Alfred Hitchcock"/>
    <s v="Robert Donat"/>
    <s v="Madeleine Carroll"/>
    <s v="Lucie Mannheim"/>
    <s v="Godfrey Tearle"/>
    <n v="51853"/>
    <m/>
    <n v="8"/>
    <n v="1.7000000000000011"/>
    <x v="9"/>
  </r>
  <r>
    <s v="A Hard Day's Night"/>
    <n v="1964"/>
    <s v="U"/>
    <n v="87"/>
    <s v="Comedy"/>
    <s v=" Music"/>
    <s v=" Musical"/>
    <n v="7.6"/>
    <s v="Over two &quot;typical&quot; days in the life of The Beatles, the boys struggle to keep themselves and Sir Paul McCartney's mischievous grandfather in check while preparing for a live television performance."/>
    <n v="96"/>
    <s v="Richard Lester"/>
    <s v="John Lennon"/>
    <s v="Paul McCartney"/>
    <s v="George Harrison"/>
    <s v="Ringo Starr"/>
    <n v="40351"/>
    <s v="13,780,024"/>
    <n v="8"/>
    <n v="2"/>
    <x v="5"/>
  </r>
  <r>
    <s v="Zombieland"/>
    <n v="2009"/>
    <s v="A"/>
    <n v="88"/>
    <s v="Adventure"/>
    <s v=" Comedy"/>
    <s v=" Fantasy"/>
    <n v="7.6"/>
    <s v="A shy student trying to reach his family in Ohio, a gun-toting tough guy trying to find the last Twinkie, and a pair of sisters trying to get to an amusement park join forces to travel across a zombie-filled America."/>
    <n v="73"/>
    <s v="Ruben Fleischer"/>
    <s v="Jesse Eisenberg"/>
    <s v="Emma Stone"/>
    <s v="Woody Harrelson"/>
    <s v="Abigail Breslin"/>
    <n v="520041"/>
    <s v="75,590,286"/>
    <n v="8"/>
    <n v="0.29999999999999982"/>
    <x v="3"/>
  </r>
  <r>
    <s v="Mulan"/>
    <n v="1998"/>
    <s v="U"/>
    <n v="88"/>
    <s v="Animation"/>
    <s v=" Adventure"/>
    <s v=" Family"/>
    <n v="7.6"/>
    <s v="To save her father from death in the army, a young maiden secretly goes in his place and becomes one of China's greatest heroines in the process."/>
    <n v="71"/>
    <s v="Tony Bancroft"/>
    <s v="Barry Cook"/>
    <s v="Ming-Na Wen"/>
    <s v="Eddie Murphy"/>
    <s v="BD Wong"/>
    <n v="256906"/>
    <s v="120,620,254"/>
    <n v="8"/>
    <n v="0.5"/>
    <x v="0"/>
  </r>
  <r>
    <s v="The Station Agent"/>
    <n v="2003"/>
    <s v="R"/>
    <n v="89"/>
    <s v="Comedy"/>
    <s v=" Drama"/>
    <m/>
    <n v="7.6"/>
    <s v="When his only friend dies, a man born with dwarfism moves to rural New Jersey to live a life of solitude, only to meet a chatty hot dog vendor and a woman dealing with her own personal loss."/>
    <n v="81"/>
    <s v="Tom McCarthy"/>
    <s v="Peter Dinklage"/>
    <s v="Patricia Clarkson"/>
    <s v="Bobby Cannavale"/>
    <s v="Paul Benjamin"/>
    <n v="67370"/>
    <s v="5,739,376"/>
    <n v="8"/>
    <n v="0.5"/>
    <x v="3"/>
  </r>
  <r>
    <s v="Dead Man's Shoes"/>
    <n v="2004"/>
    <m/>
    <n v="90"/>
    <s v="Crime"/>
    <s v=" Drama"/>
    <s v=" Thriller"/>
    <n v="7.6"/>
    <s v="A disaffected soldier returns to his hometown to get even with the thugs who brutalized his mentally-challenged brother years ago."/>
    <n v="52"/>
    <s v="Shane Meadows"/>
    <s v="Paddy Considine"/>
    <s v="Gary Stretch"/>
    <s v="Toby Kebbell"/>
    <s v="Stuart Wolfenden"/>
    <n v="49728"/>
    <n v="6.0129999999999999"/>
    <n v="8"/>
    <n v="2.3999999999999995"/>
    <x v="3"/>
  </r>
  <r>
    <s v="Watership Down"/>
    <n v="1978"/>
    <s v="U"/>
    <n v="91"/>
    <s v="Animation"/>
    <s v=" Adventure"/>
    <s v=" Drama"/>
    <n v="7.6"/>
    <s v="Hoping to escape destruction by human developers and save their community, a colony of rabbits, led by Hazel and Fiver, seek out a safe place to set up a new warren."/>
    <n v="64"/>
    <s v="Martin Rosen"/>
    <s v="John Hubley"/>
    <s v="John Hurt"/>
    <s v="Richard Briers"/>
    <s v="Ralph Richardson"/>
    <n v="33656"/>
    <m/>
    <n v="8"/>
    <n v="1.1999999999999993"/>
    <x v="1"/>
  </r>
  <r>
    <s v="Trois couleurs: Blanc"/>
    <n v="1994"/>
    <s v="U"/>
    <n v="92"/>
    <s v="Comedy"/>
    <s v=" Drama"/>
    <s v=" Romance"/>
    <n v="7.6"/>
    <s v="After his wife divorces him, a Polish immigrant plots to get even with her."/>
    <n v="88"/>
    <s v="Krzysztof Kieslowski"/>
    <s v="Zbigniew Zamachowski"/>
    <s v="Julie Delpy"/>
    <s v="Janusz Gajos"/>
    <s v="Jerzy Stuhr"/>
    <n v="64390"/>
    <s v="1,464,625"/>
    <n v="8"/>
    <n v="1.2000000000000011"/>
    <x v="0"/>
  </r>
  <r>
    <s v="The Warriors"/>
    <n v="1979"/>
    <s v="UA"/>
    <n v="92"/>
    <s v="Action"/>
    <s v=" Crime"/>
    <s v=" Thriller"/>
    <n v="7.6"/>
    <s v="In the near future, a charismatic leader summons the street gangs of New York City in a bid to take it over. When he is killed, The Warriors are falsely blamed and now must fight their way home while every other gang is hunting them down."/>
    <n v="65"/>
    <s v="Walter Hill"/>
    <s v="Michael Beck"/>
    <s v="James Remar"/>
    <s v="Dorsey Wright"/>
    <s v="Brian Tyler"/>
    <n v="93878"/>
    <s v="22,490,039"/>
    <n v="8"/>
    <n v="1.0999999999999996"/>
    <x v="1"/>
  </r>
  <r>
    <s v="Jeux d'enfants"/>
    <n v="2003"/>
    <s v="R"/>
    <n v="93"/>
    <s v="Comedy"/>
    <s v=" Drama"/>
    <s v=" Romance"/>
    <n v="7.6"/>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n v="45"/>
    <s v="Yann Samuell"/>
    <s v="Guillaume Canet"/>
    <s v="Marion Cotillard"/>
    <s v="Thibault Verhaeghe"/>
    <s v="JosÃ©phine Lebas-Joly"/>
    <n v="67360"/>
    <n v="548.70699999999999"/>
    <n v="8"/>
    <n v="3.0999999999999996"/>
    <x v="3"/>
  </r>
  <r>
    <s v="Planes, Trains &amp; Automobiles"/>
    <n v="1987"/>
    <s v="U"/>
    <n v="93"/>
    <s v="Comedy"/>
    <s v=" Drama"/>
    <m/>
    <n v="7.6"/>
    <s v="A man must struggle to travel home for Thanksgiving with a lovable oaf of a shower curtain ring salesman as his only companion."/>
    <n v="72"/>
    <s v="John Hughes"/>
    <s v="Steve Martin"/>
    <s v="John Candy"/>
    <s v="Laila Robins"/>
    <s v="Michael McKean"/>
    <n v="124773"/>
    <s v="49,530,280"/>
    <n v="8"/>
    <n v="0.39999999999999947"/>
    <x v="6"/>
  </r>
  <r>
    <s v="Kari-gurashi no Arietti"/>
    <n v="2010"/>
    <s v="U"/>
    <n v="94"/>
    <s v="Animation"/>
    <s v=" Adventure"/>
    <s v=" Family"/>
    <n v="7.6"/>
    <s v="The Clock family are four-inch-tall people who live anonymously in another family's residence, borrowing simple items to make their home. Life changes for the Clocks when their teenage daughter, Arrietty, is discovered."/>
    <n v="80"/>
    <s v="Hiromasa Yonebayashi"/>
    <s v="Amy Poehler"/>
    <s v="Mirai Shida"/>
    <s v="RyÃ»nosuke Kamiki"/>
    <s v="Tatsuya Fujiwara"/>
    <n v="80939"/>
    <s v="19,202,743"/>
    <n v="8"/>
    <n v="0.40000000000000036"/>
    <x v="4"/>
  </r>
  <r>
    <s v="Despicable Me"/>
    <n v="2010"/>
    <s v="U"/>
    <n v="95"/>
    <s v="Animation"/>
    <s v=" Comedy"/>
    <s v=" Crime"/>
    <n v="7.6"/>
    <s v="When a criminal mastermind uses a trio of orphan girls as pawns for a grand scheme, he finds their love is profoundly changing him for the better."/>
    <n v="72"/>
    <s v="Pierre Coffin"/>
    <s v="Chris Renaud"/>
    <s v="Steve Carell"/>
    <s v="Jason Segel"/>
    <s v="Russell Brand"/>
    <n v="500851"/>
    <s v="251,513,985"/>
    <n v="8"/>
    <n v="0.39999999999999947"/>
    <x v="4"/>
  </r>
  <r>
    <s v="When Harry Met Sally..."/>
    <n v="1989"/>
    <s v="UA"/>
    <n v="95"/>
    <s v="Comedy"/>
    <s v=" Drama"/>
    <s v=" Romance"/>
    <n v="7.6"/>
    <s v="Harry and Sally have known each other for years, and are very good friends, but they fear sex would ruin the friendship."/>
    <n v="76"/>
    <s v="Rob Reiner"/>
    <s v="Billy Crystal"/>
    <s v="Meg Ryan"/>
    <s v="Carrie Fisher"/>
    <s v="Bruno Kirby"/>
    <n v="195663"/>
    <s v="92,823,600"/>
    <n v="8"/>
    <n v="0"/>
    <x v="6"/>
  </r>
  <r>
    <s v="The Muppet Movie"/>
    <n v="1979"/>
    <s v="U"/>
    <n v="95"/>
    <s v="Adventure"/>
    <s v=" Comedy"/>
    <s v=" Family"/>
    <n v="7.6"/>
    <s v="Kermit and his newfound friends trek across America to find success in Hollywood, but a frog legs merchant is after Kermit."/>
    <n v="74"/>
    <s v="James Frawley"/>
    <s v="Jim Henson"/>
    <s v="Frank Oz"/>
    <s v="Jerry Nelson"/>
    <s v="Richard Hunt"/>
    <n v="32802"/>
    <s v="76,657,000"/>
    <n v="8"/>
    <n v="0.19999999999999929"/>
    <x v="1"/>
  </r>
  <r>
    <s v="Mad Max 2"/>
    <n v="1981"/>
    <s v="A"/>
    <n v="96"/>
    <s v="Action"/>
    <s v=" Adventure"/>
    <s v=" Sci-Fi"/>
    <n v="7.6"/>
    <s v="In the post-apocalyptic Australian wasteland, a cynical drifter agrees to help a small, gasoline-rich community escape a horde of bandits."/>
    <n v="77"/>
    <s v="George Miller"/>
    <s v="Mel Gibson"/>
    <s v="Bruce Spence"/>
    <s v="Michael Preston"/>
    <s v="Max Phipps"/>
    <n v="166588"/>
    <s v="12,465,371"/>
    <n v="8"/>
    <n v="0.10000000000000053"/>
    <x v="6"/>
  </r>
  <r>
    <s v="The Peanut Butter Falcon"/>
    <n v="2019"/>
    <s v="PG-13"/>
    <n v="97"/>
    <s v="Adventure"/>
    <s v=" Comedy"/>
    <s v=" Drama"/>
    <n v="7.6"/>
    <s v="Zak runs away from his care home to make his dream of becoming a wrestler come true."/>
    <n v="70"/>
    <s v="Tyler Nilson"/>
    <s v="Michael Schwartz"/>
    <s v="Zack Gottsagen"/>
    <s v="Ann Owens"/>
    <s v="Dakota Johnson"/>
    <n v="66346"/>
    <s v="13,122,642"/>
    <n v="8"/>
    <n v="0.59999999999999964"/>
    <x v="4"/>
  </r>
  <r>
    <s v="Mustang"/>
    <n v="2015"/>
    <s v="PG-13"/>
    <n v="97"/>
    <s v="Drama"/>
    <m/>
    <m/>
    <n v="7.6"/>
    <s v="When five orphan girls are seen innocently playing with boys on a beach, their scandalized conservative guardians confine them while forced marriages are arranged."/>
    <n v="83"/>
    <s v="Deniz Gamze ErgÃ¼ven"/>
    <s v="GÃ¼nes Sensoy"/>
    <s v="Doga Zeynep Doguslu"/>
    <s v="Tugba Sunguroglu"/>
    <s v="Elit Iscan"/>
    <n v="35785"/>
    <n v="845.46400000000006"/>
    <n v="9"/>
    <n v="0.70000000000000107"/>
    <x v="4"/>
  </r>
  <r>
    <s v="Lifeboat"/>
    <n v="1944"/>
    <m/>
    <n v="97"/>
    <s v="Drama"/>
    <s v=" War"/>
    <m/>
    <n v="7.6"/>
    <s v="Several survivors of a torpedoed merchant ship in World War II find themselves in the same lifeboat with one of the crew members of the U-boat that sank their ship."/>
    <n v="78"/>
    <s v="Alfred Hitchcock"/>
    <s v="Tallulah Bankhead"/>
    <s v="John Hodiak"/>
    <s v="Walter Slezak"/>
    <s v="William Bendix"/>
    <n v="26471"/>
    <m/>
    <n v="9"/>
    <n v="0.20000000000000018"/>
    <x v="7"/>
  </r>
  <r>
    <s v="Philomena"/>
    <n v="2013"/>
    <s v="PG-13"/>
    <n v="98"/>
    <s v="Biography"/>
    <s v=" Comedy"/>
    <s v=" Drama"/>
    <n v="7.6"/>
    <s v="A world-weary political journalist picks up the story of a woman's search for her son, who was taken away from her decades ago after she became pregnant and was forced to live in a convent."/>
    <n v="77"/>
    <s v="Stephen Frears"/>
    <s v="Judi Dench"/>
    <s v="Steve Coogan"/>
    <s v="Sophie Kennedy Clark"/>
    <s v="Mare Winningham"/>
    <n v="94212"/>
    <s v="37,707,719"/>
    <n v="9"/>
    <n v="0.10000000000000053"/>
    <x v="4"/>
  </r>
  <r>
    <s v="Delicatessen"/>
    <n v="1991"/>
    <s v="R"/>
    <n v="99"/>
    <s v="Comedy"/>
    <s v=" Crime"/>
    <m/>
    <n v="7.6"/>
    <s v="Post-apocalyptic surrealist black comedy about the landlord of an apartment building who occasionally prepares a delicacy for his odd tenants."/>
    <n v="66"/>
    <s v="Marc Caro"/>
    <s v="Jean-Pierre Jeunet"/>
    <s v="Marie-Laure Dougnac"/>
    <s v="Dominique Pinon"/>
    <s v="Pascal Benezech"/>
    <n v="80487"/>
    <s v="1,794,187"/>
    <n v="9"/>
    <n v="1"/>
    <x v="0"/>
  </r>
  <r>
    <s v="Blood Simple"/>
    <n v="1984"/>
    <s v="A"/>
    <n v="99"/>
    <s v="Crime"/>
    <s v=" Drama"/>
    <s v=" Thriller"/>
    <n v="7.6"/>
    <s v="The owner of a seedy small-town Texas bar discovers that one of his employees is having an affair with his wife. A chaotic chain of misunderstandings, lies and mischief ensues after he devises a plot to have them murdered."/>
    <n v="82"/>
    <s v="Joel Coen"/>
    <s v="Ethan Coen"/>
    <s v="John Getz"/>
    <s v="Frances McDormand"/>
    <s v="Dan Hedaya"/>
    <n v="87745"/>
    <s v="2,150,000"/>
    <n v="9"/>
    <n v="0.59999999999999964"/>
    <x v="6"/>
  </r>
  <r>
    <s v="50/50"/>
    <n v="2011"/>
    <s v="R"/>
    <n v="100"/>
    <s v="Comedy"/>
    <s v=" Drama"/>
    <s v=" Romance"/>
    <n v="7.6"/>
    <s v="Inspired by a true story, a comedy centered on a 27-year-old guy who learns of his cancer diagnosis and his subsequent struggle to beat the disease."/>
    <n v="72"/>
    <s v="Jonathan Levine"/>
    <s v="Joseph Gordon-Levitt"/>
    <s v="Seth Rogen"/>
    <s v="Anna Kendrick"/>
    <s v="Bryce Dallas Howard"/>
    <n v="315426"/>
    <s v="35,014,192"/>
    <n v="9"/>
    <n v="0.39999999999999947"/>
    <x v="4"/>
  </r>
  <r>
    <s v="Eastern Promises"/>
    <n v="2007"/>
    <s v="R"/>
    <n v="100"/>
    <s v="Action"/>
    <s v=" Crime"/>
    <s v=" Drama"/>
    <n v="7.6"/>
    <s v="A teenager who dies during childbirth leaves clues in her journal that could tie her child to a rape involving a violent Russian mob family."/>
    <n v="82"/>
    <s v="David Cronenberg"/>
    <s v="Naomi Watts"/>
    <s v="Viggo Mortensen"/>
    <s v="Armin Mueller-Stahl"/>
    <s v="Josef Altin"/>
    <n v="227760"/>
    <s v="17,114,882"/>
    <n v="9"/>
    <n v="0.59999999999999964"/>
    <x v="3"/>
  </r>
  <r>
    <s v="Dark City"/>
    <n v="1998"/>
    <s v="A"/>
    <n v="100"/>
    <s v="Mystery"/>
    <s v=" Sci-Fi"/>
    <s v=" Thriller"/>
    <n v="7.6"/>
    <s v="A man struggles with memories of his past, which include a wife he cannot remember and a nightmarish world no one else ever seems to wake up from."/>
    <n v="66"/>
    <s v="Alex Proyas"/>
    <s v="Rufus Sewell"/>
    <s v="Kiefer Sutherland"/>
    <s v="Jennifer Connelly"/>
    <s v="William Hurt"/>
    <n v="187927"/>
    <s v="14,378,331"/>
    <n v="9"/>
    <n v="1"/>
    <x v="0"/>
  </r>
  <r>
    <s v="Gifted"/>
    <n v="2017"/>
    <s v="PG-13"/>
    <n v="101"/>
    <s v="Drama"/>
    <m/>
    <m/>
    <n v="7.6"/>
    <s v="Frank, a single man raising his child prodigy niece Mary, is drawn into a custody battle with his mother."/>
    <n v="60"/>
    <s v="Marc Webb"/>
    <s v="Chris Evans"/>
    <s v="Mckenna Grace"/>
    <s v="Lindsay Duncan"/>
    <s v="Octavia Spencer"/>
    <n v="99643"/>
    <s v="24,801,212"/>
    <n v="9"/>
    <n v="1.5999999999999996"/>
    <x v="4"/>
  </r>
  <r>
    <s v="Serbuan maut"/>
    <n v="2011"/>
    <s v="A"/>
    <n v="101"/>
    <s v="Action"/>
    <s v=" Thriller"/>
    <m/>
    <n v="7.6"/>
    <s v="A S.W.A.T. team becomes trapped in a tenement run by a ruthless mobster and his army of killers and thugs."/>
    <n v="73"/>
    <s v="Gareth Evans"/>
    <s v="Iko Uwais"/>
    <s v="Ananda George"/>
    <s v="Ray Sahetapy"/>
    <s v="Donny Alamsyah"/>
    <n v="190531"/>
    <s v="4,105,123"/>
    <n v="9"/>
    <n v="0.29999999999999982"/>
    <x v="4"/>
  </r>
  <r>
    <s v="The Others"/>
    <n v="2001"/>
    <s v="PG-13"/>
    <n v="101"/>
    <s v="Horror"/>
    <s v=" Mystery"/>
    <s v=" Thriller"/>
    <n v="7.6"/>
    <s v="A woman who lives in her darkened old family house with her two photosensitive children becomes convinced that the home is haunted."/>
    <n v="74"/>
    <s v="Alejandro AmenÃ¡bar"/>
    <s v="Nicole Kidman"/>
    <s v="Christopher Eccleston"/>
    <s v="Fionnula Flanagan"/>
    <s v="Alakina Mann"/>
    <n v="337651"/>
    <s v="96,522,687"/>
    <n v="9"/>
    <n v="0.19999999999999929"/>
    <x v="3"/>
  </r>
  <r>
    <s v="American Psycho"/>
    <n v="2000"/>
    <s v="A"/>
    <n v="101"/>
    <s v="Comedy"/>
    <s v=" Crime"/>
    <s v=" Drama"/>
    <n v="7.6"/>
    <s v="A wealthy New York City investment banking executive, Patrick Bateman, hides his alternate psychopathic ego from his co-workers and friends as he delves deeper into his violent, hedonistic fantasies."/>
    <n v="64"/>
    <s v="Mary Harron"/>
    <s v="Christian Bale"/>
    <s v="Justin Theroux"/>
    <s v="Josh Lucas"/>
    <s v="Bill Sage"/>
    <n v="490062"/>
    <s v="15,070,285"/>
    <n v="9"/>
    <n v="1.1999999999999993"/>
    <x v="3"/>
  </r>
  <r>
    <s v="Searching"/>
    <n v="2018"/>
    <s v="U/A"/>
    <n v="102"/>
    <s v="Drama"/>
    <s v=" Mystery"/>
    <s v=" Thriller"/>
    <n v="7.6"/>
    <s v="After his teenage daughter goes missing, a desperate father tries to find clues on her laptop."/>
    <n v="71"/>
    <s v="Aneesh Chaganty"/>
    <s v="John Cho"/>
    <s v="Debra Messing"/>
    <s v="Joseph Lee"/>
    <s v="Michelle La"/>
    <n v="140840"/>
    <s v="26,020,957"/>
    <n v="9"/>
    <n v="0.5"/>
    <x v="4"/>
  </r>
  <r>
    <s v="Hell or High Water"/>
    <n v="2016"/>
    <s v="R"/>
    <n v="102"/>
    <s v="Action"/>
    <s v=" Crime"/>
    <s v=" Drama"/>
    <n v="7.6"/>
    <s v="A divorced father and his ex-con older brother resort to a desperate scheme in order to save their family's ranch in West Texas."/>
    <n v="88"/>
    <s v="David Mackenzie"/>
    <s v="Chris Pine"/>
    <s v="Ben Foster"/>
    <s v="Jeff Bridges"/>
    <s v="Gil Birmingham"/>
    <n v="204175"/>
    <s v="26,862,450"/>
    <n v="9"/>
    <n v="1.2000000000000011"/>
    <x v="4"/>
  </r>
  <r>
    <s v="Dazed and Confused"/>
    <n v="1993"/>
    <s v="U"/>
    <n v="102"/>
    <s v="Comedy"/>
    <m/>
    <m/>
    <n v="7.6"/>
    <s v="The adventures of high school and junior high students on the last day of school in May 1976."/>
    <n v="78"/>
    <s v="Richard Linklater"/>
    <s v="Jason London"/>
    <s v="Wiley Wiggins"/>
    <s v="Matthew McConaughey"/>
    <s v="Rory Cochrane"/>
    <n v="165465"/>
    <s v="7,993,039"/>
    <n v="9"/>
    <n v="0.20000000000000018"/>
    <x v="0"/>
  </r>
  <r>
    <s v="Saw"/>
    <n v="2004"/>
    <s v="UA"/>
    <n v="103"/>
    <s v="Horror"/>
    <s v=" Mystery"/>
    <s v=" Thriller"/>
    <n v="7.6"/>
    <s v="Two strangers awaken in a room with no recollection of how they got there, and soon discover they're pawns in a deadly game perpetrated by a notorious serial killer."/>
    <n v="46"/>
    <s v="James Wan"/>
    <s v="Cary Elwes"/>
    <s v="Leigh Whannell"/>
    <s v="Danny Glover"/>
    <s v="Ken Leung"/>
    <n v="379020"/>
    <s v="56,000,369"/>
    <n v="9"/>
    <n v="3"/>
    <x v="3"/>
  </r>
  <r>
    <s v="Home Alone"/>
    <n v="1990"/>
    <s v="U"/>
    <n v="103"/>
    <s v="Comedy"/>
    <s v=" Family"/>
    <m/>
    <n v="7.6"/>
    <s v="An eight-year-old troublemaker must protect his house from a pair of burglars when he is accidentally left home alone by his family during Christmas vacation."/>
    <n v="63"/>
    <s v="Chris Columbus"/>
    <s v="Macaulay Culkin"/>
    <s v="Joe Pesci"/>
    <s v="Daniel Stern"/>
    <s v="John Heard"/>
    <n v="488817"/>
    <s v="285,761,243"/>
    <n v="9"/>
    <n v="1.2999999999999998"/>
    <x v="0"/>
  </r>
  <r>
    <s v="The Visitor"/>
    <n v="2007"/>
    <s v="PG-13"/>
    <n v="104"/>
    <s v="Drama"/>
    <m/>
    <m/>
    <n v="7.6"/>
    <s v="A college professor travels to New York City to attend a conference and finds a young couple living in his apartment."/>
    <n v="79"/>
    <s v="Tom McCarthy"/>
    <s v="Richard Jenkins"/>
    <s v="Haaz Sleiman"/>
    <s v="Danai Gurira"/>
    <s v="Hiam Abbass"/>
    <n v="41544"/>
    <s v="9,422,422"/>
    <n v="9"/>
    <n v="0.30000000000000071"/>
    <x v="3"/>
  </r>
  <r>
    <s v="Huo Yuan Jia"/>
    <n v="2006"/>
    <s v="PG-13"/>
    <n v="104"/>
    <s v="Action"/>
    <s v=" Biography"/>
    <s v=" Drama"/>
    <n v="7.6"/>
    <s v="A biography of Chinese Martial Arts Master Huo Yuanjia, who is the founder and spiritual guru of the Jin Wu Sports Federation."/>
    <n v="70"/>
    <s v="Ronny Yu"/>
    <s v="Jet Li"/>
    <s v="Li Sun"/>
    <s v="Yong Dong"/>
    <s v="Yun Qu"/>
    <n v="72863"/>
    <s v="24,633,730"/>
    <n v="9"/>
    <n v="0.59999999999999964"/>
    <x v="3"/>
  </r>
  <r>
    <s v="Mysterious Skin"/>
    <n v="2004"/>
    <s v="R"/>
    <n v="105"/>
    <s v="Drama"/>
    <m/>
    <m/>
    <n v="7.6"/>
    <s v="A teenage hustler and a young man obsessed with alien abductions cross paths, together discovering a horrible, liberating truth."/>
    <n v="73"/>
    <s v="Gregg Araki"/>
    <s v="Brady Corbet"/>
    <s v="Joseph Gordon-Levitt"/>
    <s v="Elisabeth Shue"/>
    <s v="Chase Ellison"/>
    <n v="65939"/>
    <n v="697.18100000000004"/>
    <n v="9"/>
    <n v="0.29999999999999982"/>
    <x v="3"/>
  </r>
  <r>
    <s v="Finding Neverland"/>
    <n v="2004"/>
    <s v="U"/>
    <n v="106"/>
    <s v="Biography"/>
    <s v=" Drama"/>
    <s v=" Family"/>
    <n v="7.6"/>
    <s v="The story of Sir J.M. Barrie's friendship with a family who inspired him to create Peter Pan."/>
    <n v="67"/>
    <s v="Marc Forster"/>
    <s v="Johnny Depp"/>
    <s v="Kate Winslet"/>
    <s v="Julie Christie"/>
    <s v="Radha Mitchell"/>
    <n v="198677"/>
    <s v="51,680,613"/>
    <n v="9"/>
    <n v="0.89999999999999947"/>
    <x v="3"/>
  </r>
  <r>
    <s v="Y tu mamá también"/>
    <n v="2001"/>
    <s v="A"/>
    <n v="106"/>
    <s v="Drama"/>
    <m/>
    <m/>
    <n v="7.6"/>
    <s v="In Mexico, two teenage boys and an attractive older woman embark on a road trip and learn a thing or two about life, friendship, sex, and each other."/>
    <n v="88"/>
    <s v="Alfonso CuarÃ³n"/>
    <s v="Maribel VerdÃº"/>
    <s v="Gael GarcÃ­a Bernal"/>
    <s v="Daniel GimÃ©nez Cacho"/>
    <s v="Ana LÃ³pez Mercado"/>
    <n v="115827"/>
    <s v="13,622,333"/>
    <n v="9"/>
    <n v="1.2000000000000011"/>
    <x v="3"/>
  </r>
  <r>
    <s v="Moana"/>
    <n v="2016"/>
    <s v="U"/>
    <n v="107"/>
    <s v="Animation"/>
    <s v=" Adventure"/>
    <s v=" Comedy"/>
    <n v="7.6"/>
    <s v="In Ancient Polynesia, when a terrible curse incurred by the Demigod Maui reaches Moana's island, she answers the Ocean's call to seek out the Demigod to set things right."/>
    <n v="81"/>
    <s v="Ron Clements"/>
    <s v="John Musker"/>
    <s v="Don Hall"/>
    <s v="Chris Williams"/>
    <s v="Auli'i Cravalho"/>
    <n v="272784"/>
    <s v="248,757,044"/>
    <n v="9"/>
    <n v="0.5"/>
    <x v="4"/>
  </r>
  <r>
    <s v="Die Welle"/>
    <n v="2008"/>
    <m/>
    <n v="107"/>
    <s v="Drama"/>
    <s v=" Thriller"/>
    <m/>
    <n v="7.6"/>
    <s v="A high school teacher's experiment to demonstrate to his students what life is like under a dictatorship spins horribly out of control when he forms a social unit with a life of its own."/>
    <m/>
    <s v="Dennis Gansel"/>
    <s v="JÃ¼rgen Vogel"/>
    <s v="Frederick Lau"/>
    <s v="Max Riemelt"/>
    <s v="Jennifer Ulrich"/>
    <n v="102742"/>
    <m/>
    <n v="9"/>
    <n v="7.6"/>
    <x v="3"/>
  </r>
  <r>
    <s v="Funny Games"/>
    <n v="1997"/>
    <s v="A"/>
    <n v="108"/>
    <s v="Crime"/>
    <s v=" Drama"/>
    <s v=" Thriller"/>
    <n v="7.6"/>
    <s v="Two violent young men take a mother, father, and son hostage in their vacation cabin and force them to play sadistic &quot;games&quot; with one another for their own amusement."/>
    <n v="69"/>
    <s v="Michael Haneke"/>
    <s v="Susanne Lothar"/>
    <s v="Ulrich MÃ¼he"/>
    <s v="Arno Frisch"/>
    <s v="Frank Giering"/>
    <n v="65058"/>
    <m/>
    <n v="9"/>
    <n v="0.69999999999999929"/>
    <x v="0"/>
  </r>
  <r>
    <s v="End of Watch"/>
    <n v="2012"/>
    <s v="A"/>
    <n v="109"/>
    <s v="Action"/>
    <s v=" Crime"/>
    <s v=" Drama"/>
    <n v="7.6"/>
    <s v="Shot documentary-style, this film follows the daily grind of two young police officers in LA who are partners and friends, and what happens when they meet criminal forces greater than themselves."/>
    <n v="68"/>
    <s v="David Ayer"/>
    <s v="Jake Gyllenhaal"/>
    <s v="Michael PeÃ±a"/>
    <s v="Anna Kendrick"/>
    <s v="America Ferrera"/>
    <n v="228132"/>
    <s v="41,003,371"/>
    <n v="9"/>
    <n v="0.79999999999999982"/>
    <x v="4"/>
  </r>
  <r>
    <s v="Lethal Weapon"/>
    <n v="1987"/>
    <s v="A"/>
    <n v="109"/>
    <s v="Action"/>
    <s v=" Crime"/>
    <s v=" Thriller"/>
    <n v="7.6"/>
    <s v="Two newly paired cops who are complete opposites must put aside their differences in order to catch a gang of drug smugglers."/>
    <n v="68"/>
    <s v="Richard Donner"/>
    <s v="Mel Gibson"/>
    <s v="Danny Glover"/>
    <s v="Gary Busey"/>
    <s v="Mitchell Ryan"/>
    <n v="236894"/>
    <s v="65,207,127"/>
    <n v="9"/>
    <n v="0.79999999999999982"/>
    <x v="6"/>
  </r>
  <r>
    <s v="On Golden Pond"/>
    <n v="1981"/>
    <s v="UA"/>
    <n v="109"/>
    <s v="Drama"/>
    <m/>
    <m/>
    <n v="7.6"/>
    <s v="Norman is a curmudgeon with an estranged relationship with his daughter Chelsea. At Golden Pond, he and his wife nevertheless agree to care for Billy, the son of Chelsea's new boyfriend, and a most unexpected relationship blooms."/>
    <n v="68"/>
    <s v="Mark Rydell"/>
    <s v="Katharine Hepburn"/>
    <s v="Henry Fonda"/>
    <s v="Jane Fonda"/>
    <s v="Doug McKeon"/>
    <n v="27650"/>
    <s v="119,285,432"/>
    <n v="9"/>
    <n v="0.79999999999999982"/>
    <x v="6"/>
  </r>
  <r>
    <s v="True Grit"/>
    <n v="2010"/>
    <s v="PG-13"/>
    <n v="110"/>
    <s v="Drama"/>
    <s v=" Western"/>
    <m/>
    <n v="7.6"/>
    <s v="A stubborn teenager enlists the help of a tough U.S. Marshal to track down her father's murderer."/>
    <n v="80"/>
    <s v="Ethan Coen"/>
    <s v="Joel Coen"/>
    <s v="Jeff Bridges"/>
    <s v="Matt Damon"/>
    <s v="Hailee Steinfeld"/>
    <n v="311822"/>
    <s v="171,243,005"/>
    <n v="9"/>
    <n v="0.40000000000000036"/>
    <x v="4"/>
  </r>
  <r>
    <s v="The Illusionist"/>
    <n v="2006"/>
    <s v="U"/>
    <n v="110"/>
    <s v="Drama"/>
    <s v=" Fantasy"/>
    <s v=" Mystery"/>
    <n v="7.6"/>
    <s v="In turn-of-the-century Vienna, a magician uses his abilities to secure the love of a woman far above his social standing."/>
    <n v="68"/>
    <s v="Neil Burger"/>
    <s v="Edward Norton"/>
    <s v="Jessica Biel"/>
    <s v="Paul Giamatti"/>
    <s v="Rufus Sewell"/>
    <n v="354728"/>
    <s v="39,868,642"/>
    <n v="9"/>
    <n v="0.79999999999999982"/>
    <x v="3"/>
  </r>
  <r>
    <s v="The Royal Tenenbaums"/>
    <n v="2001"/>
    <s v="A"/>
    <n v="110"/>
    <s v="Comedy"/>
    <s v=" Drama"/>
    <m/>
    <n v="7.6"/>
    <s v="The eccentric members of a dysfunctional family reluctantly gather under the same roof for various reasons."/>
    <n v="76"/>
    <s v="Wes Anderson"/>
    <s v="Gene Hackman"/>
    <s v="Gwyneth Paltrow"/>
    <s v="Anjelica Huston"/>
    <s v="Ben Stiller"/>
    <n v="266842"/>
    <s v="52,364,010"/>
    <n v="9"/>
    <n v="0"/>
    <x v="3"/>
  </r>
  <r>
    <s v="The Florida Project"/>
    <n v="2017"/>
    <s v="A"/>
    <n v="111"/>
    <s v="Drama"/>
    <m/>
    <m/>
    <n v="7.6"/>
    <s v="Set over one summer, the film follows precocious six-year-old Moonee as she courts mischief and adventure with her ragtag playmates and bonds with her rebellious but caring mother, all while living in the shadows of Walt Disney World."/>
    <n v="92"/>
    <s v="Sean Baker"/>
    <s v="Brooklynn Prince"/>
    <s v="Bria Vinaite"/>
    <s v="Willem Dafoe"/>
    <s v="Christopher Rivera"/>
    <n v="95181"/>
    <s v="5,904,366"/>
    <n v="9"/>
    <n v="1.5999999999999996"/>
    <x v="4"/>
  </r>
  <r>
    <s v="Blowup"/>
    <n v="1966"/>
    <s v="A"/>
    <n v="111"/>
    <s v="Drama"/>
    <s v=" Mystery"/>
    <s v=" Thriller"/>
    <n v="7.6"/>
    <s v="A fashion photographer unknowingly captures a death on film after following two lovers in a park."/>
    <n v="82"/>
    <s v="Michelangelo Antonioni"/>
    <s v="David Hemmings"/>
    <s v="Vanessa Redgrave"/>
    <s v="Sarah Miles"/>
    <s v="John Castle"/>
    <n v="56513"/>
    <m/>
    <n v="9"/>
    <n v="0.59999999999999964"/>
    <x v="5"/>
  </r>
  <r>
    <s v="El cuerpo"/>
    <n v="2012"/>
    <m/>
    <n v="112"/>
    <s v="Mystery"/>
    <s v=" Thriller"/>
    <m/>
    <n v="7.6"/>
    <s v="A detective searches for the body of a femme fatale which has gone missing from a morgue."/>
    <m/>
    <s v="Oriol Paulo"/>
    <s v="Jose Coronado"/>
    <s v="Hugo Silva"/>
    <s v="BelÃ©n Rueda"/>
    <s v="Aura Garrido"/>
    <n v="57549"/>
    <m/>
    <n v="9"/>
    <n v="7.6"/>
    <x v="4"/>
  </r>
  <r>
    <s v="Escape from Alcatraz"/>
    <n v="1979"/>
    <s v="A"/>
    <n v="112"/>
    <s v="Action"/>
    <s v=" Biography"/>
    <s v=" Crime"/>
    <n v="7.6"/>
    <s v="Alcatraz is the most secure prison of its time. It is believed that no one can ever escape from it, until three daring men make a possible successful attempt at escaping from one of the most infamous prisons in the world."/>
    <n v="76"/>
    <s v="Don Siegel"/>
    <s v="Clint Eastwood"/>
    <s v="Patrick McGoohan"/>
    <s v="Roberts Blossom"/>
    <s v="Jack Thibeau"/>
    <n v="121731"/>
    <s v="43,000,000"/>
    <n v="9"/>
    <n v="0"/>
    <x v="1"/>
  </r>
  <r>
    <s v="The Long Goodbye"/>
    <n v="1973"/>
    <s v="A"/>
    <n v="112"/>
    <s v="Comedy"/>
    <s v=" Crime"/>
    <s v=" Drama"/>
    <n v="7.6"/>
    <s v="Private investigator Philip Marlowe helps a friend out of a jam, but in doing so gets implicated in his wife's murder."/>
    <n v="87"/>
    <s v="Robert Altman"/>
    <s v="Elliott Gould"/>
    <s v="Nina van Pallandt"/>
    <s v="Sterling Hayden"/>
    <s v="Mark Rydell"/>
    <n v="26337"/>
    <n v="959"/>
    <n v="9"/>
    <n v="1.0999999999999996"/>
    <x v="1"/>
  </r>
  <r>
    <s v="Baby Driver"/>
    <n v="2017"/>
    <s v="UA"/>
    <n v="113"/>
    <s v="Action"/>
    <s v=" Crime"/>
    <s v=" Drama"/>
    <n v="7.6"/>
    <s v="After being coerced into working for a crime boss, a young getaway driver finds himself taking part in a heist doomed to fail."/>
    <n v="86"/>
    <s v="Edgar Wright"/>
    <s v="Ansel Elgort"/>
    <s v="Jon Bernthal"/>
    <s v="Jon Hamm"/>
    <s v="Eiza GonzÃ¡lez"/>
    <n v="439406"/>
    <s v="107,825,862"/>
    <n v="9"/>
    <n v="1"/>
    <x v="4"/>
  </r>
  <r>
    <s v="Celda 211"/>
    <n v="2009"/>
    <m/>
    <n v="113"/>
    <s v="Action"/>
    <s v=" Adventure"/>
    <s v=" Crime"/>
    <n v="7.6"/>
    <s v="The story of two men on different sides of a prison riot -- the inmate leading the rebellion and the young guard trapped in the revolt, who poses as a prisoner in a desperate attempt to survive the ordeal."/>
    <m/>
    <s v="Daniel MonzÃ³n"/>
    <s v="Luis Tosar"/>
    <s v="Alberto Ammann"/>
    <s v="Antonio Resines"/>
    <s v="Manuel MorÃ³n"/>
    <n v="63882"/>
    <m/>
    <n v="9"/>
    <n v="7.6"/>
    <x v="3"/>
  </r>
  <r>
    <s v="The Butterfly Effect"/>
    <n v="2004"/>
    <s v="U"/>
    <n v="113"/>
    <s v="Drama"/>
    <s v=" Sci-Fi"/>
    <s v=" Thriller"/>
    <n v="7.6"/>
    <s v="Evan Treborn suffers blackouts during significant events of his life. As he grows up, he finds a way to remember these lost memories and a supernatural way to alter his life by reading his journal."/>
    <n v="30"/>
    <s v="Eric Bress"/>
    <s v="J. Mackye Gruber"/>
    <s v="Ashton Kutcher"/>
    <s v="Amy Smart"/>
    <s v="Melora Walters"/>
    <n v="451479"/>
    <s v="57,938,693"/>
    <n v="9"/>
    <n v="4.5999999999999996"/>
    <x v="3"/>
  </r>
  <r>
    <s v="28 Days Later..."/>
    <n v="2002"/>
    <s v="A"/>
    <n v="113"/>
    <s v="Drama"/>
    <s v=" Horror"/>
    <s v=" Sci-Fi"/>
    <n v="7.6"/>
    <s v="Four weeks after a mysterious, incurable virus spreads throughout the UK, a handful of survivors try to find sanctuary."/>
    <n v="73"/>
    <s v="Danny Boyle"/>
    <s v="Cillian Murphy"/>
    <s v="Naomie Harris"/>
    <s v="Christopher Eccleston"/>
    <s v="Alex Palmer"/>
    <n v="376853"/>
    <s v="45,064,915"/>
    <n v="9"/>
    <n v="0.29999999999999982"/>
    <x v="3"/>
  </r>
  <r>
    <s v="Falling Down"/>
    <n v="1993"/>
    <s v="R"/>
    <n v="113"/>
    <s v="Action"/>
    <s v=" Crime"/>
    <s v=" Drama"/>
    <n v="7.6"/>
    <s v="An ordinary man frustrated with the various flaws he sees in society begins to psychotically and violently lash out against them."/>
    <n v="56"/>
    <s v="Joel Schumacher"/>
    <s v="Michael Douglas"/>
    <s v="Robert Duvall"/>
    <s v="Barbara Hershey"/>
    <s v="Rachel Ticotin"/>
    <n v="171640"/>
    <s v="40,903,593"/>
    <n v="9"/>
    <n v="2"/>
    <x v="0"/>
  </r>
  <r>
    <s v="Gone Baby Gone"/>
    <n v="2007"/>
    <s v="R"/>
    <n v="114"/>
    <s v="Crime"/>
    <s v=" Drama"/>
    <s v=" Mystery"/>
    <n v="7.6"/>
    <s v="Two Boston area detectives investigate a little girl's kidnapping, which ultimately turns into a crisis both professionally and personally."/>
    <n v="72"/>
    <s v="Ben Affleck"/>
    <s v="Morgan Freeman"/>
    <s v="Ed Harris"/>
    <s v="Casey Affleck"/>
    <s v="Michelle Monaghan"/>
    <n v="250590"/>
    <s v="20,300,218"/>
    <n v="9"/>
    <n v="0.39999999999999947"/>
    <x v="3"/>
  </r>
  <r>
    <s v="Batoru rowaiaru"/>
    <n v="2000"/>
    <m/>
    <n v="114"/>
    <s v="Action"/>
    <s v=" Adventure"/>
    <s v=" Drama"/>
    <n v="7.6"/>
    <s v="In the future, the Japanese government captures a class of ninth-grade students and forces them to kill each other under the revolutionary &quot;Battle Royale&quot; act."/>
    <n v="81"/>
    <s v="Kinji Fukasaku"/>
    <s v="Tatsuya Fujiwara"/>
    <s v="Aki Maeda"/>
    <s v="TarÃ´ Yamamoto"/>
    <s v="Takeshi Kitano"/>
    <n v="169091"/>
    <m/>
    <n v="9"/>
    <n v="0.5"/>
    <x v="3"/>
  </r>
  <r>
    <s v="Breakfast at Tiffany's"/>
    <n v="1961"/>
    <s v="A"/>
    <n v="115"/>
    <s v="Comedy"/>
    <s v=" Drama"/>
    <s v=" Romance"/>
    <n v="7.6"/>
    <s v="A young New York socialite becomes interested in a young man who has moved into her apartment building, but her past threatens to get in the way."/>
    <n v="76"/>
    <s v="Blake Edwards"/>
    <s v="Audrey Hepburn"/>
    <s v="George Peppard"/>
    <s v="Patricia Neal"/>
    <s v="Buddy Ebsen"/>
    <n v="166544"/>
    <m/>
    <n v="9"/>
    <n v="0"/>
    <x v="5"/>
  </r>
  <r>
    <s v="Kick-Ass"/>
    <n v="2010"/>
    <s v="UA"/>
    <n v="117"/>
    <s v="Action"/>
    <s v=" Comedy"/>
    <s v=" Crime"/>
    <n v="7.6"/>
    <s v="Dave Lizewski is an unnoticed high school student and comic book fan who one day decides to become a superhero, even though he has no powers, training or meaningful reason to do so."/>
    <n v="66"/>
    <s v="Matthew Vaughn"/>
    <s v="Aaron Taylor-Johnson"/>
    <s v="Nicolas Cage"/>
    <s v="ChloÃ« Grace Moretz"/>
    <s v="Garrett M. Brown"/>
    <n v="524081"/>
    <s v="48,071,303"/>
    <n v="9"/>
    <n v="1"/>
    <x v="4"/>
  </r>
  <r>
    <n v="300"/>
    <n v="2006"/>
    <s v="A"/>
    <n v="117"/>
    <s v="Action"/>
    <s v=" Drama"/>
    <m/>
    <n v="7.6"/>
    <s v="King Leonidas of Sparta and a force of 300 men fight the Persians at Thermopylae in 480 B.C."/>
    <n v="52"/>
    <s v="Zack Snyder"/>
    <s v="Gerard Butler"/>
    <s v="Lena Headey"/>
    <s v="David Wenham"/>
    <s v="Dominic West"/>
    <n v="732876"/>
    <s v="210,614,939"/>
    <n v="9"/>
    <n v="2.3999999999999995"/>
    <x v="3"/>
  </r>
  <r>
    <s v="Incredibles 2"/>
    <n v="2018"/>
    <s v="UA"/>
    <n v="118"/>
    <s v="Animation"/>
    <s v=" Action"/>
    <s v=" Adventure"/>
    <n v="7.6"/>
    <s v="The Incredibles family takes on a new mission which involves a change in family roles: Bob Parr (Mr. Incredible) must manage the house while his wife Helen (Elastigirl) goes out to save the world."/>
    <n v="80"/>
    <s v="Brad Bird"/>
    <s v="Craig T. Nelson"/>
    <s v="Holly Hunter"/>
    <s v="Sarah Vowell"/>
    <s v="Huck Milner"/>
    <n v="250057"/>
    <s v="608,581,744"/>
    <n v="9"/>
    <n v="0.40000000000000036"/>
    <x v="4"/>
  </r>
  <r>
    <s v="HÃ¦vnen"/>
    <n v="2010"/>
    <s v="R"/>
    <n v="118"/>
    <s v="Drama"/>
    <s v=" Romance"/>
    <m/>
    <n v="7.6"/>
    <s v="The lives of two Danish families cross each other, and an extraordinary but risky friendship comes into bud. But loneliness, frailty and sorrow lie in wait."/>
    <n v="65"/>
    <s v="Susanne Bier"/>
    <s v="Mikael Persbrandt"/>
    <s v="Trine Dyrholm"/>
    <s v="Markus Rygaard"/>
    <s v="Wil Johnson"/>
    <n v="38491"/>
    <s v="1,008,098"/>
    <n v="9"/>
    <n v="1.0999999999999996"/>
    <x v="4"/>
  </r>
  <r>
    <s v="Fear and Loathing in Las Vegas"/>
    <n v="1998"/>
    <s v="R"/>
    <n v="118"/>
    <s v="Adventure"/>
    <s v=" Comedy"/>
    <s v=" Drama"/>
    <n v="7.6"/>
    <s v="An oddball journalist and his psychopathic lawyer travel to Las Vegas for a series of psychedelic escapades."/>
    <n v="41"/>
    <s v="Terry Gilliam"/>
    <s v="Johnny Depp"/>
    <s v="Benicio Del Toro"/>
    <s v="Tobey Maguire"/>
    <s v="Michael Lee Gogin"/>
    <n v="259753"/>
    <s v="10,680,275"/>
    <n v="9"/>
    <n v="3.5"/>
    <x v="0"/>
  </r>
  <r>
    <s v="Omohide poro poro"/>
    <n v="1991"/>
    <s v="U"/>
    <n v="118"/>
    <s v="Animation"/>
    <s v=" Drama"/>
    <s v=" Romance"/>
    <n v="7.6"/>
    <s v="A twenty-seven-year-old office worker travels to the countryside while reminiscing about her childhood in Tokyo."/>
    <n v="90"/>
    <s v="Isao Takahata"/>
    <s v="Miki Imai"/>
    <s v="ToshirÃ´ Yanagiba"/>
    <s v="Yoko Honna"/>
    <s v="Mayumi Izuka"/>
    <n v="27071"/>
    <n v="453.24299999999999"/>
    <n v="9"/>
    <n v="1.4000000000000004"/>
    <x v="0"/>
  </r>
  <r>
    <s v="From Here to Eternity"/>
    <n v="1953"/>
    <s v="Passed"/>
    <n v="118"/>
    <s v="Drama"/>
    <s v=" Romance"/>
    <s v=" War"/>
    <n v="7.6"/>
    <s v="In Hawaii in 1941, a private is cruelly punished for not boxing on his unit's team, while his captain's wife and second-in-command are falling in love."/>
    <n v="85"/>
    <s v="Fred Zinnemann"/>
    <s v="Burt Lancaster"/>
    <s v="Montgomery Clift"/>
    <s v="Deborah Kerr"/>
    <s v="Donna Reed"/>
    <n v="43374"/>
    <s v="30,500,000"/>
    <n v="9"/>
    <n v="0.90000000000000036"/>
    <x v="2"/>
  </r>
  <r>
    <s v="La piel que habito"/>
    <n v="2011"/>
    <s v="R"/>
    <n v="120"/>
    <s v="Drama"/>
    <s v=" Horror"/>
    <s v=" Thriller"/>
    <n v="7.6"/>
    <s v="A brilliant plastic surgeon, haunted by past tragedies, creates a type of synthetic skin that withstands any kind of damage. His guinea pig: a mysterious and volatile woman who holds the key to his obsession."/>
    <n v="70"/>
    <s v="Pedro AlmodÃ³var"/>
    <s v="Antonio Banderas"/>
    <s v="Elena Anaya"/>
    <s v="Jan Cornet"/>
    <s v="Marisa Paredes"/>
    <n v="138959"/>
    <s v="3,185,812"/>
    <n v="9"/>
    <n v="0.59999999999999964"/>
    <x v="4"/>
  </r>
  <r>
    <s v="My Cousin Vinny"/>
    <n v="1992"/>
    <s v="UA"/>
    <n v="120"/>
    <s v="Comedy"/>
    <s v=" Crime"/>
    <m/>
    <n v="7.6"/>
    <s v="Two New Yorkers accused of murder in rural Alabama while on their way back to college call in the help of one of their cousins, a loudmouth lawyer with no trial experience."/>
    <n v="68"/>
    <s v="Jonathan Lynn"/>
    <s v="Joe Pesci"/>
    <s v="Marisa Tomei"/>
    <s v="Ralph Macchio"/>
    <s v="Mitchell Whitfield"/>
    <n v="107325"/>
    <s v="52,929,168"/>
    <n v="9"/>
    <n v="0.79999999999999982"/>
    <x v="0"/>
  </r>
  <r>
    <s v="Sicario"/>
    <n v="2015"/>
    <s v="A"/>
    <n v="121"/>
    <s v="Action"/>
    <s v=" Crime"/>
    <s v=" Drama"/>
    <n v="7.6"/>
    <s v="An idealistic FBI agent is enlisted by a government task force to aid in the escalating war against drugs at the border area between the U.S. and Mexico."/>
    <n v="82"/>
    <s v="Denis Villeneuve"/>
    <s v="Emily Blunt"/>
    <s v="Josh Brolin"/>
    <s v="Benicio Del Toro"/>
    <s v="Jon Bernthal"/>
    <n v="371291"/>
    <s v="46,889,293"/>
    <n v="9"/>
    <n v="0.59999999999999964"/>
    <x v="4"/>
  </r>
  <r>
    <s v="Dead Man"/>
    <n v="1995"/>
    <s v="R"/>
    <n v="121"/>
    <s v="Adventure"/>
    <s v=" Drama"/>
    <s v=" Fantasy"/>
    <n v="7.6"/>
    <s v="On the run after murdering a man, accountant William Blake encounters a strange aboriginal American man named Nobody who prepares him for his journey into the spiritual world."/>
    <n v="62"/>
    <s v="Jim Jarmusch"/>
    <s v="Johnny Depp"/>
    <s v="Gary Farmer"/>
    <s v="Crispin Glover"/>
    <s v="Lance Henriksen"/>
    <n v="90442"/>
    <s v="1,037,847"/>
    <n v="9"/>
    <n v="1.3999999999999995"/>
    <x v="0"/>
  </r>
  <r>
    <s v="Midnight Express"/>
    <n v="1978"/>
    <s v="A"/>
    <n v="121"/>
    <s v="Biography"/>
    <s v=" Crime"/>
    <s v=" Drama"/>
    <n v="7.6"/>
    <s v="Billy Hayes, an American college student, is caught smuggling drugs out of Turkey and thrown into prison."/>
    <n v="59"/>
    <s v="Alan Parker"/>
    <s v="Brad Davis"/>
    <s v="Irene Miracle"/>
    <s v="Bo Hopkins"/>
    <s v="Paolo Bonacelli"/>
    <n v="73662"/>
    <s v="35,000,000"/>
    <n v="9"/>
    <n v="1.6999999999999993"/>
    <x v="1"/>
  </r>
  <r>
    <s v="Lord of War"/>
    <n v="2005"/>
    <s v="R"/>
    <n v="122"/>
    <s v="Action"/>
    <s v=" Crime"/>
    <s v=" Drama"/>
    <n v="7.6"/>
    <s v="An arms dealer confronts the morality of his work as he is being chased by an INTERPOL Agent."/>
    <n v="62"/>
    <s v="Andrew Niccol"/>
    <s v="Nicolas Cage"/>
    <s v="Ethan Hawke"/>
    <s v="Jared Leto"/>
    <s v="Bridget Moynahan"/>
    <n v="294140"/>
    <s v="24,149,632"/>
    <n v="9"/>
    <n v="1.3999999999999995"/>
    <x v="3"/>
  </r>
  <r>
    <s v="Seven Pounds"/>
    <n v="2008"/>
    <s v="UA"/>
    <n v="123"/>
    <s v="Drama"/>
    <m/>
    <m/>
    <n v="7.6"/>
    <s v="A man with a fateful secret embarks on an extraordinary journey of redemption by forever changing the lives of seven strangers."/>
    <n v="36"/>
    <s v="Gabriele Muccino"/>
    <s v="Will Smith"/>
    <s v="Rosario Dawson"/>
    <s v="Woody Harrelson"/>
    <s v="Michael Ealy"/>
    <n v="286770"/>
    <s v="69,951,824"/>
    <n v="9"/>
    <n v="3.9999999999999996"/>
    <x v="3"/>
  </r>
  <r>
    <s v="Match Point"/>
    <n v="2005"/>
    <s v="R"/>
    <n v="124"/>
    <s v="Drama"/>
    <s v=" Romance"/>
    <s v=" Thriller"/>
    <n v="7.6"/>
    <s v="At a turning point in his life, a former tennis pro falls for an actress who happens to be dating his friend and soon-to-be brother-in-law."/>
    <n v="72"/>
    <s v="Woody Allen"/>
    <s v="Scarlett Johansson"/>
    <s v="Jonathan Rhys Meyers"/>
    <s v="Emily Mortimer"/>
    <s v="Matthew Goode"/>
    <n v="206294"/>
    <s v="23,089,926"/>
    <n v="9"/>
    <n v="0.39999999999999947"/>
    <x v="3"/>
  </r>
  <r>
    <s v="Synecdoche, New York"/>
    <n v="2008"/>
    <s v="R"/>
    <n v="124"/>
    <s v="Drama"/>
    <m/>
    <m/>
    <n v="7.6"/>
    <s v="A theatre director struggles with his work, and the women in his life, as he creates a life-size replica of New York City inside a warehouse as part of his new play."/>
    <n v="67"/>
    <s v="Charlie Kaufman"/>
    <s v="Philip Seymour Hoffman"/>
    <s v="Samantha Morton"/>
    <s v="Michelle Williams"/>
    <s v="Catherine Keener"/>
    <n v="83158"/>
    <s v="3,081,925"/>
    <n v="9"/>
    <n v="0.89999999999999947"/>
    <x v="3"/>
  </r>
  <r>
    <s v="21 Grams"/>
    <n v="2003"/>
    <s v="UA"/>
    <n v="124"/>
    <s v="Crime"/>
    <s v=" Drama"/>
    <s v=" Thriller"/>
    <n v="7.6"/>
    <s v="A freak accident brings together a critically ill mathematician, a grieving mother, and a born-again ex-con."/>
    <n v="70"/>
    <s v="Alejandro G. IÃ±Ã¡rritu"/>
    <s v="Sean Penn"/>
    <s v="Benicio Del Toro"/>
    <s v="Naomi Watts"/>
    <s v="Danny Huston"/>
    <n v="224545"/>
    <s v="16,290,476"/>
    <n v="9"/>
    <n v="0.59999999999999964"/>
    <x v="3"/>
  </r>
  <r>
    <s v="Blow"/>
    <n v="2001"/>
    <s v="R"/>
    <n v="124"/>
    <s v="Biography"/>
    <s v=" Crime"/>
    <s v=" Drama"/>
    <n v="7.6"/>
    <s v="The story of how George Jung, along with the MedellÃ­n Cartel headed by Pablo Escobar, established the American cocaine market in the 1970s in the United States."/>
    <n v="52"/>
    <s v="Ted Demme"/>
    <s v="Johnny Depp"/>
    <s v="PenÃ©lope Cruz"/>
    <s v="Franka Potente"/>
    <s v="Rachel Griffiths"/>
    <n v="240714"/>
    <s v="52,990,775"/>
    <n v="9"/>
    <n v="2.3999999999999995"/>
    <x v="3"/>
  </r>
  <r>
    <s v="Dark Waters"/>
    <n v="2019"/>
    <s v="PG-13"/>
    <n v="126"/>
    <s v="Biography"/>
    <s v=" Drama"/>
    <s v=" History"/>
    <n v="7.6"/>
    <s v="A corporate defense attorney takes on an environmental lawsuit against a chemical company that exposes a lengthy history of pollution."/>
    <n v="73"/>
    <s v="Todd Haynes"/>
    <s v="Mark Ruffalo"/>
    <s v="Anne Hathaway"/>
    <s v="Tim Robbins"/>
    <s v="Bill Pullman"/>
    <n v="60408"/>
    <m/>
    <n v="9"/>
    <n v="0.29999999999999982"/>
    <x v="4"/>
  </r>
  <r>
    <s v="Nelyubov"/>
    <n v="2017"/>
    <s v="R"/>
    <n v="127"/>
    <s v="Drama"/>
    <m/>
    <m/>
    <n v="7.6"/>
    <s v="A couple going through a divorce must team up to find their son who has disappeared during one of their bitter arguments."/>
    <n v="86"/>
    <s v="Andrey Zvyagintsev"/>
    <s v="Maryana Spivak"/>
    <s v="Aleksey Rozin"/>
    <s v="Matvey Novikov"/>
    <s v="Marina Vasileva"/>
    <n v="29765"/>
    <n v="566.35599999999999"/>
    <n v="9"/>
    <n v="1"/>
    <x v="4"/>
  </r>
  <r>
    <s v="Stardust"/>
    <n v="2007"/>
    <s v="U"/>
    <n v="127"/>
    <s v="Adventure"/>
    <s v=" Family"/>
    <s v=" Fantasy"/>
    <n v="7.6"/>
    <s v="In a countryside town bordering on a magical land, a young man makes a promise to his beloved that he'll retrieve a fallen star by venturing into the magical realm."/>
    <n v="66"/>
    <s v="Matthew Vaughn"/>
    <s v="Charlie Cox"/>
    <s v="Claire Danes"/>
    <s v="Sienna Miller"/>
    <s v="Ian McKellen"/>
    <n v="255036"/>
    <s v="38,634,938"/>
    <n v="9"/>
    <n v="1"/>
    <x v="3"/>
  </r>
  <r>
    <s v="Sherlock Holmes"/>
    <n v="2009"/>
    <s v="PG-13"/>
    <n v="128"/>
    <s v="Action"/>
    <s v=" Adventure"/>
    <s v=" Mystery"/>
    <n v="7.6"/>
    <s v="Detective Sherlock Holmes and his stalwart partner Watson engage in a battle of wits and brawn with a nemesis whose plot is a threat to all of England."/>
    <n v="57"/>
    <s v="Guy Ritchie"/>
    <s v="Robert Downey Jr."/>
    <s v="Jude Law"/>
    <s v="Rachel McAdams"/>
    <s v="Mark Strong"/>
    <n v="583158"/>
    <s v="209,028,679"/>
    <n v="9"/>
    <n v="1.8999999999999995"/>
    <x v="3"/>
  </r>
  <r>
    <s v="Die Hard: With a Vengeance"/>
    <n v="1995"/>
    <s v="A"/>
    <n v="128"/>
    <s v="Action"/>
    <s v=" Adventure"/>
    <s v=" Thriller"/>
    <n v="7.6"/>
    <s v="John McClane and a Harlem store owner are targeted by German terrorist Simon in New York City, where he plans to rob the Federal Reserve Building."/>
    <n v="58"/>
    <s v="John McTiernan"/>
    <s v="Bruce Willis"/>
    <s v="Jeremy Irons"/>
    <s v="Samuel L. Jackson"/>
    <s v="Graham Greene"/>
    <n v="364420"/>
    <s v="100,012,499"/>
    <n v="9"/>
    <n v="1.7999999999999998"/>
    <x v="0"/>
  </r>
  <r>
    <s v="The Blind Side"/>
    <n v="2009"/>
    <s v="UA"/>
    <n v="129"/>
    <s v="Biography"/>
    <s v=" Drama"/>
    <s v=" Sport"/>
    <n v="7.6"/>
    <s v="The story of Michael Oher, a homeless and traumatized boy who became an All-American football player and first-round NFL draft pick with the help of a caring woman and her family."/>
    <n v="53"/>
    <s v="John Lee Hancock"/>
    <s v="Quinton Aaron"/>
    <s v="Sandra Bullock"/>
    <s v="Tim McGraw"/>
    <s v="Jae Head"/>
    <n v="293266"/>
    <s v="255,959,475"/>
    <n v="9"/>
    <n v="2.2999999999999998"/>
    <x v="3"/>
  </r>
  <r>
    <s v="Inside Man"/>
    <n v="2006"/>
    <s v="R"/>
    <n v="129"/>
    <s v="Crime"/>
    <s v=" Drama"/>
    <s v=" Mystery"/>
    <n v="7.6"/>
    <s v="A police detective, a bank robber, and a high-power broker enter high-stakes negotiations after the criminal's brilliant heist spirals into a hostage situation."/>
    <n v="76"/>
    <s v="Spike Lee"/>
    <s v="Denzel Washington"/>
    <s v="Clive Owen"/>
    <s v="Jodie Foster"/>
    <s v="Christopher Plummer"/>
    <n v="339757"/>
    <s v="88,513,495"/>
    <n v="9"/>
    <n v="0"/>
    <x v="3"/>
  </r>
  <r>
    <s v="Boksuneun naui geot"/>
    <n v="2002"/>
    <s v="R"/>
    <n v="129"/>
    <s v="Crime"/>
    <s v=" Drama"/>
    <s v=" Thriller"/>
    <n v="7.6"/>
    <s v="A recently laid off factory worker kidnaps his former boss' friend's daughter, hoping to use the ransom money to pay for his sister's kidney transplant."/>
    <n v="56"/>
    <s v="Chan-wook Park"/>
    <s v="Kang-ho Song"/>
    <s v="Shin Ha-kyun"/>
    <s v="Bae Doona"/>
    <s v="Ji-Eun Lim"/>
    <n v="62659"/>
    <n v="45.289000000000001"/>
    <n v="9"/>
    <n v="2"/>
    <x v="3"/>
  </r>
  <r>
    <s v="Dawn of the Planet of the Apes"/>
    <n v="2014"/>
    <s v="UA"/>
    <n v="130"/>
    <s v="Action"/>
    <s v=" Adventure"/>
    <s v=" Drama"/>
    <n v="7.6"/>
    <s v="A growing nation of genetically evolved apes led by Caesar is threatened by a band of human survivors of the devastating virus unleashed a decade earlier."/>
    <n v="79"/>
    <s v="Matt Reeves"/>
    <s v="Gary Oldman"/>
    <s v="Keri Russell"/>
    <s v="Andy Serkis"/>
    <s v="Kodi Smit-McPhee"/>
    <n v="411599"/>
    <s v="208,545,589"/>
    <n v="9"/>
    <n v="0.30000000000000071"/>
    <x v="4"/>
  </r>
  <r>
    <s v="Enemy at the Gates"/>
    <n v="2001"/>
    <s v="A"/>
    <n v="131"/>
    <s v="Drama"/>
    <s v=" History"/>
    <s v=" War"/>
    <n v="7.6"/>
    <s v="A Russian and a German sniper play a game of cat-and-mouse during the Battle of Stalingrad."/>
    <n v="53"/>
    <s v="Jean-Jacques Annaud"/>
    <s v="Jude Law"/>
    <s v="Ed Harris"/>
    <s v="Joseph Fiennes"/>
    <s v="Rachel Weisz"/>
    <n v="243729"/>
    <s v="51,401,758"/>
    <n v="9"/>
    <n v="2.2999999999999998"/>
    <x v="3"/>
  </r>
  <r>
    <s v="Creed"/>
    <n v="2015"/>
    <s v="A"/>
    <n v="133"/>
    <s v="Drama"/>
    <s v=" Sport"/>
    <m/>
    <n v="7.6"/>
    <s v="The former World Heavyweight Champion Rocky Balboa serves as a trainer and mentor to Adonis Johnson, the son of his late friend and former rival Apollo Creed."/>
    <n v="82"/>
    <s v="Ryan Coogler"/>
    <s v="Michael B. Jordan"/>
    <s v="Sylvester Stallone"/>
    <s v="Tessa Thompson"/>
    <s v="Phylicia Rashad"/>
    <n v="247666"/>
    <s v="109,767,581"/>
    <n v="9"/>
    <n v="0.59999999999999964"/>
    <x v="4"/>
  </r>
  <r>
    <s v="Moneyball"/>
    <n v="2011"/>
    <s v="PG-13"/>
    <n v="133"/>
    <s v="Biography"/>
    <s v=" Drama"/>
    <s v=" Sport"/>
    <n v="7.6"/>
    <s v="Oakland A's general manager Billy Beane's successful attempt to assemble a baseball team on a lean budget by employing computer-generated analysis to acquire new players."/>
    <n v="87"/>
    <s v="Bennett Miller"/>
    <s v="Brad Pitt"/>
    <s v="Robin Wright"/>
    <s v="Jonah Hill"/>
    <s v="Philip Seymour Hoffman"/>
    <n v="369529"/>
    <s v="75,605,492"/>
    <n v="9"/>
    <n v="1.0999999999999996"/>
    <x v="4"/>
  </r>
  <r>
    <s v="Un long dimanche de fianÃ§ailles"/>
    <n v="2004"/>
    <s v="U"/>
    <n v="133"/>
    <s v="Drama"/>
    <s v=" Mystery"/>
    <s v=" Romance"/>
    <n v="7.6"/>
    <s v="Tells the story of a young woman's relentless search for her fiancÃ©, who has disappeared from the trenches of the Somme during World War One."/>
    <n v="76"/>
    <s v="Jean-Pierre Jeunet"/>
    <s v="Audrey Tautou"/>
    <s v="Gaspard Ulliel"/>
    <s v="Jodie Foster"/>
    <s v="Dominique Pinon"/>
    <n v="70925"/>
    <s v="6,167,817"/>
    <n v="9"/>
    <n v="0"/>
    <x v="3"/>
  </r>
  <r>
    <s v="Only the Brave"/>
    <n v="2017"/>
    <s v="UA"/>
    <n v="134"/>
    <s v="Action"/>
    <s v=" Biography"/>
    <s v=" Drama"/>
    <n v="7.6"/>
    <s v="Based on the true story of the Granite Mountain Hotshots, a group of elite firefighters who risk everything to protect a town from a historic wildfire."/>
    <n v="72"/>
    <s v="Joseph Kosinski"/>
    <s v="Josh Brolin"/>
    <s v="Miles Teller"/>
    <s v="Jeff Bridges"/>
    <s v="Jennifer Connelly"/>
    <n v="58371"/>
    <s v="18,340,051"/>
    <n v="9"/>
    <n v="0.39999999999999947"/>
    <x v="4"/>
  </r>
  <r>
    <s v="Lost Highway"/>
    <n v="1997"/>
    <s v="A"/>
    <n v="134"/>
    <s v="Mystery"/>
    <s v=" Thriller"/>
    <m/>
    <n v="7.6"/>
    <s v="Anonymous videotapes presage a musician's murder conviction, and a gangster's girlfriend leads a mechanic astray."/>
    <n v="52"/>
    <s v="David Lynch"/>
    <s v="Bill Pullman"/>
    <s v="Patricia Arquette"/>
    <s v="John Roselius"/>
    <s v="Louis Eppolito"/>
    <n v="131101"/>
    <s v="3,796,699"/>
    <n v="9"/>
    <n v="2.3999999999999995"/>
    <x v="0"/>
  </r>
  <r>
    <s v="25th Hour"/>
    <n v="2002"/>
    <s v="R"/>
    <n v="135"/>
    <s v="Drama"/>
    <m/>
    <m/>
    <n v="7.6"/>
    <s v="Cornered by the DEA, convicted New York drug dealer Montgomery Brogan reevaluates his life in the 24 remaining hours before facing a seven-year jail term."/>
    <n v="68"/>
    <s v="Spike Lee"/>
    <s v="Edward Norton"/>
    <s v="Barry Pepper"/>
    <s v="Philip Seymour Hoffman"/>
    <s v="Rosario Dawson"/>
    <n v="169708"/>
    <s v="13,060,843"/>
    <n v="9"/>
    <n v="0.79999999999999982"/>
    <x v="3"/>
  </r>
  <r>
    <s v="The Bridges of Madison County"/>
    <n v="1995"/>
    <s v="A"/>
    <n v="135"/>
    <s v="Drama"/>
    <s v=" Romance"/>
    <m/>
    <n v="7.6"/>
    <s v="Photographer Robert Kincaid wanders into the life of housewife Francesca Johnson for four days in the 1960s."/>
    <n v="69"/>
    <s v="Clint Eastwood"/>
    <s v="Clint Eastwood"/>
    <s v="Meryl Streep"/>
    <s v="Annie Corley"/>
    <s v="Victor Slezak"/>
    <n v="73172"/>
    <s v="71,516,617"/>
    <n v="9"/>
    <n v="0.69999999999999929"/>
    <x v="0"/>
  </r>
  <r>
    <s v="Guardians of the Galaxy Vol. 2"/>
    <n v="2017"/>
    <s v="UA"/>
    <n v="136"/>
    <s v="Action"/>
    <s v=" Adventure"/>
    <s v=" Comedy"/>
    <n v="7.6"/>
    <s v="The Guardians struggle to keep together as a team while dealing with their personal family issues, notably Star-Lord's encounter with his father the ambitious celestial being Ego."/>
    <n v="67"/>
    <s v="James Gunn"/>
    <s v="Chris Pratt"/>
    <s v="Zoe Saldana"/>
    <s v="Dave Bautista"/>
    <s v="Vin Diesel"/>
    <n v="569974"/>
    <s v="389,813,101"/>
    <n v="9"/>
    <n v="0.89999999999999947"/>
    <x v="4"/>
  </r>
  <r>
    <s v="A Star Is Born"/>
    <n v="2018"/>
    <s v="UA"/>
    <n v="136"/>
    <s v="Drama"/>
    <s v=" Music"/>
    <s v=" Romance"/>
    <n v="7.6"/>
    <s v="A musician helps a young singer find fame as age and alcoholism send his own career into a downward spiral."/>
    <n v="88"/>
    <s v="Bradley Cooper"/>
    <s v="Lady Gaga"/>
    <s v="Bradley Cooper"/>
    <s v="Sam Elliott"/>
    <s v="Greg Grunberg"/>
    <n v="334312"/>
    <s v="215,288,866"/>
    <n v="9"/>
    <n v="1.2000000000000011"/>
    <x v="4"/>
  </r>
  <r>
    <s v="Sense and Sensibility"/>
    <n v="1995"/>
    <s v="U"/>
    <n v="136"/>
    <s v="Drama"/>
    <s v=" Romance"/>
    <m/>
    <n v="7.6"/>
    <s v="Rich Mr. Dashwood dies, leaving his second wife and her three daughters poor by the rules of inheritance. The two eldest daughters are the title opposites."/>
    <n v="84"/>
    <s v="Ang Lee"/>
    <s v="Emma Thompson"/>
    <s v="Kate Winslet"/>
    <s v="James Fleet"/>
    <s v="Tom Wilkinson"/>
    <n v="102598"/>
    <s v="43,182,776"/>
    <n v="9"/>
    <n v="0.80000000000000071"/>
    <x v="0"/>
  </r>
  <r>
    <s v="Just Mercy"/>
    <n v="2019"/>
    <s v="A"/>
    <n v="137"/>
    <s v="Biography"/>
    <s v=" Crime"/>
    <s v=" Drama"/>
    <n v="7.6"/>
    <s v="World-renowned civil rights defense attorney Bryan Stevenson works to free a wrongly condemned death row prisoner."/>
    <n v="68"/>
    <s v="Destin Daniel Cretton"/>
    <s v="Michael B. Jordan"/>
    <s v="Jamie Foxx"/>
    <s v="Brie Larson"/>
    <s v="Charlie Pye Jr."/>
    <n v="46739"/>
    <m/>
    <n v="9"/>
    <n v="0.79999999999999982"/>
    <x v="4"/>
  </r>
  <r>
    <s v="Victoria"/>
    <n v="2015"/>
    <m/>
    <n v="138"/>
    <s v="Crime"/>
    <s v=" Drama"/>
    <s v=" Romance"/>
    <n v="7.6"/>
    <s v="A young Spanish woman who has recently moved to Berlin finds her flirtation with a local guy turn potentially deadly as their night out with his friends reveals a dangerous secret."/>
    <n v="77"/>
    <s v="Sebastian Schipper"/>
    <s v="Laia Costa"/>
    <s v="Frederick Lau"/>
    <s v="Franz Rogowski"/>
    <s v="Burak Yigit"/>
    <n v="52903"/>
    <m/>
    <n v="9"/>
    <n v="0.10000000000000053"/>
    <x v="4"/>
  </r>
  <r>
    <s v="Close Encounters of the Third Kind"/>
    <n v="1977"/>
    <s v="U"/>
    <n v="138"/>
    <s v="Drama"/>
    <s v=" Sci-Fi"/>
    <m/>
    <n v="7.6"/>
    <s v="Roy Neary, an electric lineman, watches how his quiet and ordinary daily life turns upside down after a close encounter with a UFO."/>
    <n v="90"/>
    <s v="Steven Spielberg"/>
    <s v="Richard Dreyfuss"/>
    <s v="FranÃ§ois Truffaut"/>
    <s v="Teri Garr"/>
    <s v="Melinda Dillon"/>
    <n v="184966"/>
    <s v="132,088,635"/>
    <n v="9"/>
    <n v="1.4000000000000004"/>
    <x v="1"/>
  </r>
  <r>
    <s v="Leviafan"/>
    <n v="2014"/>
    <s v="R"/>
    <n v="140"/>
    <s v="Crime"/>
    <s v=" Drama"/>
    <m/>
    <n v="7.6"/>
    <s v="In a Russian coastal town, Kolya is forced to fight the corrupt mayor when he is told that his house will be demolished. He recruits a lawyer friend to help, but the man's arrival brings further misfortune for Kolya and his family."/>
    <n v="92"/>
    <s v="Andrey Zvyagintsev"/>
    <s v="Aleksey Serebryakov"/>
    <s v="Elena Lyadova"/>
    <s v="Roman Madyanov"/>
    <s v="Vladimir Vdovichenkov"/>
    <n v="49397"/>
    <s v="1,092,800"/>
    <n v="9"/>
    <n v="1.5999999999999996"/>
    <x v="4"/>
  </r>
  <r>
    <s v="La Vie En Rose"/>
    <n v="2007"/>
    <s v="PG-13"/>
    <n v="140"/>
    <s v="Biography"/>
    <s v=" Drama"/>
    <s v=" Music"/>
    <n v="7.6"/>
    <s v="Biopic of the iconic French singer Ã‰dith Piaf. Raised by her grandmother in a brothel, she was discovered while singing on a street corner at the age of 19. Despite her success, Piaf's life was filled with tragedy."/>
    <n v="66"/>
    <s v="Olivier Dahan"/>
    <s v="Marion Cotillard"/>
    <s v="Sylvie Testud"/>
    <s v="Pascal Greggory"/>
    <s v="Emmanuelle Seigner"/>
    <n v="82781"/>
    <s v="10,301,706"/>
    <n v="9"/>
    <n v="1"/>
    <x v="3"/>
  </r>
  <r>
    <s v="Apollo 13"/>
    <n v="1995"/>
    <s v="PG"/>
    <n v="140"/>
    <s v="Adventure"/>
    <s v=" Drama"/>
    <s v=" History"/>
    <n v="7.6"/>
    <s v="NASA must devise a strategy to return Apollo 13 to Earth safely after the spacecraft undergoes massive internal damage putting the lives of the three astronauts on board in jeopardy."/>
    <n v="77"/>
    <s v="Ron Howard"/>
    <s v="Tom Hanks"/>
    <s v="Bill Paxton"/>
    <s v="Kevin Bacon"/>
    <s v="Gary Sinise"/>
    <n v="269197"/>
    <s v="173,837,933"/>
    <n v="9"/>
    <n v="0.10000000000000053"/>
    <x v="0"/>
  </r>
  <r>
    <s v="Bridge of Spies"/>
    <n v="2015"/>
    <s v="UA"/>
    <n v="142"/>
    <s v="Drama"/>
    <s v=" History"/>
    <s v=" Thriller"/>
    <n v="7.6"/>
    <s v="During the Cold War, an American lawyer is recruited to defend an arrested Soviet spy in court, and then help the CIA facilitate an exchange of the spy for the Soviet captured American U2 spy plane pilot, Francis Gary Powers."/>
    <n v="81"/>
    <s v="Steven Spielberg"/>
    <s v="Tom Hanks"/>
    <s v="Mark Rylance"/>
    <s v="Alan Alda"/>
    <s v="Amy Ryan"/>
    <n v="287659"/>
    <s v="72,313,754"/>
    <n v="9"/>
    <n v="0.5"/>
    <x v="4"/>
  </r>
  <r>
    <s v="Kelly's Heroes"/>
    <n v="1970"/>
    <s v="GP"/>
    <n v="144"/>
    <s v="Adventure"/>
    <s v=" Comedy"/>
    <s v=" War"/>
    <n v="7.6"/>
    <s v="A group of U.S. soldiers sneaks across enemy lines to get their hands on a secret stash of Nazi treasure."/>
    <n v="50"/>
    <s v="Brian G. Hutton"/>
    <s v="Clint Eastwood"/>
    <s v="Telly Savalas"/>
    <s v="Don Rickles"/>
    <s v="Carroll O'Connor"/>
    <n v="45338"/>
    <s v="1,378,435"/>
    <n v="9"/>
    <n v="2.5999999999999996"/>
    <x v="1"/>
  </r>
  <r>
    <s v="Minority Report"/>
    <n v="2002"/>
    <s v="A"/>
    <n v="145"/>
    <s v="Action"/>
    <s v=" Crime"/>
    <s v=" Mystery"/>
    <n v="7.6"/>
    <s v="In a future where a special police unit is able to arrest murderers before they commit their crimes, an officer from that unit is himself accused of a future murder."/>
    <n v="80"/>
    <s v="Steven Spielberg"/>
    <s v="Tom Cruise"/>
    <s v="Colin Farrell"/>
    <s v="Samantha Morton"/>
    <s v="Max von Sydow"/>
    <n v="508417"/>
    <s v="132,072,926"/>
    <n v="9"/>
    <n v="0.40000000000000036"/>
    <x v="3"/>
  </r>
  <r>
    <s v="The Hurricane"/>
    <n v="1999"/>
    <s v="R"/>
    <n v="146"/>
    <s v="Biography"/>
    <s v=" Drama"/>
    <s v=" Sport"/>
    <n v="7.6"/>
    <s v="The story of Rubin 'Hurricane' Carter, a boxer wrongly imprisoned for murder, and the people who aided in his fight to prove his innocence."/>
    <n v="74"/>
    <s v="Norman Jewison"/>
    <s v="Denzel Washington"/>
    <s v="Vicellous Shannon"/>
    <s v="Deborah Kara Unger"/>
    <s v="Liev Schreiber"/>
    <n v="91557"/>
    <s v="50,668,906"/>
    <n v="9"/>
    <n v="0.19999999999999929"/>
    <x v="0"/>
  </r>
  <r>
    <s v="Sleepers"/>
    <n v="1996"/>
    <s v="UA"/>
    <n v="147"/>
    <s v="Crime"/>
    <s v=" Drama"/>
    <s v=" Thriller"/>
    <n v="7.6"/>
    <s v="After a prank goes disastrously wrong, a group of boys are sent to a detention center where they are brutalized. Thirteen years later, an unexpected random encounter with a former guard gives them a chance for revenge."/>
    <n v="49"/>
    <s v="Barry Levinson"/>
    <s v="Robert De Niro"/>
    <s v="Kevin Bacon"/>
    <s v="Brad Pitt"/>
    <s v="Jason Patric"/>
    <n v="186734"/>
    <s v="49,100,000"/>
    <n v="9"/>
    <n v="2.6999999999999993"/>
    <x v="0"/>
  </r>
  <r>
    <s v="Harry Potter and the Sorcerer's Stone"/>
    <n v="2001"/>
    <s v="U"/>
    <n v="152"/>
    <s v="Adventure"/>
    <s v=" Family"/>
    <s v=" Fantasy"/>
    <n v="7.6"/>
    <s v="An orphaned boy enrolls in a school of wizardry, where he learns the truth about himself, his family and the terrible evil that haunts the magical world."/>
    <n v="64"/>
    <s v="Chris Columbus"/>
    <s v="Daniel Radcliffe"/>
    <s v="Rupert Grint"/>
    <s v="Richard Harris"/>
    <s v="Maggie Smith"/>
    <n v="658185"/>
    <s v="317,575,550"/>
    <n v="9"/>
    <n v="1.1999999999999993"/>
    <x v="3"/>
  </r>
  <r>
    <s v="Harry Potter and the Half-Blood Prince"/>
    <n v="2009"/>
    <s v="UA"/>
    <n v="153"/>
    <s v="Action"/>
    <s v=" Adventure"/>
    <s v=" Family"/>
    <n v="7.6"/>
    <s v="As Harry Potter begins his sixth year at Hogwarts, he discovers an old book marked as &quot;the property of the Half-Blood Prince&quot; and begins to learn more about Lord Voldemort's dark past."/>
    <n v="78"/>
    <s v="David Yates"/>
    <s v="Daniel Radcliffe"/>
    <s v="Emma Watson"/>
    <s v="Rupert Grint"/>
    <s v="Michael Gambon"/>
    <n v="474827"/>
    <s v="301,959,197"/>
    <n v="9"/>
    <n v="0.20000000000000018"/>
    <x v="3"/>
  </r>
  <r>
    <s v="GiÃ¹ la testa"/>
    <n v="1971"/>
    <s v="PG"/>
    <n v="157"/>
    <s v="Drama"/>
    <s v=" War"/>
    <s v=" Western"/>
    <n v="7.6"/>
    <s v="A low-life bandit and an I.R.A. explosives expert rebel against the government and become heroes of the Mexican Revolution."/>
    <n v="77"/>
    <s v="Sergio Leone"/>
    <s v="Rod Steiger"/>
    <s v="James Coburn"/>
    <s v="Romolo Valli"/>
    <s v="Maria Monti"/>
    <n v="30144"/>
    <n v="696.69"/>
    <n v="9"/>
    <n v="0.10000000000000053"/>
    <x v="1"/>
  </r>
  <r>
    <s v="Once Upon a Time... in Hollywood"/>
    <n v="2019"/>
    <s v="A"/>
    <n v="161"/>
    <s v="Comedy"/>
    <s v=" Drama"/>
    <m/>
    <n v="7.6"/>
    <s v="A faded television actor and his stunt double strive to achieve fame and success in the final years of Hollywood's Golden Age in 1969 Los Angeles."/>
    <n v="83"/>
    <s v="Quentin Tarantino"/>
    <s v="Leonardo DiCaprio"/>
    <s v="Brad Pitt"/>
    <s v="Margot Robbie"/>
    <s v="Emile Hirsch"/>
    <n v="551309"/>
    <s v="142,502,728"/>
    <n v="9"/>
    <n v="0.70000000000000107"/>
    <x v="4"/>
  </r>
  <r>
    <s v="Watchmen"/>
    <n v="2009"/>
    <s v="A"/>
    <n v="162"/>
    <s v="Action"/>
    <s v=" Drama"/>
    <s v=" Mystery"/>
    <n v="7.6"/>
    <s v="In 1985 where former superheroes exist, the murder of a colleague sends active vigilante Rorschach into his own sprawling investigation, uncovering something that could completely change the course of history as we know it."/>
    <n v="56"/>
    <s v="Zack Snyder"/>
    <s v="Jackie Earle Haley"/>
    <s v="Patrick Wilson"/>
    <s v="Carla Gugino"/>
    <s v="Malin Akerman"/>
    <n v="500799"/>
    <s v="107,509,799"/>
    <n v="9"/>
    <n v="2"/>
    <x v="3"/>
  </r>
  <r>
    <s v="The Godfather: Part III"/>
    <n v="1990"/>
    <s v="A"/>
    <n v="162"/>
    <s v="Crime"/>
    <s v=" Drama"/>
    <m/>
    <n v="7.6"/>
    <s v="Follows Michael Corleone, now in his 60s, as he seeks to free his family from crime and find a suitable successor to his empire."/>
    <n v="60"/>
    <s v="Francis Ford Coppola"/>
    <s v="Al Pacino"/>
    <s v="Diane Keaton"/>
    <s v="Andy Garcia"/>
    <s v="Talia Shire"/>
    <n v="359809"/>
    <s v="66,666,062"/>
    <n v="9"/>
    <n v="1.5999999999999996"/>
    <x v="0"/>
  </r>
  <r>
    <s v="The Thin Red Line"/>
    <n v="1998"/>
    <s v="A"/>
    <n v="170"/>
    <s v="Drama"/>
    <s v=" War"/>
    <m/>
    <n v="7.6"/>
    <s v="Adaptation of James Jones' autobiographical 1962 novel, focusing on the conflict at Guadalcanal during the second World War."/>
    <n v="78"/>
    <s v="Terrence Malick"/>
    <s v="Jim Caviezel"/>
    <s v="Sean Penn"/>
    <s v="Nick Nolte"/>
    <s v="Kirk Acevedo"/>
    <n v="172710"/>
    <s v="36,400,491"/>
    <n v="9"/>
    <n v="0.20000000000000018"/>
    <x v="0"/>
  </r>
  <r>
    <s v="Giant"/>
    <n v="1956"/>
    <s v="G"/>
    <n v="201"/>
    <s v="Drama"/>
    <s v=" Western"/>
    <m/>
    <n v="7.6"/>
    <s v="Sprawling epic covering the life of a Texas cattle rancher and his family and associates."/>
    <n v="84"/>
    <s v="George Stevens"/>
    <s v="Elizabeth Taylor"/>
    <s v="Rock Hudson"/>
    <s v="James Dean"/>
    <s v="Carroll Baker"/>
    <n v="34075"/>
    <m/>
    <n v="9"/>
    <n v="0.80000000000000071"/>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28"/>
    <x v="0"/>
    <x v="0"/>
    <s v="U"/>
    <n v="153"/>
    <s v="Drama"/>
    <m/>
    <m/>
    <n v="8.6"/>
    <s v="Nedumaaran Rajangam &quot;Maara&quot; sets out to make the common man fly and in the process takes on the world's most capital intensive industry and several enemies who stand in his way."/>
    <m/>
    <s v="Sudha Kongara"/>
    <s v="Suriya"/>
    <s v="Madhavan"/>
    <s v="Paresh Rawal"/>
    <s v="Aparna Balamurali"/>
    <n v="54995"/>
    <x v="0"/>
    <n v="0"/>
    <n v="8.6"/>
    <x v="0"/>
  </r>
  <r>
    <n v="29"/>
    <x v="1"/>
    <x v="0"/>
    <s v="PG-13"/>
    <n v="160"/>
    <s v="Biography"/>
    <s v=" Drama"/>
    <s v=" History"/>
    <n v="8.6"/>
    <s v="The real life of one of America's foremost founding fathers and first Secretary of the Treasury, Alexander Hamilton. Captured live on Broadway from the Richard Rodgers Theater with the original Broadway cast."/>
    <n v="90"/>
    <s v="Thomas Kail"/>
    <s v="Lin-Manuel Miranda"/>
    <s v="Phillipa Soo"/>
    <s v="Leslie Odom Jr."/>
    <s v="RenÃ©e Elise Goldsberry"/>
    <n v="55291"/>
    <x v="1"/>
    <n v="0"/>
    <n v="0.40000000000000036"/>
    <x v="0"/>
  </r>
  <r>
    <n v="225"/>
    <x v="2"/>
    <x v="0"/>
    <s v="U"/>
    <n v="100"/>
    <s v="Animation"/>
    <s v=" Adventure"/>
    <s v=" Comedy"/>
    <n v="8.1"/>
    <s v="After landing the gig of a lifetime, a New York jazz pianist suddenly finds himself trapped in a strange land between Earth and the afterlife."/>
    <n v="83"/>
    <s v="Pete Docter"/>
    <s v="Kemp Powers"/>
    <s v="Jamie Foxx"/>
    <s v="Tina Fey"/>
    <s v="Graham Norton"/>
    <n v="159171"/>
    <x v="2"/>
    <n v="0"/>
    <n v="0.20000000000000107"/>
    <x v="0"/>
  </r>
  <r>
    <n v="489"/>
    <x v="3"/>
    <x v="0"/>
    <s v="UA"/>
    <n v="101"/>
    <s v="Comedy"/>
    <s v=" Drama"/>
    <s v=" Romance"/>
    <n v="7.9"/>
    <s v="The emotional journey of two hopelessly in love youngsters, a young girl, Kizie, suffering from cancer, and a boy, Manny, whom she meets at a support group."/>
    <m/>
    <s v="Mukesh Chhabra"/>
    <s v="Sushant Singh Rajput"/>
    <s v="Sanjana Sanghi"/>
    <s v="Sahil Vaid"/>
    <s v="Saswata Chatterjee"/>
    <n v="111478"/>
    <x v="3"/>
    <n v="0"/>
    <n v="7.9"/>
    <x v="0"/>
  </r>
  <r>
    <n v="643"/>
    <x v="4"/>
    <x v="0"/>
    <m/>
    <n v="117"/>
    <s v="Comedy"/>
    <s v=" Drama"/>
    <m/>
    <n v="7.8"/>
    <s v="Four friends, all high school teachers, test a theory that they will improve their lives by maintaining a constant level of alcohol in their blood."/>
    <n v="81"/>
    <s v="Thomas Vinterberg"/>
    <s v="Mads Mikkelsen"/>
    <s v="Thomas Bo Larsen"/>
    <s v="Magnus Millang"/>
    <s v="Lars Ranthe"/>
    <n v="33931"/>
    <x v="4"/>
    <n v="0"/>
    <n v="0.29999999999999982"/>
    <x v="0"/>
  </r>
  <r>
    <n v="670"/>
    <x v="5"/>
    <x v="0"/>
    <s v="R"/>
    <n v="129"/>
    <s v="Drama"/>
    <s v=" History"/>
    <s v=" Thriller"/>
    <n v="7.8"/>
    <s v="The story of 7 people on trial stemming from various charges surrounding the uprising at the 1968 Democratic National Convention in Chicago, Illinois."/>
    <n v="77"/>
    <s v="Aaron Sorkin"/>
    <s v="Eddie Redmayne"/>
    <s v="Alex Sharp"/>
    <s v="Sacha Baron Cohen"/>
    <s v="Jeremy Strong"/>
    <n v="89896"/>
    <x v="5"/>
    <n v="0"/>
    <n v="9.9999999999999645E-2"/>
    <x v="0"/>
  </r>
  <r>
    <n v="11"/>
    <x v="6"/>
    <x v="1"/>
    <s v="UA"/>
    <n v="148"/>
    <s v="Action"/>
    <s v=" Adventure"/>
    <s v=" Sci-Fi"/>
    <n v="8.8000000000000007"/>
    <s v="A thief who steals corporate secrets through the use of dream-sharing technology is given the inverse task of planting an idea into the mind of a C.E.O."/>
    <n v="74"/>
    <s v="Christopher Nolan"/>
    <s v="Leonardo DiCaprio"/>
    <s v="Joseph Gordon-Levitt"/>
    <s v="Elliot Page"/>
    <s v="Ken Watanabe"/>
    <n v="2067042"/>
    <x v="6"/>
    <n v="0"/>
    <n v="1.4000000000000004"/>
    <x v="1"/>
  </r>
  <r>
    <n v="26"/>
    <x v="7"/>
    <x v="2"/>
    <s v="A"/>
    <n v="132"/>
    <s v="Comedy"/>
    <s v=" Drama"/>
    <s v=" Thriller"/>
    <n v="8.6"/>
    <s v="Greed and class discrimination threaten the newly formed symbiotic relationship between the wealthy Park family and the destitute Kim clan."/>
    <n v="96"/>
    <s v="Bong Joon Ho"/>
    <s v="Kang-ho Song"/>
    <s v="Lee Sun-kyun"/>
    <s v="Cho Yeo-jeong"/>
    <s v="Choi Woo-sik"/>
    <n v="552778"/>
    <x v="7"/>
    <n v="0"/>
    <n v="1"/>
    <x v="1"/>
  </r>
  <r>
    <n v="30"/>
    <x v="8"/>
    <x v="3"/>
    <s v="UA"/>
    <n v="169"/>
    <s v="Adventure"/>
    <s v=" Drama"/>
    <s v=" Sci-Fi"/>
    <n v="8.6"/>
    <s v="A team of explorers travel through a wormhole in space in an attempt to ensure humanity's survival."/>
    <n v="74"/>
    <s v="Christopher Nolan"/>
    <s v="Matthew McConaughey"/>
    <s v="Anne Hathaway"/>
    <s v="Jessica Chastain"/>
    <s v="Mackenzie Foy"/>
    <n v="1512360"/>
    <x v="8"/>
    <n v="0"/>
    <n v="1.1999999999999993"/>
    <x v="1"/>
  </r>
  <r>
    <n v="39"/>
    <x v="9"/>
    <x v="3"/>
    <s v="A"/>
    <n v="106"/>
    <s v="Drama"/>
    <s v=" Music"/>
    <m/>
    <n v="8.5"/>
    <s v="A promising young drummer enrolls at a cut-throat music conservatory where his dreams of greatness are mentored by an instructor who will stop at nothing to realize a student's potential."/>
    <n v="88"/>
    <s v="Damien Chazelle"/>
    <s v="Miles Teller"/>
    <s v="J.K. Simmons"/>
    <s v="Melissa Benoist"/>
    <s v="Paul Reiser"/>
    <n v="717585"/>
    <x v="9"/>
    <n v="0"/>
    <n v="0.30000000000000071"/>
    <x v="1"/>
  </r>
  <r>
    <n v="43"/>
    <x v="10"/>
    <x v="4"/>
    <s v="UA"/>
    <n v="112"/>
    <s v="Biography"/>
    <s v=" Comedy"/>
    <s v=" Drama"/>
    <n v="8.5"/>
    <s v="After he becomes a quadriplegic from a paragliding accident, an aristocrat hires a young man from the projects to be his caregiver."/>
    <n v="57"/>
    <s v="Olivier Nakache"/>
    <s v="Francois Cluzet"/>
    <s v="Omar Sy"/>
    <s v="Anne Le Ny"/>
    <s v="Anne Le Ny"/>
    <n v="760360"/>
    <x v="10"/>
    <n v="0"/>
    <n v="2.8"/>
    <x v="1"/>
  </r>
  <r>
    <n v="46"/>
    <x v="11"/>
    <x v="2"/>
    <s v="A"/>
    <n v="122"/>
    <s v="Crime"/>
    <s v=" Drama"/>
    <s v=" Thriller"/>
    <n v="8.5"/>
    <s v="In Gotham City, mentally troubled comedian Arthur Fleck is disregarded and mistreated by society. He then embarks on a downward spiral of revolution and bloody crime. This path brings him face-to-face with his alter-ego: the Joker."/>
    <n v="59"/>
    <s v="Todd Phillips"/>
    <s v="Joaquin Phoenix"/>
    <s v="Robert De Niro"/>
    <s v="Zazie Beetz"/>
    <s v="Frances Conroy"/>
    <n v="939252"/>
    <x v="11"/>
    <n v="0"/>
    <n v="2.5999999999999996"/>
    <x v="1"/>
  </r>
  <r>
    <n v="58"/>
    <x v="12"/>
    <x v="5"/>
    <s v="U"/>
    <n v="105"/>
    <s v="Animation"/>
    <s v=" Adventure"/>
    <s v=" Family"/>
    <n v="8.4"/>
    <s v="Aspiring musician Miguel, confronted with his family's ancestral ban on music, enters the Land of the Dead to find his great-great-grandfather, a legendary singer."/>
    <n v="81"/>
    <s v="Lee Unkrich"/>
    <s v="Adrian Molina"/>
    <s v="Anthony Gonzalez"/>
    <s v="Gael GarcÃ­a Bernal"/>
    <s v="Benjamin Bratt"/>
    <n v="384171"/>
    <x v="12"/>
    <n v="0"/>
    <n v="0.30000000000000071"/>
    <x v="1"/>
  </r>
  <r>
    <n v="59"/>
    <x v="13"/>
    <x v="6"/>
    <s v="U"/>
    <n v="106"/>
    <s v="Animation"/>
    <s v=" Drama"/>
    <s v=" Fantasy"/>
    <n v="8.4"/>
    <s v="Two strangers find themselves linked in a bizarre way. When a connection forms, will distance be the only thing to keep them apart?"/>
    <n v="79"/>
    <s v="Makoto Shinkai"/>
    <s v="RyÃ»nosuke Kamiki"/>
    <s v="Mone Kamishiraishi"/>
    <s v="RyÃ´ Narita"/>
    <s v="Aoi YÃ»ki"/>
    <n v="194838"/>
    <x v="13"/>
    <n v="0"/>
    <n v="0.5"/>
    <x v="1"/>
  </r>
  <r>
    <n v="65"/>
    <x v="14"/>
    <x v="7"/>
    <s v="U"/>
    <n v="117"/>
    <s v="Animation"/>
    <s v=" Action"/>
    <s v=" Adventure"/>
    <n v="8.4"/>
    <s v="Teen Miles Morales becomes the Spider-Man of his universe, and must join with five spider-powered individuals from other dimensions to stop a threat for all realities."/>
    <n v="87"/>
    <s v="Bob Persichetti"/>
    <s v="Peter Ramsey"/>
    <s v="Rodney Rothman"/>
    <s v="Shameik Moore"/>
    <s v="Jake Johnson"/>
    <n v="375110"/>
    <x v="14"/>
    <n v="0"/>
    <n v="0.29999999999999893"/>
    <x v="1"/>
  </r>
  <r>
    <n v="68"/>
    <x v="15"/>
    <x v="5"/>
    <m/>
    <n v="125"/>
    <s v="Biography"/>
    <s v=" Drama"/>
    <s v=" History"/>
    <n v="8.4"/>
    <s v="In 1950, amid-st the ravages of the Korean War, Sergeant SÃ¼leyman stumbles upon a half-frozen little girl, with no parents and no help in sight. Frantic, scared and on the verge of death, ...                See full summaryÂ Â»"/>
    <m/>
    <s v="Can Ulkay"/>
    <s v="Erdem Can"/>
    <s v="Ã‡etin Tekindor"/>
    <s v="Ismail Hacioglu"/>
    <s v="Kyung-jin Lee"/>
    <n v="34112"/>
    <x v="15"/>
    <n v="0"/>
    <n v="8.4"/>
    <x v="1"/>
  </r>
  <r>
    <n v="70"/>
    <x v="16"/>
    <x v="7"/>
    <s v="A"/>
    <n v="126"/>
    <s v="Drama"/>
    <m/>
    <m/>
    <n v="8.4"/>
    <s v="While serving a five-year sentence for a violent crime, a 12-year-old boy sues his parents for neglect."/>
    <n v="75"/>
    <s v="Nadine Labaki"/>
    <s v="Zain Al Rafeea"/>
    <s v="Yordanos Shiferaw"/>
    <s v="Boluwatife Treasure Bankole"/>
    <s v="Kawsar Al Haddad"/>
    <n v="62635"/>
    <x v="16"/>
    <n v="0"/>
    <n v="0.90000000000000036"/>
    <x v="1"/>
  </r>
  <r>
    <n v="75"/>
    <x v="17"/>
    <x v="5"/>
    <s v="UA"/>
    <n v="147"/>
    <s v="Action"/>
    <s v=" Crime"/>
    <s v=" Drama"/>
    <n v="8.4"/>
    <s v="Vikram, a no-nonsense police officer, accompanied by Simon, his partner, is on the hunt to capture Vedha, a smuggler and a murderer. Vedha tries to change Vikram's life, which leads to a conflict."/>
    <m/>
    <s v="Gayatri"/>
    <s v="Pushkar"/>
    <s v="Madhavan"/>
    <s v="Vijay Sethupathi"/>
    <s v="Shraddha Srinath"/>
    <n v="28401"/>
    <x v="15"/>
    <n v="0"/>
    <n v="8.4"/>
    <x v="1"/>
  </r>
  <r>
    <n v="77"/>
    <x v="18"/>
    <x v="7"/>
    <s v="UA"/>
    <n v="149"/>
    <s v="Action"/>
    <s v=" Adventure"/>
    <s v=" Sci-Fi"/>
    <n v="8.4"/>
    <s v="The Avengers and their allies must be willing to sacrifice all in an attempt to defeat the powerful Thanos before his blitz of devastation and ruin puts an end to the universe."/>
    <n v="68"/>
    <s v="Anthony Russo"/>
    <s v="Joe Russo"/>
    <s v="Robert Downey Jr."/>
    <s v="Chris Hemsworth"/>
    <s v="Mark Ruffalo"/>
    <n v="834477"/>
    <x v="17"/>
    <n v="0"/>
    <n v="1.6000000000000005"/>
    <x v="1"/>
  </r>
  <r>
    <n v="78"/>
    <x v="19"/>
    <x v="6"/>
    <s v="U"/>
    <n v="161"/>
    <s v="Action"/>
    <s v=" Biography"/>
    <s v=" Drama"/>
    <n v="8.4"/>
    <s v="Former wrestler Mahavir Singh Phogat and his two wrestler daughters struggle towards glory at the Commonwealth Games in the face of societal oppression."/>
    <m/>
    <s v="Nitesh Tiwari"/>
    <s v="Aamir Khan"/>
    <s v="Sakshi Tanwar"/>
    <s v="Fatima Sana Shaikh"/>
    <s v="Sanya Malhotra"/>
    <n v="156479"/>
    <x v="18"/>
    <n v="0"/>
    <n v="8.4"/>
    <x v="1"/>
  </r>
  <r>
    <n v="79"/>
    <x v="20"/>
    <x v="8"/>
    <s v="UA"/>
    <n v="164"/>
    <s v="Action"/>
    <s v=" Adventure"/>
    <m/>
    <n v="8.4"/>
    <s v="Eight years after the Joker's reign of anarchy, Batman, with the help of the enigmatic Catwoman, is forced from his exile to save Gotham City from the brutal guerrilla terrorist Bane."/>
    <n v="78"/>
    <s v="Christopher Nolan"/>
    <s v="Christian Bale"/>
    <s v="Tom Hardy"/>
    <s v="Anne Hathaway"/>
    <s v="Gary Oldman"/>
    <n v="1516346"/>
    <x v="19"/>
    <n v="0"/>
    <n v="0.60000000000000053"/>
    <x v="1"/>
  </r>
  <r>
    <n v="80"/>
    <x v="21"/>
    <x v="8"/>
    <s v="A"/>
    <n v="165"/>
    <s v="Drama"/>
    <s v=" Western"/>
    <m/>
    <n v="8.4"/>
    <s v="With the help of a German bounty hunter, a freed slave sets out to rescue his wife from a brutal Mississippi plantation owner."/>
    <n v="81"/>
    <s v="Quentin Tarantino"/>
    <s v="Jamie Foxx"/>
    <s v="Christoph Waltz"/>
    <s v="Leonardo DiCaprio"/>
    <s v="Kerry Washington"/>
    <n v="1357682"/>
    <x v="20"/>
    <n v="0"/>
    <n v="0.30000000000000071"/>
    <x v="1"/>
  </r>
  <r>
    <n v="83"/>
    <x v="22"/>
    <x v="2"/>
    <s v="UA"/>
    <n v="181"/>
    <s v="Action"/>
    <s v=" Adventure"/>
    <s v=" Drama"/>
    <n v="8.4"/>
    <s v="After the devastating events of Avengers: Infinity War (2018), the universe is in ruins. With the help of remaining allies, the Avengers assemble once more in order to reverse Thanos' actions and restore balance to the universe."/>
    <n v="78"/>
    <s v="Anthony Russo"/>
    <s v="Joe Russo"/>
    <s v="Robert Downey Jr."/>
    <s v="Chris Evans"/>
    <s v="Mark Ruffalo"/>
    <n v="809955"/>
    <x v="21"/>
    <n v="0"/>
    <n v="0.60000000000000053"/>
    <x v="1"/>
  </r>
  <r>
    <n v="92"/>
    <x v="23"/>
    <x v="7"/>
    <s v="A"/>
    <n v="104"/>
    <s v="Drama"/>
    <s v=" Fantasy"/>
    <s v=" Horror"/>
    <n v="8.3000000000000007"/>
    <s v="A mythological story about a goddess who created the entire universe. The plot revolves around the consequences when humans build a temple for her first-born."/>
    <m/>
    <s v="Rahi Anil Barve"/>
    <s v="Anand Gandhi"/>
    <s v="Adesh Prasad"/>
    <s v="Sohum Shah"/>
    <s v="Jyoti Malshe"/>
    <n v="27793"/>
    <x v="15"/>
    <n v="0"/>
    <n v="8.3000000000000007"/>
    <x v="1"/>
  </r>
  <r>
    <n v="98"/>
    <x v="24"/>
    <x v="8"/>
    <s v="R"/>
    <n v="115"/>
    <s v="Drama"/>
    <m/>
    <m/>
    <n v="8.3000000000000007"/>
    <s v="A teacher lives a lonely life, all the while struggling over his son's custody. His life slowly gets better as he finds love and receives good news from his son, but his new luck is about to be brutally shattered by an innocent little lie."/>
    <n v="77"/>
    <s v="Thomas Vinterberg"/>
    <s v="Mads Mikkelsen"/>
    <s v="Thomas Bo Larsen"/>
    <s v="Annika Wedderkopp"/>
    <s v="Lasse FogelstrÃ¸m"/>
    <n v="281623"/>
    <x v="22"/>
    <n v="0"/>
    <n v="0.60000000000000053"/>
    <x v="1"/>
  </r>
  <r>
    <n v="101"/>
    <x v="25"/>
    <x v="2"/>
    <s v="R"/>
    <n v="119"/>
    <s v="Drama"/>
    <s v=" Thriller"/>
    <s v=" War"/>
    <n v="8.3000000000000007"/>
    <s v="April 6th, 1917. As a regiment assembles to wage war deep in enemy territory, two soldiers are assigned to race against time and deliver a message that will stop 1,600 men from walking straight into a deadly trap."/>
    <n v="78"/>
    <s v="Sam Mendes"/>
    <s v="Dean-Charles Chapman"/>
    <s v="George MacKay"/>
    <s v="Daniel Mays"/>
    <s v="Colin Firth"/>
    <n v="425844"/>
    <x v="23"/>
    <n v="0"/>
    <n v="0.50000000000000089"/>
    <x v="1"/>
  </r>
  <r>
    <n v="105"/>
    <x v="26"/>
    <x v="4"/>
    <s v="PG-13"/>
    <n v="123"/>
    <s v="Drama"/>
    <m/>
    <m/>
    <n v="8.3000000000000007"/>
    <s v="A married couple are faced with a difficult decision - to improve the life of their child by moving to another country or to stay in Iran and look after a deteriorating parent who has Alzheimer's disease."/>
    <n v="95"/>
    <s v="Asghar Farhadi"/>
    <s v="Payman Maadi"/>
    <s v="Leila Hatami"/>
    <s v="Sareh Bayat"/>
    <s v="Shahab Hosseini"/>
    <n v="220002"/>
    <x v="24"/>
    <n v="0"/>
    <n v="1.1999999999999993"/>
    <x v="1"/>
  </r>
  <r>
    <n v="110"/>
    <x v="27"/>
    <x v="1"/>
    <s v="R"/>
    <n v="131"/>
    <s v="Drama"/>
    <s v=" Mystery"/>
    <s v=" War"/>
    <n v="8.3000000000000007"/>
    <s v="Twins journey to the Middle East to discover their family history and fulfill their mother's last wishes."/>
    <n v="80"/>
    <s v="Denis Villeneuve"/>
    <s v="Lubna Azabal"/>
    <s v="MÃ©lissa DÃ©sormeaux-Poulin"/>
    <s v="Maxim Gaudette"/>
    <s v="Mustafa Kamel"/>
    <n v="150023"/>
    <x v="25"/>
    <n v="0"/>
    <n v="0.30000000000000071"/>
    <x v="1"/>
  </r>
  <r>
    <n v="112"/>
    <x v="28"/>
    <x v="2"/>
    <s v="TV-14"/>
    <n v="132"/>
    <s v="Drama"/>
    <m/>
    <m/>
    <n v="8.3000000000000007"/>
    <s v="A story of love between a mentally-ill father who was wrongly accused of murder and his lovely six years old daughter. The prison would be their home. Based on the 2013 Korean movie 7-beon-bang-ui seon-mul (2013)."/>
    <m/>
    <s v="Mehmet Ada Ã–ztekin"/>
    <s v="Aras Bulut Iynemli"/>
    <s v="Nisa Sofiya Aksongur"/>
    <s v="Deniz Baysal"/>
    <s v="Celile Toyon Uysal"/>
    <n v="33935"/>
    <x v="15"/>
    <n v="0"/>
    <n v="8.3000000000000007"/>
    <x v="1"/>
  </r>
  <r>
    <n v="117"/>
    <x v="29"/>
    <x v="7"/>
    <s v="UA"/>
    <n v="139"/>
    <s v="Crime"/>
    <s v=" Drama"/>
    <s v=" Music"/>
    <n v="8.3000000000000007"/>
    <s v="A series of mysterious events change the life of a blind pianist, who must now report a crime that he should technically know nothing of."/>
    <m/>
    <s v="Sriram Raghavan"/>
    <s v="Ayushmann Khurrana"/>
    <s v="Tabu"/>
    <s v="Radhika Apte"/>
    <s v="Anil Dhawan"/>
    <n v="71875"/>
    <x v="26"/>
    <n v="0"/>
    <n v="8.3000000000000007"/>
    <x v="1"/>
  </r>
  <r>
    <n v="124"/>
    <x v="30"/>
    <x v="9"/>
    <s v="U"/>
    <n v="160"/>
    <s v="Crime"/>
    <s v=" Drama"/>
    <s v=" Thriller"/>
    <n v="8.3000000000000007"/>
    <s v="A man goes to extreme lengths to save his family from punishment after the family commits an accidental crime."/>
    <m/>
    <s v="Jeethu Joseph"/>
    <s v="Mohanlal"/>
    <s v="Meena"/>
    <s v="Asha Sharath"/>
    <s v="Ansiba"/>
    <n v="30722"/>
    <x v="15"/>
    <n v="0"/>
    <n v="8.3000000000000007"/>
    <x v="1"/>
  </r>
  <r>
    <n v="131"/>
    <x v="31"/>
    <x v="9"/>
    <m/>
    <n v="87"/>
    <s v="Drama"/>
    <s v=" War"/>
    <m/>
    <n v="8.1999999999999993"/>
    <s v="In 1992, war rages in Abkhazia, a breakaway region of Georgia. An Estonian man Ivo has decided to stay behind and harvest his crops of tangerines. In a bloody conflict at his door, a wounded man is left behind, and Ivo takes him in."/>
    <n v="73"/>
    <s v="Zaza Urushadze"/>
    <s v="Lembit Ulfsak"/>
    <s v="Elmo NÃ¼ganen"/>
    <s v="Giorgi Nakashidze"/>
    <s v="Misha Meskhi"/>
    <n v="40382"/>
    <x v="27"/>
    <n v="0"/>
    <n v="0.89999999999999947"/>
    <x v="1"/>
  </r>
  <r>
    <n v="136"/>
    <x v="32"/>
    <x v="2"/>
    <s v="PG"/>
    <n v="96"/>
    <s v="Animation"/>
    <s v=" Adventure"/>
    <s v=" Comedy"/>
    <n v="8.1999999999999993"/>
    <s v="A simple act of kindness always sparks another, even in a frozen, faraway place. When Smeerensburg's new postman, Jesper, befriends toymaker Klaus, their gifts melt an age-old feud and deliver a sleigh full of holiday traditions."/>
    <n v="65"/>
    <s v="Sergio Pablos"/>
    <s v="Carlos MartÃ­nez LÃ³pez"/>
    <s v="Jason Schwartzman"/>
    <s v="J.K. Simmons"/>
    <s v="Rashida Jones"/>
    <n v="104761"/>
    <x v="15"/>
    <n v="0"/>
    <n v="1.6999999999999993"/>
    <x v="1"/>
  </r>
  <r>
    <n v="141"/>
    <x v="33"/>
    <x v="1"/>
    <s v="U"/>
    <n v="103"/>
    <s v="Animation"/>
    <s v=" Adventure"/>
    <s v=" Comedy"/>
    <n v="8.1999999999999993"/>
    <s v="The toys are mistakenly delivered to a day-care center instead of the attic right before Andy leaves for college, and it's up to Woody to convince the other toys that they weren't abandoned and to return home."/>
    <n v="92"/>
    <s v="Lee Unkrich"/>
    <s v="Tom Hanks"/>
    <s v="Tim Allen"/>
    <s v="Joan Cusack"/>
    <s v="Ned Beatty"/>
    <n v="757032"/>
    <x v="28"/>
    <n v="0"/>
    <n v="1"/>
    <x v="1"/>
  </r>
  <r>
    <n v="145"/>
    <x v="34"/>
    <x v="5"/>
    <s v="A"/>
    <n v="115"/>
    <s v="Comedy"/>
    <s v=" Crime"/>
    <s v=" Drama"/>
    <n v="8.1999999999999993"/>
    <s v="A mother personally challenges the local authorities to solve her daughter's murder when they fail to catch the culprit."/>
    <n v="88"/>
    <s v="Martin McDonagh"/>
    <s v="Frances McDormand"/>
    <s v="Woody Harrelson"/>
    <s v="Sam Rockwell"/>
    <s v="Caleb Landry Jones"/>
    <n v="432610"/>
    <x v="29"/>
    <n v="0"/>
    <n v="0.60000000000000142"/>
    <x v="1"/>
  </r>
  <r>
    <n v="157"/>
    <x v="35"/>
    <x v="7"/>
    <s v="UA"/>
    <n v="130"/>
    <s v="Biography"/>
    <s v=" Comedy"/>
    <s v=" Drama"/>
    <n v="8.1999999999999993"/>
    <s v="A working-class Italian-American bouncer becomes the driver of an African-American classical pianist on a tour of venues through the 1960s American South."/>
    <n v="69"/>
    <s v="Peter Farrelly"/>
    <s v="Viggo Mortensen"/>
    <s v="Mahershala Ali"/>
    <s v="Linda Cardellini"/>
    <s v="Sebastian Maniscalco"/>
    <n v="377884"/>
    <x v="30"/>
    <n v="0"/>
    <n v="1.2999999999999989"/>
    <x v="1"/>
  </r>
  <r>
    <n v="159"/>
    <x v="36"/>
    <x v="10"/>
    <s v="UA"/>
    <n v="132"/>
    <s v="Crime"/>
    <s v=" Drama"/>
    <s v=" Mystery"/>
    <n v="8.1999999999999993"/>
    <s v="An experienced investigator confronts several conflicting theories about the perpetrators of a violent double homicide."/>
    <m/>
    <s v="Meghna Gulzar"/>
    <s v="Irrfan Khan"/>
    <s v="Konkona Sen Sharma"/>
    <s v="Neeraj Kabi"/>
    <s v="Sohum Shah"/>
    <n v="31142"/>
    <x v="31"/>
    <n v="0"/>
    <n v="8.1999999999999993"/>
    <x v="1"/>
  </r>
  <r>
    <n v="162"/>
    <x v="37"/>
    <x v="1"/>
    <s v="UA"/>
    <n v="134"/>
    <s v="Drama"/>
    <m/>
    <m/>
    <n v="8.1999999999999993"/>
    <s v="Expelled from his school, a 16-year old boy returns home to his abusive and oppressive father."/>
    <m/>
    <s v="Vikramaditya Motwane"/>
    <s v="Rajat Barmecha"/>
    <s v="Ronit Roy"/>
    <s v="Manjot Singh"/>
    <s v="Ram Kapoor"/>
    <n v="42341"/>
    <x v="32"/>
    <n v="0"/>
    <n v="8.1999999999999993"/>
    <x v="1"/>
  </r>
  <r>
    <n v="163"/>
    <x v="38"/>
    <x v="8"/>
    <s v="UA"/>
    <n v="135"/>
    <s v="Action"/>
    <s v=" Biography"/>
    <s v=" Crime"/>
    <n v="8.1999999999999993"/>
    <s v="The story of Paan Singh Tomar, an Indian athlete and seven-time national steeplechase champion who becomes one of the most feared dacoits in Chambal Valley after his retirement."/>
    <m/>
    <s v="Tigmanshu Dhulia"/>
    <s v="Irrfan Khan"/>
    <s v="Mahie Gill"/>
    <s v="Rajesh Abhay"/>
    <s v="Hemendra Dandotiya"/>
    <n v="33237"/>
    <x v="33"/>
    <n v="0"/>
    <n v="8.1999999999999993"/>
    <x v="1"/>
  </r>
  <r>
    <n v="166"/>
    <x v="39"/>
    <x v="7"/>
    <s v="UA"/>
    <n v="138"/>
    <s v="Action"/>
    <s v=" Drama"/>
    <s v=" War"/>
    <n v="8.1999999999999993"/>
    <s v="Indian army special forces execute a covert operation, avenging the killing of fellow army men at their base by a terrorist group."/>
    <m/>
    <s v="Aditya Dhar"/>
    <s v="Vicky Kaushal"/>
    <s v="Paresh Rawal"/>
    <s v="Mohit Raina"/>
    <s v="Yami Gautam"/>
    <n v="43444"/>
    <x v="34"/>
    <n v="0"/>
    <n v="8.1999999999999993"/>
    <x v="1"/>
  </r>
  <r>
    <n v="167"/>
    <x v="40"/>
    <x v="1"/>
    <s v="A"/>
    <n v="138"/>
    <s v="Mystery"/>
    <s v=" Thriller"/>
    <m/>
    <n v="8.1999999999999993"/>
    <s v="In 1954, a U.S. Marshal investigates the disappearance of a murderer who escaped from a hospital for the criminally insane."/>
    <n v="63"/>
    <s v="Martin Scorsese"/>
    <s v="Leonardo DiCaprio"/>
    <s v="Emily Mortimer"/>
    <s v="Mark Ruffalo"/>
    <s v="Ben Kingsley"/>
    <n v="1129894"/>
    <x v="35"/>
    <n v="0"/>
    <n v="1.8999999999999995"/>
    <x v="1"/>
  </r>
  <r>
    <n v="170"/>
    <x v="41"/>
    <x v="4"/>
    <s v="UA"/>
    <n v="140"/>
    <s v="Action"/>
    <s v=" Drama"/>
    <s v=" Sport"/>
    <n v="8.1999999999999993"/>
    <s v="The youngest son of an alcoholic former boxer returns home, where he's trained by his father for competition in a mixed martial arts tournament - a path that puts the fighter on a collision course with his estranged, older brother."/>
    <n v="71"/>
    <s v="Gavin O'Connor"/>
    <s v="Tom Hardy"/>
    <s v="Nick Nolte"/>
    <s v="Joel Edgerton"/>
    <s v="Jennifer Morrison"/>
    <n v="435950"/>
    <x v="36"/>
    <n v="0"/>
    <n v="1.0999999999999996"/>
    <x v="1"/>
  </r>
  <r>
    <n v="173"/>
    <x v="42"/>
    <x v="2"/>
    <s v="UA"/>
    <n v="143"/>
    <s v="Comedy"/>
    <s v=" Drama"/>
    <m/>
    <n v="8.1999999999999993"/>
    <s v="A tragic incident forces Anirudh, a middle-aged man, to take a trip down memory lane and reminisce his college days along with his friends, who were labelled as losers."/>
    <m/>
    <s v="Nitesh Tiwari"/>
    <s v="Sushant Singh Rajput"/>
    <s v="Shraddha Kapoor"/>
    <s v="Varun Sharma"/>
    <s v="Prateik"/>
    <n v="33893"/>
    <x v="37"/>
    <n v="0"/>
    <n v="8.1999999999999993"/>
    <x v="1"/>
  </r>
  <r>
    <n v="174"/>
    <x v="43"/>
    <x v="9"/>
    <s v="UA"/>
    <n v="146"/>
    <s v="Adventure"/>
    <s v=" Comedy"/>
    <s v=" Drama"/>
    <n v="8.1999999999999993"/>
    <s v="A Delhi girl from a traditional family sets out on a solo honeymoon after her marriage gets cancelled."/>
    <m/>
    <s v="Vikas Bahl"/>
    <s v="Kangana Ranaut"/>
    <s v="Rajkummar Rao"/>
    <s v="Lisa Haydon"/>
    <s v="Jeffrey Ho"/>
    <n v="60701"/>
    <x v="38"/>
    <n v="0"/>
    <n v="8.1999999999999993"/>
    <x v="1"/>
  </r>
  <r>
    <n v="176"/>
    <x v="44"/>
    <x v="7"/>
    <s v="UA"/>
    <n v="156"/>
    <s v="Action"/>
    <s v=" Drama"/>
    <m/>
    <n v="8.1999999999999993"/>
    <s v="In the 1970s, a fierce rebel rises against brutal oppression and becomes the symbol of hope to legions of downtrodden people."/>
    <m/>
    <s v="Prashanth Neel"/>
    <s v="Yash"/>
    <s v="Srinidhi Shetty"/>
    <s v="Ramachandra Raju"/>
    <s v="Archana Jois"/>
    <n v="36680"/>
    <x v="15"/>
    <n v="0"/>
    <n v="8.1999999999999993"/>
    <x v="1"/>
  </r>
  <r>
    <n v="183"/>
    <x v="30"/>
    <x v="10"/>
    <s v="UA"/>
    <n v="163"/>
    <s v="Crime"/>
    <s v=" Drama"/>
    <s v=" Mystery"/>
    <n v="8.1999999999999993"/>
    <s v="Desperate measures are taken by a man who tries to save his family from the dark side of the law, after they commit an unexpected crime."/>
    <m/>
    <s v="Nishikant Kamat"/>
    <s v="Ajay Devgn"/>
    <s v="Shriya Saran"/>
    <s v="Tabu"/>
    <s v="Rajat Kapoor"/>
    <n v="70367"/>
    <x v="39"/>
    <n v="0"/>
    <n v="8.1999999999999993"/>
    <x v="1"/>
  </r>
  <r>
    <n v="184"/>
    <x v="45"/>
    <x v="5"/>
    <s v="UA"/>
    <n v="167"/>
    <s v="Action"/>
    <s v=" Drama"/>
    <m/>
    <n v="8.1999999999999993"/>
    <s v="When Shiva, the son of Bahubali, learns about his heritage, he begins to look for answers. His story is juxtaposed with past events that unfolded in the Mahishmati Kingdom."/>
    <m/>
    <s v="S.S. Rajamouli"/>
    <s v="Prabhas"/>
    <s v="Rana Daggubati"/>
    <s v="Anushka Shetty"/>
    <s v="Tamannaah Bhatia"/>
    <n v="75348"/>
    <x v="40"/>
    <n v="0"/>
    <n v="8.1999999999999993"/>
    <x v="1"/>
  </r>
  <r>
    <n v="191"/>
    <x v="46"/>
    <x v="9"/>
    <s v="A"/>
    <n v="180"/>
    <s v="Biography"/>
    <s v=" Crime"/>
    <s v=" Drama"/>
    <n v="8.1999999999999993"/>
    <s v="Based on the true story of Jordan Belfort, from his rise to a wealthy stock-broker living the high life to his fall involving crime, corruption and the federal government."/>
    <n v="75"/>
    <s v="Martin Scorsese"/>
    <s v="Leonardo DiCaprio"/>
    <s v="Jonah Hill"/>
    <s v="Margot Robbie"/>
    <s v="Matthew McConaughey"/>
    <n v="1187498"/>
    <x v="41"/>
    <n v="0"/>
    <n v="0.69999999999999929"/>
    <x v="1"/>
  </r>
  <r>
    <n v="192"/>
    <x v="47"/>
    <x v="9"/>
    <s v="U"/>
    <n v="186"/>
    <s v="Biography"/>
    <s v=" Drama"/>
    <s v=" Sport"/>
    <n v="8.1999999999999993"/>
    <s v="The truth behind the ascension of Milkha Singh who was scarred because of the India-Pakistan partition."/>
    <m/>
    <s v="Rakeysh Omprakash Mehra"/>
    <s v="Farhan Akhtar"/>
    <s v="Sonam Kapoor"/>
    <s v="Pawan Malhotra"/>
    <s v="Art Malik"/>
    <n v="61137"/>
    <x v="42"/>
    <n v="0"/>
    <n v="8.1999999999999993"/>
    <x v="1"/>
  </r>
  <r>
    <n v="195"/>
    <x v="48"/>
    <x v="8"/>
    <s v="A"/>
    <n v="321"/>
    <s v="Action"/>
    <s v=" Comedy"/>
    <s v=" Crime"/>
    <n v="8.1999999999999993"/>
    <s v="A clash between Sultan and Shahid Khan leads to the expulsion of Khan from Wasseypur, and ignites a deadly blood feud spanning three generations."/>
    <n v="89"/>
    <s v="Anurag Kashyap"/>
    <s v="Manoj Bajpayee"/>
    <s v="Richa Chadha"/>
    <s v="Nawazuddin Siddiqui"/>
    <s v="Tigmanshu Dhulia"/>
    <n v="82365"/>
    <x v="15"/>
    <n v="0"/>
    <n v="0.70000000000000107"/>
    <x v="1"/>
  </r>
  <r>
    <n v="207"/>
    <x v="49"/>
    <x v="3"/>
    <s v="PG"/>
    <n v="93"/>
    <s v="Animation"/>
    <s v=" Adventure"/>
    <s v=" Drama"/>
    <n v="8.1"/>
    <s v="Ben, a young Irish boy, and his little sister Saoirse, a girl who can turn into a seal, go on an adventure to free the fairies and save the spirit world."/>
    <n v="85"/>
    <s v="Tomm Moore"/>
    <s v="David Rawle"/>
    <s v="Brendan Gleeson"/>
    <s v="Lisa Hannigan"/>
    <s v="Fionnula Flanagan"/>
    <n v="51679"/>
    <x v="43"/>
    <n v="0"/>
    <n v="0.40000000000000036"/>
    <x v="1"/>
  </r>
  <r>
    <n v="212"/>
    <x v="50"/>
    <x v="10"/>
    <s v="U"/>
    <n v="95"/>
    <s v="Animation"/>
    <s v=" Adventure"/>
    <s v=" Comedy"/>
    <n v="8.1"/>
    <s v="After young Riley is uprooted from her Midwest life and moved to San Francisco, her emotions - Joy, Fear, Anger, Disgust and Sadness - conflict on how best to navigate a new city, house, and school."/>
    <n v="94"/>
    <s v="Pete Docter"/>
    <s v="Ronnie Del Carmen"/>
    <s v="Amy Poehler"/>
    <s v="Bill Hader"/>
    <s v="Lewis Black"/>
    <n v="616228"/>
    <x v="44"/>
    <n v="0"/>
    <n v="1.3000000000000007"/>
    <x v="1"/>
  </r>
  <r>
    <n v="217"/>
    <x v="51"/>
    <x v="1"/>
    <s v="U"/>
    <n v="98"/>
    <s v="Animation"/>
    <s v=" Action"/>
    <s v=" Adventure"/>
    <n v="8.1"/>
    <s v="A hapless young Viking who aspires to hunt dragons becomes the unlikely friend of a young dragon himself, and learns there may be more to the creatures than he assumed."/>
    <n v="75"/>
    <s v="Dean DeBlois"/>
    <s v="Chris Sanders"/>
    <s v="Jay Baruchel"/>
    <s v="Gerard Butler"/>
    <s v="Christopher Mintz-Plasse"/>
    <n v="666773"/>
    <x v="45"/>
    <n v="0"/>
    <n v="0.59999999999999964"/>
    <x v="1"/>
  </r>
  <r>
    <n v="221"/>
    <x v="52"/>
    <x v="3"/>
    <s v="UA"/>
    <n v="99"/>
    <s v="Adventure"/>
    <s v=" Comedy"/>
    <s v=" Crime"/>
    <n v="8.1"/>
    <s v="A writer encounters the owner of an aging high-class hotel, who tells him of his early years serving as a lobby boy in the hotel's glorious years under an exceptional concierge."/>
    <n v="88"/>
    <s v="Wes Anderson"/>
    <s v="Ralph Fiennes"/>
    <s v="F. Murray Abraham"/>
    <s v="Mathieu Amalric"/>
    <s v="Adrien Brody"/>
    <n v="707630"/>
    <x v="46"/>
    <n v="0"/>
    <n v="0.70000000000000107"/>
    <x v="1"/>
  </r>
  <r>
    <n v="235"/>
    <x v="53"/>
    <x v="6"/>
    <s v="TV-MA"/>
    <n v="106"/>
    <s v="Crime"/>
    <s v=" Drama"/>
    <s v=" Mystery"/>
    <n v="8.1"/>
    <s v="A successful entrepreneur accused of murder and a witness preparation expert have less than three hours to come up with an impregnable defense."/>
    <m/>
    <s v="Oriol Paulo"/>
    <s v="Mario Casas"/>
    <s v="Ana Wagener"/>
    <s v="Jose Coronado"/>
    <s v="BÃ¡rbara Lennie"/>
    <n v="141516"/>
    <x v="15"/>
    <n v="0"/>
    <n v="8.1"/>
    <x v="1"/>
  </r>
  <r>
    <n v="248"/>
    <x v="54"/>
    <x v="8"/>
    <s v="U"/>
    <n v="117"/>
    <s v="Animation"/>
    <s v=" Drama"/>
    <s v=" Fantasy"/>
    <n v="8.1"/>
    <s v="After her werewolf lover unexpectedly dies in an accident while hunting for food for their children, a young woman must find ways to raise the werewolf son and daughter that she had with him while keeping their trait hidden from society."/>
    <n v="71"/>
    <s v="Mamoru Hosoda"/>
    <s v="Aoi Miyazaki"/>
    <s v="Takao Osawa"/>
    <s v="Haru Kuroki"/>
    <s v="Yukito Nishii"/>
    <n v="38803"/>
    <x v="15"/>
    <n v="0"/>
    <n v="1"/>
    <x v="1"/>
  </r>
  <r>
    <n v="252"/>
    <x v="55"/>
    <x v="10"/>
    <s v="R"/>
    <n v="118"/>
    <s v="Drama"/>
    <s v=" Thriller"/>
    <m/>
    <n v="8.1"/>
    <s v="Held captive for 7 years in an enclosed space, a woman and her young son finally gain their freedom, allowing the boy to experience the outside world for the first time."/>
    <n v="86"/>
    <s v="Lenny Abrahamson"/>
    <s v="Brie Larson"/>
    <s v="Jacob Tremblay"/>
    <s v="Sean Bridgers"/>
    <s v="Wendy Crewson"/>
    <n v="371538"/>
    <x v="47"/>
    <n v="0"/>
    <n v="0.5"/>
    <x v="1"/>
  </r>
  <r>
    <n v="253"/>
    <x v="56"/>
    <x v="10"/>
    <s v="UA"/>
    <n v="120"/>
    <s v="Action"/>
    <s v=" Adventure"/>
    <s v=" Sci-Fi"/>
    <n v="8.1"/>
    <s v="In a post-apocalyptic wasteland, a woman rebels against a tyrannical ruler in search for her homeland with the aid of a group of female prisoners, a psychotic worshiper, and a drifter named Max."/>
    <n v="90"/>
    <s v="George Miller"/>
    <s v="Tom Hardy"/>
    <s v="Charlize Theron"/>
    <s v="Nicholas Hoult"/>
    <s v="ZoÃ« Kravitz"/>
    <n v="882316"/>
    <x v="48"/>
    <n v="0"/>
    <n v="0.90000000000000036"/>
    <x v="1"/>
  </r>
  <r>
    <n v="259"/>
    <x v="57"/>
    <x v="2"/>
    <s v="R"/>
    <n v="122"/>
    <s v="Drama"/>
    <s v=" Romance"/>
    <m/>
    <n v="8.1"/>
    <s v="On an isolated island in Brittany at the end of the eighteenth century, a female painter is obliged to paint a wedding portrait of a young woman."/>
    <n v="95"/>
    <s v="CÃ©line Sciamma"/>
    <s v="NoÃ©mie Merlant"/>
    <s v="AdÃ¨le Haenel"/>
    <s v="LuÃ na Bajrami"/>
    <s v="Valeria Golino"/>
    <n v="63134"/>
    <x v="49"/>
    <n v="0"/>
    <n v="1.4000000000000004"/>
    <x v="1"/>
  </r>
  <r>
    <n v="260"/>
    <x v="58"/>
    <x v="3"/>
    <s v="R"/>
    <n v="122"/>
    <s v="Comedy"/>
    <s v=" Drama"/>
    <s v=" Thriller"/>
    <n v="8.1"/>
    <s v="Six short stories that explore the extremities of human behavior involving people in distress."/>
    <n v="77"/>
    <s v="DamiÃ¡n Szifron"/>
    <s v="DarÃ­o Grandinetti"/>
    <s v="MarÃ­a Marull"/>
    <s v="MÃ³nica Villa"/>
    <s v="Diego Starosta"/>
    <n v="177059"/>
    <x v="50"/>
    <n v="0"/>
    <n v="0.39999999999999947"/>
    <x v="1"/>
  </r>
  <r>
    <n v="261"/>
    <x v="59"/>
    <x v="8"/>
    <s v="UA"/>
    <n v="122"/>
    <s v="Mystery"/>
    <s v=" Thriller"/>
    <m/>
    <n v="8.1"/>
    <s v="A pregnant woman's search for her missing husband takes her from London to Kolkata, but everyone she questions denies having ever met him."/>
    <m/>
    <s v="Sujoy Ghosh"/>
    <s v="Vidya Balan"/>
    <s v="Parambrata Chattopadhyay"/>
    <s v="Indraneil Sengupta"/>
    <s v="Nawazuddin Siddiqui"/>
    <n v="57806"/>
    <x v="51"/>
    <n v="0"/>
    <n v="8.1"/>
    <x v="1"/>
  </r>
  <r>
    <n v="263"/>
    <x v="60"/>
    <x v="9"/>
    <s v="UA"/>
    <n v="123"/>
    <s v="Action"/>
    <s v=" Biography"/>
    <s v=" Drama"/>
    <n v="8.1"/>
    <s v="The merciless 1970s rivalry between Formula One rivals James Hunt and Niki Lauda."/>
    <n v="74"/>
    <s v="Ron Howard"/>
    <s v="Daniel BrÃ¼hl"/>
    <s v="Chris Hemsworth"/>
    <s v="Olivia Wilde"/>
    <s v="Alexandra Maria Lara"/>
    <n v="432811"/>
    <x v="52"/>
    <n v="0"/>
    <n v="0.69999999999999929"/>
    <x v="1"/>
  </r>
  <r>
    <n v="266"/>
    <x v="61"/>
    <x v="8"/>
    <s v="U"/>
    <n v="125"/>
    <s v="Comedy"/>
    <s v=" Drama"/>
    <s v=" Fantasy"/>
    <n v="8.1"/>
    <s v="A shopkeeper takes God to court when his shop is destroyed by an earthquake."/>
    <m/>
    <s v="Umesh Shukla"/>
    <s v="Paresh Rawal"/>
    <s v="Akshay Kumar"/>
    <s v="Mithun Chakraborty"/>
    <s v="Mahesh Manjrekar"/>
    <n v="51739"/>
    <x v="53"/>
    <n v="0"/>
    <n v="8.1"/>
    <x v="1"/>
  </r>
  <r>
    <n v="273"/>
    <x v="62"/>
    <x v="10"/>
    <s v="A"/>
    <n v="129"/>
    <s v="Biography"/>
    <s v=" Crime"/>
    <s v=" Drama"/>
    <n v="8.1"/>
    <s v="The true story of how the Boston Globe uncovered the massive scandal of child molestation and cover-up within the local Catholic Archdiocese, shaking the entire Catholic Church to its core."/>
    <n v="93"/>
    <s v="Tom McCarthy"/>
    <s v="Mark Ruffalo"/>
    <s v="Michael Keaton"/>
    <s v="Rachel McAdams"/>
    <s v="Liev Schreiber"/>
    <n v="420316"/>
    <x v="54"/>
    <n v="0"/>
    <n v="1.2000000000000011"/>
    <x v="1"/>
  </r>
  <r>
    <n v="275"/>
    <x v="63"/>
    <x v="6"/>
    <n v="16"/>
    <n v="130"/>
    <s v="Animation"/>
    <s v=" Drama"/>
    <s v=" Family"/>
    <n v="8.1"/>
    <s v="A young man is ostracized by his classmates after he bullies a deaf girl to the point where she moves away. Years later, he sets off on a path for redemption."/>
    <n v="78"/>
    <s v="Naoko Yamada"/>
    <s v="Miyu Irino"/>
    <s v="Saori Hayami"/>
    <s v="Aoi YÃ»ki"/>
    <s v="KenshÃ´ Ono"/>
    <n v="47708"/>
    <x v="15"/>
    <n v="0"/>
    <n v="0.29999999999999982"/>
    <x v="1"/>
  </r>
  <r>
    <n v="276"/>
    <x v="64"/>
    <x v="4"/>
    <s v="UA"/>
    <n v="130"/>
    <s v="Adventure"/>
    <s v=" Drama"/>
    <s v=" Fantasy"/>
    <n v="8.1"/>
    <s v="Harry, Ron, and Hermione search for Voldemort's remaining Horcruxes in their effort to destroy the Dark Lord as the final battle rages on at Hogwarts."/>
    <n v="85"/>
    <s v="David Yates"/>
    <s v="Daniel Radcliffe"/>
    <s v="Emma Watson"/>
    <s v="Rupert Grint"/>
    <s v="Michael Gambon"/>
    <n v="764493"/>
    <x v="55"/>
    <n v="0"/>
    <n v="0.40000000000000036"/>
    <x v="1"/>
  </r>
  <r>
    <n v="284"/>
    <x v="65"/>
    <x v="9"/>
    <s v="A"/>
    <n v="134"/>
    <s v="Biography"/>
    <s v=" Drama"/>
    <s v=" History"/>
    <n v="8.1"/>
    <s v="In the antebellum United States, Solomon Northup, a free black man from upstate New York, is abducted and sold into slavery."/>
    <n v="96"/>
    <s v="Steve McQueen"/>
    <s v="Chiwetel Ejiofor"/>
    <s v="Michael Kenneth Williams"/>
    <s v="Michael Fassbender"/>
    <s v="Brad Pitt"/>
    <n v="640533"/>
    <x v="56"/>
    <n v="0"/>
    <n v="1.5"/>
    <x v="1"/>
  </r>
  <r>
    <n v="287"/>
    <x v="66"/>
    <x v="6"/>
    <s v="UA"/>
    <n v="136"/>
    <s v="Drama"/>
    <s v=" Thriller"/>
    <m/>
    <n v="8.1"/>
    <s v="When three young women are implicated in a crime, a retired lawyer steps forward to help them clear their names."/>
    <m/>
    <s v="Aniruddha Roy Chowdhury"/>
    <s v="Taapsee Pannu"/>
    <s v="Amitabh Bachchan"/>
    <s v="Kirti Kulhari"/>
    <s v="Andrea Tariang"/>
    <n v="39216"/>
    <x v="57"/>
    <n v="0"/>
    <n v="8.1"/>
    <x v="1"/>
  </r>
  <r>
    <n v="288"/>
    <x v="67"/>
    <x v="5"/>
    <s v="A"/>
    <n v="137"/>
    <s v="Action"/>
    <s v=" Drama"/>
    <s v=" Sci-Fi"/>
    <n v="8.1"/>
    <s v="In a future where mutants are nearly extinct, an elderly and weary Logan leads a quiet life. But when Laura, a mutant child pursued by scientists, comes to him for help, he must get her to safety."/>
    <n v="77"/>
    <s v="James Mangold"/>
    <s v="Hugh Jackman"/>
    <s v="Patrick Stewart"/>
    <s v="Dafne Keen"/>
    <s v="Boyd Holbrook"/>
    <n v="647884"/>
    <x v="58"/>
    <n v="0"/>
    <n v="0.39999999999999947"/>
    <x v="1"/>
  </r>
  <r>
    <n v="289"/>
    <x v="68"/>
    <x v="3"/>
    <s v="R"/>
    <n v="139"/>
    <s v="Drama"/>
    <m/>
    <m/>
    <n v="8.1"/>
    <s v="A widowed single mother, raising her violent son alone, finds new hope when a mysterious neighbor inserts herself into their household."/>
    <n v="74"/>
    <s v="Xavier Dolan"/>
    <s v="Anne Dorval"/>
    <s v="Antoine Olivier Pilon"/>
    <s v="Suzanne ClÃ©ment"/>
    <s v="Patrick Huard"/>
    <n v="50700"/>
    <x v="59"/>
    <n v="0"/>
    <n v="0.69999999999999929"/>
    <x v="1"/>
  </r>
  <r>
    <n v="290"/>
    <x v="69"/>
    <x v="6"/>
    <s v="A"/>
    <n v="139"/>
    <s v="Biography"/>
    <s v=" Drama"/>
    <s v=" History"/>
    <n v="8.1"/>
    <s v="World War II American Army Medic Desmond T. Doss, who served during the Battle of Okinawa, refuses to kill people, and becomes the first man in American history to receive the Medal of Honor without firing a shot."/>
    <n v="71"/>
    <s v="Mel Gibson"/>
    <s v="Andrew Garfield"/>
    <s v="Sam Worthington"/>
    <s v="Luke Bracey"/>
    <s v="Teresa Palmer"/>
    <n v="435928"/>
    <x v="60"/>
    <n v="0"/>
    <n v="1"/>
    <x v="1"/>
  </r>
  <r>
    <n v="295"/>
    <x v="70"/>
    <x v="6"/>
    <s v="A"/>
    <n v="145"/>
    <s v="Drama"/>
    <s v=" Romance"/>
    <s v=" Thriller"/>
    <n v="8.1"/>
    <s v="A woman is hired as a handmaiden to a Japanese heiress, but secretly she is involved in a plot to defraud her."/>
    <n v="84"/>
    <s v="Chan-wook Park"/>
    <s v="Kim Min-hee"/>
    <s v="Jung-woo Ha"/>
    <s v="Cho Jin-woong"/>
    <s v="Moon So-Ri"/>
    <n v="113649"/>
    <x v="61"/>
    <n v="0"/>
    <n v="0.30000000000000071"/>
    <x v="1"/>
  </r>
  <r>
    <n v="298"/>
    <x v="71"/>
    <x v="3"/>
    <s v="A"/>
    <n v="149"/>
    <s v="Drama"/>
    <s v=" Mystery"/>
    <s v=" Thriller"/>
    <n v="8.1"/>
    <s v="With his wife's disappearance having become the focus of an intense media circus, a man sees the spotlight turned on him when it's suspected that he may not be innocent."/>
    <n v="79"/>
    <s v="David Fincher"/>
    <s v="Ben Affleck"/>
    <s v="Rosamund Pike"/>
    <s v="Neil Patrick Harris"/>
    <s v="Tyler Perry"/>
    <n v="859695"/>
    <x v="62"/>
    <n v="0"/>
    <n v="0.19999999999999929"/>
    <x v="1"/>
  </r>
  <r>
    <n v="299"/>
    <x v="72"/>
    <x v="8"/>
    <s v="U"/>
    <n v="151"/>
    <s v="Comedy"/>
    <s v=" Drama"/>
    <s v=" Romance"/>
    <n v="8.1"/>
    <s v="Three young people learn that love can neither be defined nor contained by society's definition of normal and abnormal."/>
    <m/>
    <s v="Anurag Basu"/>
    <s v="Ranbir Kapoor"/>
    <s v="Priyanka Chopra"/>
    <s v="Ileana D'Cruz"/>
    <s v="Saurabh Shukla"/>
    <n v="75721"/>
    <x v="63"/>
    <n v="0"/>
    <n v="8.1"/>
    <x v="1"/>
  </r>
  <r>
    <n v="300"/>
    <x v="73"/>
    <x v="2"/>
    <s v="UA"/>
    <n v="152"/>
    <s v="Action"/>
    <s v=" Biography"/>
    <s v=" Drama"/>
    <n v="8.1"/>
    <s v="American car designer Carroll Shelby and driver Ken Miles battle corporate interference and the laws of physics to build a revolutionary race car for Ford in order to defeat Ferrari at the 24 Hours of Le Mans in 1966."/>
    <n v="81"/>
    <s v="James Mangold"/>
    <s v="Matt Damon"/>
    <s v="Christian Bale"/>
    <s v="Jon Bernthal"/>
    <s v="Caitriona Balfe"/>
    <n v="291289"/>
    <x v="64"/>
    <n v="0"/>
    <n v="0"/>
    <x v="1"/>
  </r>
  <r>
    <n v="301"/>
    <x v="74"/>
    <x v="3"/>
    <s v="UA"/>
    <n v="153"/>
    <s v="Comedy"/>
    <s v=" Drama"/>
    <s v=" Musical"/>
    <n v="8.1"/>
    <s v="An alien on Earth loses the only device he can use to communicate with his spaceship. His innocent nature and child-like questions force the country to evaluate the impact of religion on its people."/>
    <m/>
    <s v="Rajkumar Hirani"/>
    <s v="Aamir Khan"/>
    <s v="Anushka Sharma"/>
    <s v="Sanjay Dutt"/>
    <s v="Boman Irani"/>
    <n v="163061"/>
    <x v="65"/>
    <n v="0"/>
    <n v="8.1"/>
    <x v="1"/>
  </r>
  <r>
    <n v="302"/>
    <x v="75"/>
    <x v="9"/>
    <s v="A"/>
    <n v="153"/>
    <s v="Crime"/>
    <s v=" Drama"/>
    <s v=" Mystery"/>
    <n v="8.1"/>
    <s v="When Keller Dover's daughter and her friend go missing, he takes matters into his own hands as the police pursue multiple leads and the pressure mounts."/>
    <n v="70"/>
    <s v="Denis Villeneuve"/>
    <s v="Hugh Jackman"/>
    <s v="Jake Gyllenhaal"/>
    <s v="Viola Davis"/>
    <s v="Melissa Leo"/>
    <n v="601149"/>
    <x v="66"/>
    <n v="0"/>
    <n v="1.0999999999999996"/>
    <x v="1"/>
  </r>
  <r>
    <n v="304"/>
    <x v="76"/>
    <x v="4"/>
    <s v="U"/>
    <n v="155"/>
    <s v="Comedy"/>
    <s v=" Drama"/>
    <m/>
    <n v="8.1"/>
    <s v="Three friends decide to turn their fantasy vacation into reality after one of their friends gets engaged."/>
    <m/>
    <s v="Zoya Akhtar"/>
    <s v="Hrithik Roshan"/>
    <s v="Farhan Akhtar"/>
    <s v="Abhay Deol"/>
    <s v="Katrina Kaif"/>
    <n v="67927"/>
    <x v="67"/>
    <n v="0"/>
    <n v="8.1"/>
    <x v="1"/>
  </r>
  <r>
    <n v="307"/>
    <x v="77"/>
    <x v="3"/>
    <s v="UA"/>
    <n v="160"/>
    <s v="Action"/>
    <s v=" Crime"/>
    <s v=" Drama"/>
    <n v="8.1"/>
    <s v="A young man returns to Kashmir after his father's disappearance to confront his uncle, whom he suspects of playing a role in his father's fate."/>
    <m/>
    <s v="Vishal Bhardwaj"/>
    <s v="Shahid Kapoor"/>
    <s v="Tabu"/>
    <s v="Shraddha Kapoor"/>
    <s v="Kay Kay Menon"/>
    <n v="50445"/>
    <x v="68"/>
    <n v="0"/>
    <n v="8.1"/>
    <x v="1"/>
  </r>
  <r>
    <n v="318"/>
    <x v="78"/>
    <x v="3"/>
    <m/>
    <n v="196"/>
    <s v="Drama"/>
    <m/>
    <m/>
    <n v="8.1"/>
    <s v="A hotel owner and landlord in a remote Turkish village deals with conflicts within his family and a tenant behind on his rent."/>
    <n v="88"/>
    <s v="Nuri Bilge Ceylan"/>
    <s v="Haluk Bilginer"/>
    <s v="Melisa SÃ¶zen"/>
    <s v="Demet Akbag"/>
    <s v="Ayberk Pekcan"/>
    <n v="46547"/>
    <x v="69"/>
    <n v="0"/>
    <n v="0.70000000000000107"/>
    <x v="1"/>
  </r>
  <r>
    <n v="342"/>
    <x v="79"/>
    <x v="9"/>
    <s v="R"/>
    <n v="96"/>
    <s v="Drama"/>
    <m/>
    <m/>
    <n v="8"/>
    <s v="A 20-something supervising staff member of a residential treatment facility navigates the troubled waters of that world alongside her co-worker and longtime boyfriend."/>
    <n v="82"/>
    <s v="Destin Daniel Cretton"/>
    <s v="Brie Larson"/>
    <s v="Frantz Turner"/>
    <s v="John Gallagher Jr."/>
    <s v="Kaitlyn Dever"/>
    <n v="81770"/>
    <x v="70"/>
    <n v="0"/>
    <n v="0.19999999999999929"/>
    <x v="1"/>
  </r>
  <r>
    <n v="352"/>
    <x v="80"/>
    <x v="8"/>
    <s v="UA"/>
    <n v="103"/>
    <s v="Drama"/>
    <s v=" Romance"/>
    <m/>
    <n v="8"/>
    <s v="An introvert freshman is taken under the wings of two seniors who welcome him to the real world"/>
    <n v="67"/>
    <s v="Stephen Chbosky"/>
    <s v="Logan Lerman"/>
    <s v="Emma Watson"/>
    <s v="Ezra Miller"/>
    <s v="Paul Rudd"/>
    <n v="462252"/>
    <x v="71"/>
    <n v="0"/>
    <n v="1.2999999999999998"/>
    <x v="1"/>
  </r>
  <r>
    <n v="361"/>
    <x v="81"/>
    <x v="6"/>
    <s v="U"/>
    <n v="108"/>
    <s v="Animation"/>
    <s v=" Adventure"/>
    <s v=" Comedy"/>
    <n v="8"/>
    <s v="In a city of anthropomorphic animals, a rookie bunny cop and a cynical con artist fox must work together to uncover a conspiracy."/>
    <n v="78"/>
    <s v="Byron Howard"/>
    <s v="Rich Moore"/>
    <s v="Jared Bush"/>
    <s v="Ginnifer Goodwin"/>
    <s v="Jason Bateman"/>
    <n v="434143"/>
    <x v="72"/>
    <n v="0"/>
    <n v="0.20000000000000018"/>
    <x v="1"/>
  </r>
  <r>
    <n v="362"/>
    <x v="82"/>
    <x v="6"/>
    <s v="R"/>
    <n v="108"/>
    <s v="Action"/>
    <s v=" Adventure"/>
    <s v=" Comedy"/>
    <n v="8"/>
    <s v="A wisecracking mercenary gets experimented on and becomes immortal but ugly, and sets out to track down the man who ruined his looks."/>
    <n v="65"/>
    <s v="Tim Miller"/>
    <s v="Ryan Reynolds"/>
    <s v="Morena Baccarin"/>
    <s v="T.J. Miller"/>
    <s v="Ed Skrein"/>
    <n v="902669"/>
    <x v="73"/>
    <n v="0"/>
    <n v="1.5"/>
    <x v="1"/>
  </r>
  <r>
    <n v="363"/>
    <x v="83"/>
    <x v="1"/>
    <s v="A"/>
    <n v="108"/>
    <s v="Drama"/>
    <s v=" Thriller"/>
    <m/>
    <n v="8"/>
    <s v="A committed dancer struggles to maintain her sanity after winning the lead role in a production of Tchaikovsky's &quot;Swan Lake&quot;."/>
    <n v="79"/>
    <s v="Darren Aronofsky"/>
    <s v="Natalie Portman"/>
    <s v="Mila Kunis"/>
    <s v="Vincent Cassel"/>
    <s v="Winona Ryder"/>
    <n v="699673"/>
    <x v="74"/>
    <n v="0"/>
    <n v="9.9999999999999645E-2"/>
    <x v="1"/>
  </r>
  <r>
    <n v="375"/>
    <x v="84"/>
    <x v="2"/>
    <s v="U"/>
    <n v="113"/>
    <s v="Adventure"/>
    <s v=" Biography"/>
    <s v=" Drama"/>
    <n v="8"/>
    <s v="The story of Togo, the sled dog who led the 1925 serum run yet was considered by most to be too small and weak to lead such an intense race."/>
    <n v="69"/>
    <s v="Ericson Core"/>
    <s v="Willem Dafoe"/>
    <s v="Julianne Nicholson"/>
    <s v="Christopher Heyerdahl"/>
    <s v="Richard Dormer"/>
    <n v="37556"/>
    <x v="15"/>
    <n v="0"/>
    <n v="1.0999999999999996"/>
    <x v="1"/>
  </r>
  <r>
    <n v="376"/>
    <x v="85"/>
    <x v="5"/>
    <s v="U"/>
    <n v="113"/>
    <s v="Drama"/>
    <s v=" Family"/>
    <m/>
    <n v="8"/>
    <s v="Based on the New York Times bestseller, this movie tells the incredibly inspiring and heartwarming story of August Pullman, a boy with facial differences who enters the fifth grade, attending a mainstream elementary school for the first time."/>
    <n v="66"/>
    <s v="Stephen Chbosky"/>
    <s v="Jacob Tremblay"/>
    <s v="Owen Wilson"/>
    <s v="Izabela Vidovic"/>
    <s v="Julia Roberts"/>
    <n v="141923"/>
    <x v="75"/>
    <n v="0"/>
    <n v="1.4000000000000004"/>
    <x v="1"/>
  </r>
  <r>
    <n v="379"/>
    <x v="86"/>
    <x v="3"/>
    <s v="UA"/>
    <n v="114"/>
    <s v="Biography"/>
    <s v=" Drama"/>
    <s v=" Thriller"/>
    <n v="8"/>
    <s v="During World War II, the English mathematical genius Alan Turing tries to crack the German Enigma code with help from fellow mathematicians."/>
    <n v="73"/>
    <s v="Morten Tyldum"/>
    <s v="Benedict Cumberbatch"/>
    <s v="Keira Knightley"/>
    <s v="Matthew Goode"/>
    <s v="Allen Leech"/>
    <n v="685201"/>
    <x v="76"/>
    <n v="0"/>
    <n v="0.70000000000000018"/>
    <x v="1"/>
  </r>
  <r>
    <n v="380"/>
    <x v="87"/>
    <x v="1"/>
    <m/>
    <n v="115"/>
    <s v="Action"/>
    <s v=" Crime"/>
    <s v=" Drama"/>
    <n v="8"/>
    <s v="After a prison riot, former-Captain Nascimento, now a high ranking security officer in Rio de Janeiro, is swept into a bloody political dispute that involves government officials and paramilitary groups."/>
    <n v="71"/>
    <s v="JosÃ© Padilha"/>
    <s v="Wagner Moura"/>
    <s v="Irandhir Santos"/>
    <s v="AndrÃ© Ramiro"/>
    <s v="Milhem Cortaz"/>
    <n v="79200"/>
    <x v="77"/>
    <n v="0"/>
    <n v="0.90000000000000036"/>
    <x v="1"/>
  </r>
  <r>
    <n v="384"/>
    <x v="88"/>
    <x v="9"/>
    <s v="R"/>
    <n v="117"/>
    <s v="Biography"/>
    <s v=" Drama"/>
    <m/>
    <n v="8"/>
    <s v="In 1985 Dallas, electrician and hustler Ron Woodroof works around the system to help AIDS patients get the medication they need after he is diagnosed with the disease."/>
    <n v="80"/>
    <s v="Jean-Marc VallÃ©e"/>
    <s v="Matthew McConaughey"/>
    <s v="Jennifer Garner"/>
    <s v="Jared Leto"/>
    <s v="Steve Zahn"/>
    <n v="441614"/>
    <x v="78"/>
    <n v="0"/>
    <n v="0"/>
    <x v="1"/>
  </r>
  <r>
    <n v="387"/>
    <x v="89"/>
    <x v="6"/>
    <s v="U"/>
    <n v="118"/>
    <s v="Biography"/>
    <s v=" Drama"/>
    <m/>
    <n v="8"/>
    <s v="A five-year-old Indian boy is adopted by an Australian couple after getting lost hundreds of kilometers from home. 25 years later, he sets out to find his lost family."/>
    <n v="69"/>
    <s v="Garth Davis"/>
    <s v="Dev Patel"/>
    <s v="Nicole Kidman"/>
    <s v="Rooney Mara"/>
    <s v="Sunny Pawar"/>
    <n v="213970"/>
    <x v="79"/>
    <n v="0"/>
    <n v="1.0999999999999996"/>
    <x v="1"/>
  </r>
  <r>
    <n v="388"/>
    <x v="90"/>
    <x v="1"/>
    <s v="U"/>
    <n v="118"/>
    <s v="Biography"/>
    <s v=" Drama"/>
    <s v=" History"/>
    <n v="8"/>
    <s v="The story of King George VI, his impromptu ascension to the throne of the British Empire in 1936, and the speech therapist who helped the unsure monarch overcome his stammer."/>
    <n v="88"/>
    <s v="Tom Hooper"/>
    <s v="Colin Firth"/>
    <s v="Geoffrey Rush"/>
    <s v="Helena Bonham Carter"/>
    <s v="Derek Jacobi"/>
    <n v="639603"/>
    <x v="80"/>
    <n v="0"/>
    <n v="0.80000000000000071"/>
    <x v="1"/>
  </r>
  <r>
    <n v="396"/>
    <x v="91"/>
    <x v="3"/>
    <s v="UA"/>
    <n v="121"/>
    <s v="Action"/>
    <s v=" Adventure"/>
    <s v=" Comedy"/>
    <n v="8"/>
    <s v="A group of intergalactic criminals must pull together to stop a fanatical warrior with plans to purge the universe."/>
    <n v="76"/>
    <s v="James Gunn"/>
    <s v="Chris Pratt"/>
    <s v="Vin Diesel"/>
    <s v="Bradley Cooper"/>
    <s v="Zoe Saldana"/>
    <n v="1043455"/>
    <x v="81"/>
    <n v="0"/>
    <n v="0.40000000000000036"/>
    <x v="1"/>
  </r>
  <r>
    <n v="399"/>
    <x v="92"/>
    <x v="7"/>
    <s v="UA"/>
    <n v="124"/>
    <s v="Comedy"/>
    <s v=" Drama"/>
    <m/>
    <n v="8"/>
    <s v="A man is embarrassed when he finds out his mother is pregnant."/>
    <m/>
    <s v="Amit Ravindernath Sharma"/>
    <s v="Ayushmann Khurrana"/>
    <s v="Neena Gupta"/>
    <s v="Gajraj Rao"/>
    <s v="Sanya Malhotra"/>
    <n v="27978"/>
    <x v="15"/>
    <n v="0"/>
    <n v="8"/>
    <x v="1"/>
  </r>
  <r>
    <n v="406"/>
    <x v="93"/>
    <x v="9"/>
    <s v="A"/>
    <n v="126"/>
    <s v="Drama"/>
    <s v=" Romance"/>
    <s v=" Sci-Fi"/>
    <n v="8"/>
    <s v="In a near future, a lonely writer develops an unlikely relationship with an operating system designed to meet his every need."/>
    <n v="90"/>
    <s v="Spike Jonze"/>
    <s v="Joaquin Phoenix"/>
    <s v="Amy Adams"/>
    <s v="Scarlett Johansson"/>
    <s v="Rooney Mara"/>
    <n v="540772"/>
    <x v="82"/>
    <n v="0"/>
    <n v="1"/>
    <x v="1"/>
  </r>
  <r>
    <n v="407"/>
    <x v="94"/>
    <x v="3"/>
    <s v="U"/>
    <n v="126"/>
    <s v="Biography"/>
    <s v=" Drama"/>
    <m/>
    <n v="8"/>
    <s v="The factual story of Spaniard Ramon Sampedro, who fought a thirty-year campaign in favor of euthanasia and his own right to die."/>
    <n v="74"/>
    <s v="Alejandro AmenÃ¡bar"/>
    <s v="Javier Bardem"/>
    <s v="BelÃ©n Rueda"/>
    <s v="Lola DueÃ±as"/>
    <s v="Mabel Rivera"/>
    <n v="77554"/>
    <x v="83"/>
    <n v="0"/>
    <n v="0.59999999999999964"/>
    <x v="1"/>
  </r>
  <r>
    <n v="409"/>
    <x v="95"/>
    <x v="6"/>
    <s v="A"/>
    <n v="128"/>
    <s v="Comedy"/>
    <s v=" Drama"/>
    <s v=" Music"/>
    <n v="8"/>
    <s v="While navigating their careers in Los Angeles, a pianist and an actress fall in love while attempting to reconcile their aspirations for the future."/>
    <n v="94"/>
    <s v="Damien Chazelle"/>
    <s v="Ryan Gosling"/>
    <s v="Emma Stone"/>
    <s v="Rosemarie DeWitt"/>
    <s v="J.K. Simmons"/>
    <n v="505918"/>
    <x v="84"/>
    <n v="0"/>
    <n v="1.4000000000000004"/>
    <x v="1"/>
  </r>
  <r>
    <n v="414"/>
    <x v="96"/>
    <x v="6"/>
    <s v="UA"/>
    <n v="130"/>
    <s v="Drama"/>
    <s v=" History"/>
    <m/>
    <n v="8"/>
    <s v="When Iraq invades Kuwait in August 1990, a callous Indian businessman becomes the spokesperson for more than 170,000 stranded countrymen."/>
    <m/>
    <s v="Raja Menon"/>
    <s v="Akshay Kumar"/>
    <s v="Nimrat Kaur"/>
    <s v="Kumud Mishra"/>
    <s v="Prakash Belawadi"/>
    <n v="52897"/>
    <x v="15"/>
    <n v="0"/>
    <n v="8"/>
    <x v="1"/>
  </r>
  <r>
    <n v="418"/>
    <x v="97"/>
    <x v="7"/>
    <s v="UA"/>
    <n v="134"/>
    <s v="Biography"/>
    <s v=" Drama"/>
    <s v=" Music"/>
    <n v="8"/>
    <s v="The story of the legendary British rock band Queen and lead singer Freddie Mercury, leading up to their famous performance at Live Aid (1985)."/>
    <n v="49"/>
    <s v="Bryan Singer"/>
    <s v="Rami Malek"/>
    <s v="Lucy Boynton"/>
    <s v="Gwilym Lee"/>
    <s v="Ben Hardy"/>
    <n v="450349"/>
    <x v="85"/>
    <n v="0"/>
    <n v="3.0999999999999996"/>
    <x v="1"/>
  </r>
  <r>
    <n v="422"/>
    <x v="98"/>
    <x v="9"/>
    <s v="U"/>
    <n v="137"/>
    <s v="Animation"/>
    <s v=" Adventure"/>
    <s v=" Drama"/>
    <n v="8"/>
    <s v="Found inside a shining stalk of bamboo by an old bamboo cutter and his wife, a tiny girl grows rapidly into an exquisite young lady. The mysterious young princess enthralls all who encounter her, but ultimately she must confront her fate, the punishment for her crime."/>
    <n v="89"/>
    <s v="Isao Takahata"/>
    <s v="ChloÃ« Grace Moretz"/>
    <s v="James Caan"/>
    <s v="Mary Steenburgen"/>
    <s v="James Marsden"/>
    <n v="38746"/>
    <x v="86"/>
    <n v="1"/>
    <n v="0.90000000000000036"/>
    <x v="1"/>
  </r>
  <r>
    <n v="430"/>
    <x v="99"/>
    <x v="8"/>
    <s v="UA"/>
    <n v="143"/>
    <s v="Action"/>
    <s v=" Adventure"/>
    <s v=" Sci-Fi"/>
    <n v="8"/>
    <s v="Earth's mightiest heroes must come together and learn to fight as a team if they are going to stop the mischievous Loki and his alien army from enslaving humanity."/>
    <n v="69"/>
    <s v="Joss Whedon"/>
    <s v="Robert Downey Jr."/>
    <s v="Chris Evans"/>
    <s v="Scarlett Johansson"/>
    <s v="Jeremy Renner"/>
    <n v="1260806"/>
    <x v="87"/>
    <n v="1"/>
    <n v="1.0999999999999996"/>
    <x v="1"/>
  </r>
  <r>
    <n v="433"/>
    <x v="100"/>
    <x v="10"/>
    <s v="UA"/>
    <n v="144"/>
    <s v="Adventure"/>
    <s v=" Drama"/>
    <s v=" Sci-Fi"/>
    <n v="8"/>
    <s v="An astronaut becomes stranded on Mars after his team assume him dead, and must rely on his ingenuity to find a way to signal to Earth that he is alive."/>
    <n v="80"/>
    <s v="Ridley Scott"/>
    <s v="Matt Damon"/>
    <s v="Jessica Chastain"/>
    <s v="Kristen Wiig"/>
    <s v="Kate Mara"/>
    <n v="760094"/>
    <x v="88"/>
    <n v="1"/>
    <n v="0"/>
    <x v="1"/>
  </r>
  <r>
    <n v="434"/>
    <x v="101"/>
    <x v="9"/>
    <s v="UA"/>
    <n v="144"/>
    <s v="Crime"/>
    <s v=" Drama"/>
    <s v=" Thriller"/>
    <n v="8"/>
    <s v="A gang of con-men rob prominent rich businessmen and politicians by posing as C.B.I and income tax officers."/>
    <m/>
    <s v="Neeraj Pandey"/>
    <s v="Akshay Kumar"/>
    <s v="Anupam Kher"/>
    <s v="Manoj Bajpayee"/>
    <s v="Jimmy Sheirgill"/>
    <n v="51069"/>
    <x v="89"/>
    <n v="1"/>
    <n v="8"/>
    <x v="1"/>
  </r>
  <r>
    <n v="438"/>
    <x v="102"/>
    <x v="4"/>
    <s v="UA"/>
    <n v="146"/>
    <s v="Drama"/>
    <m/>
    <m/>
    <n v="8"/>
    <s v="An aspiring author during the civil rights movement of the 1960s decides to write a book detailing the African American maids' point of view on the white families for which they work, and the hardships they go through on a daily basis."/>
    <n v="62"/>
    <s v="Tate Taylor"/>
    <s v="Emma Stone"/>
    <s v="Viola Davis"/>
    <s v="Octavia Spencer"/>
    <s v="Bryce Dallas Howard"/>
    <n v="428521"/>
    <x v="90"/>
    <n v="1"/>
    <n v="1.7999999999999998"/>
    <x v="1"/>
  </r>
  <r>
    <n v="439"/>
    <x v="103"/>
    <x v="3"/>
    <s v="A"/>
    <n v="150"/>
    <s v="Action"/>
    <s v=" Crime"/>
    <s v=" Thriller"/>
    <n v="8"/>
    <s v="Only a short time after the first raid, Rama goes undercover with the thugs of Jakarta and plans to bring down the syndicate and uncover the corruption within his police force."/>
    <n v="71"/>
    <s v="Gareth Evans"/>
    <s v="Iko Uwais"/>
    <s v="Yayan Ruhian"/>
    <s v="Arifin Putra"/>
    <s v="Oka Antara"/>
    <n v="114316"/>
    <x v="91"/>
    <n v="1"/>
    <n v="0.90000000000000036"/>
    <x v="1"/>
  </r>
  <r>
    <n v="442"/>
    <x v="104"/>
    <x v="2"/>
    <s v="UA"/>
    <n v="154"/>
    <s v="Drama"/>
    <s v=" Music"/>
    <s v=" Romance"/>
    <n v="8"/>
    <s v="A coming-of-age story based on the lives of street rappers in Mumbai."/>
    <n v="65"/>
    <s v="Zoya Akhtar"/>
    <s v="Vijay Varma"/>
    <s v="Nakul Roshan Sahdev"/>
    <s v="Ranveer Singh"/>
    <s v="Vijay Raaz"/>
    <n v="31886"/>
    <x v="92"/>
    <n v="1"/>
    <n v="1.5"/>
    <x v="1"/>
  </r>
  <r>
    <n v="443"/>
    <x v="105"/>
    <x v="10"/>
    <s v="A"/>
    <n v="156"/>
    <s v="Action"/>
    <s v=" Adventure"/>
    <s v=" Drama"/>
    <n v="8"/>
    <s v="A frontiersman on a fur trading expedition in the 1820s fights for survival after being mauled by a bear and left for dead by members of his own hunting team."/>
    <n v="76"/>
    <s v="Alejandro G. IÃ±Ã¡rritu"/>
    <s v="Leonardo DiCaprio"/>
    <s v="Tom Hardy"/>
    <s v="Will Poulter"/>
    <s v="Domhnall Gleeson"/>
    <n v="705589"/>
    <x v="93"/>
    <n v="1"/>
    <n v="0.40000000000000036"/>
    <x v="1"/>
  </r>
  <r>
    <n v="445"/>
    <x v="106"/>
    <x v="10"/>
    <s v="UA"/>
    <n v="159"/>
    <s v="Action"/>
    <s v=" Crime"/>
    <s v=" Thriller"/>
    <n v="8"/>
    <s v="An elite counter-intelligence unit learns of a plot, masterminded by a maniacal madman. With the clock ticking, it's up to them to track the terrorists' international tentacles and prevent them from striking at the heart of India."/>
    <m/>
    <s v="Neeraj Pandey"/>
    <s v="Akshay Kumar"/>
    <s v="Danny Denzongpa"/>
    <s v="Rana Daggubati"/>
    <s v="Taapsee Pannu"/>
    <n v="52848"/>
    <x v="15"/>
    <n v="1"/>
    <n v="8"/>
    <x v="1"/>
  </r>
  <r>
    <n v="446"/>
    <x v="107"/>
    <x v="10"/>
    <s v="UA"/>
    <n v="159"/>
    <s v="Action"/>
    <s v=" Drama"/>
    <m/>
    <n v="8"/>
    <s v="In ancient India, an adventurous and daring man becomes involved in a decades-old feud between two warring peoples."/>
    <m/>
    <s v="S.S. Rajamouli"/>
    <s v="Prabhas"/>
    <s v="Rana Daggubati"/>
    <s v="Ramya Krishnan"/>
    <s v="Sathyaraj"/>
    <n v="102972"/>
    <x v="94"/>
    <n v="1"/>
    <n v="8"/>
    <x v="1"/>
  </r>
  <r>
    <n v="448"/>
    <x v="108"/>
    <x v="10"/>
    <s v="UA"/>
    <n v="163"/>
    <s v="Action"/>
    <s v=" Adventure"/>
    <s v=" Comedy"/>
    <n v="8"/>
    <s v="An Indian man with a magnanimous heart takes a young mute Pakistani girl back to her homeland to reunite her with her family."/>
    <m/>
    <s v="Kabir Khan"/>
    <s v="Salman Khan"/>
    <s v="Harshaali Malhotra"/>
    <s v="Nawazuddin Siddiqui"/>
    <s v="Kareena Kapoor"/>
    <n v="72245"/>
    <x v="95"/>
    <n v="1"/>
    <n v="8"/>
    <x v="1"/>
  </r>
  <r>
    <n v="449"/>
    <x v="109"/>
    <x v="5"/>
    <s v="UA"/>
    <n v="164"/>
    <s v="Action"/>
    <s v=" Drama"/>
    <s v=" Mystery"/>
    <n v="8"/>
    <s v="Young Blade Runner K's discovery of a long-buried secret leads him to track down former Blade Runner Rick Deckard, who's been missing for thirty years."/>
    <n v="81"/>
    <s v="Denis Villeneuve"/>
    <s v="Harrison Ford"/>
    <s v="Ryan Gosling"/>
    <s v="Ana de Armas"/>
    <s v="Dave Bautista"/>
    <n v="461823"/>
    <x v="96"/>
    <n v="1"/>
    <n v="9.9999999999999645E-2"/>
    <x v="1"/>
  </r>
  <r>
    <n v="450"/>
    <x v="110"/>
    <x v="1"/>
    <s v="UA"/>
    <n v="165"/>
    <s v="Drama"/>
    <m/>
    <m/>
    <n v="8"/>
    <s v="An Indian Muslim man with Asperger's syndrome takes a challenge to speak to the President of the United States seriously and embarks on a cross-country journey."/>
    <n v="50"/>
    <s v="Karan Johar"/>
    <s v="Shah Rukh Khan"/>
    <s v="Kajol"/>
    <s v="Sheetal Menon"/>
    <s v="Katie A. Keane"/>
    <n v="98575"/>
    <x v="97"/>
    <n v="1"/>
    <n v="3"/>
    <x v="1"/>
  </r>
  <r>
    <n v="486"/>
    <x v="111"/>
    <x v="6"/>
    <s v="UA"/>
    <n v="100"/>
    <s v="Drama"/>
    <m/>
    <m/>
    <n v="7.9"/>
    <s v="After having suffered a heart-attack, a 59-year-old carpenter must fight the bureaucratic forces of the system in order to receive Employment and Support Allowance."/>
    <n v="78"/>
    <s v="Ken Loach"/>
    <s v="Laura Obiols"/>
    <s v="Dave Johns"/>
    <s v="Hayley Squires"/>
    <s v="Sharon Percy"/>
    <n v="53818"/>
    <x v="98"/>
    <n v="1"/>
    <n v="0.10000000000000053"/>
    <x v="1"/>
  </r>
  <r>
    <n v="487"/>
    <x v="112"/>
    <x v="4"/>
    <s v="U"/>
    <n v="100"/>
    <s v="Comedy"/>
    <s v=" Drama"/>
    <s v=" Romance"/>
    <n v="7.9"/>
    <s v="An egomaniacal film star develops a relationship with a young dancer against the backdrop of Hollywood's silent era."/>
    <n v="89"/>
    <s v="Michel Hazanavicius"/>
    <s v="Jean Dujardin"/>
    <s v="BÃ©rÃ©nice Bejo"/>
    <s v="John Goodman"/>
    <s v="James Cromwell"/>
    <n v="230624"/>
    <x v="99"/>
    <n v="1"/>
    <n v="1"/>
    <x v="1"/>
  </r>
  <r>
    <n v="490"/>
    <x v="113"/>
    <x v="7"/>
    <s v="U"/>
    <n v="101"/>
    <s v="Animation"/>
    <s v=" Adventure"/>
    <s v=" Comedy"/>
    <n v="7.9"/>
    <s v="Set in Japan, Isle of Dogs follows a boy's odyssey in search of his lost dog."/>
    <n v="82"/>
    <s v="Wes Anderson"/>
    <s v="Bryan Cranston"/>
    <s v="Koyu Rankin"/>
    <s v="Edward Norton"/>
    <s v="Bob Balaban"/>
    <n v="139114"/>
    <x v="100"/>
    <n v="1"/>
    <n v="0.29999999999999893"/>
    <x v="1"/>
  </r>
  <r>
    <n v="491"/>
    <x v="114"/>
    <x v="6"/>
    <s v="UA"/>
    <n v="101"/>
    <s v="Adventure"/>
    <s v=" Comedy"/>
    <s v=" Drama"/>
    <n v="7.9"/>
    <s v="A national manhunt is ordered for a rebellious kid and his foster uncle who go missing in the wild New Zealand bush."/>
    <n v="81"/>
    <s v="Taika Waititi"/>
    <s v="Sam Neill"/>
    <s v="Julian Dennison"/>
    <s v="Rima Te Wiata"/>
    <s v="Rachel House"/>
    <n v="111483"/>
    <x v="101"/>
    <n v="1"/>
    <n v="0.19999999999999929"/>
    <x v="1"/>
  </r>
  <r>
    <n v="502"/>
    <x v="115"/>
    <x v="6"/>
    <s v="PG-13"/>
    <n v="106"/>
    <s v="Comedy"/>
    <s v=" Drama"/>
    <s v=" Music"/>
    <n v="7.9"/>
    <s v="A boy growing up in Dublin during the 1980s escapes his strained family life by starting a band to impress the mysterious girl he likes."/>
    <n v="79"/>
    <s v="John Carney"/>
    <s v="Ferdia Walsh-Peelo"/>
    <s v="Aidan Gillen"/>
    <s v="Maria Doyle Kennedy"/>
    <s v="Jack Reynor"/>
    <n v="85109"/>
    <x v="102"/>
    <n v="1"/>
    <n v="0"/>
    <x v="1"/>
  </r>
  <r>
    <n v="505"/>
    <x v="116"/>
    <x v="2"/>
    <s v="UA"/>
    <n v="108"/>
    <s v="Comedy"/>
    <s v=" Drama"/>
    <s v=" War"/>
    <n v="7.9"/>
    <s v="A young boy in Hitler's army finds out his mother is hiding a Jewish girl in their home."/>
    <n v="58"/>
    <s v="Taika Waititi"/>
    <s v="Roman Griffin Davis"/>
    <s v="Thomasin McKenzie"/>
    <s v="Scarlett Johansson"/>
    <s v="Taika Waititi"/>
    <n v="297918"/>
    <x v="103"/>
    <n v="1"/>
    <n v="2.1000000000000005"/>
    <x v="1"/>
  </r>
  <r>
    <n v="506"/>
    <x v="117"/>
    <x v="9"/>
    <s v="R"/>
    <n v="109"/>
    <s v="Drama"/>
    <s v=" Romance"/>
    <m/>
    <n v="7.9"/>
    <s v="We meet Jesse and Celine nine years on in Greece. Almost two decades have passed since their first meeting on that train bound for Vienna."/>
    <n v="94"/>
    <s v="Richard Linklater"/>
    <s v="Ethan Hawke"/>
    <s v="Julie Delpy"/>
    <s v="Seamus Davey-Fitzpatrick"/>
    <s v="Ariane Labed"/>
    <n v="141457"/>
    <x v="104"/>
    <n v="1"/>
    <n v="1.5"/>
    <x v="1"/>
  </r>
  <r>
    <n v="514"/>
    <x v="118"/>
    <x v="3"/>
    <s v="UA"/>
    <n v="113"/>
    <s v="Action"/>
    <s v=" Adventure"/>
    <s v=" Sci-Fi"/>
    <n v="7.9"/>
    <s v="A soldier fighting aliens gets to relive the same day over and over again, the day restarting every time he dies."/>
    <n v="71"/>
    <s v="Doug Liman"/>
    <s v="Tom Cruise"/>
    <s v="Emily Blunt"/>
    <s v="Bill Paxton"/>
    <s v="Brendan Gleeson"/>
    <n v="600004"/>
    <x v="105"/>
    <n v="1"/>
    <n v="0.80000000000000071"/>
    <x v="1"/>
  </r>
  <r>
    <n v="522"/>
    <x v="119"/>
    <x v="6"/>
    <s v="UA"/>
    <n v="116"/>
    <s v="Drama"/>
    <s v=" Sci-Fi"/>
    <m/>
    <n v="7.9"/>
    <s v="A linguist works with the military to communicate with alien lifeforms after twelve mysterious spacecrafts appear around the world."/>
    <n v="81"/>
    <s v="Denis Villeneuve"/>
    <s v="Amy Adams"/>
    <s v="Jeremy Renner"/>
    <s v="Forest Whitaker"/>
    <s v="Michael Stuhlbarg"/>
    <n v="594181"/>
    <x v="106"/>
    <n v="1"/>
    <n v="0.19999999999999929"/>
    <x v="1"/>
  </r>
  <r>
    <n v="523"/>
    <x v="120"/>
    <x v="3"/>
    <s v="A"/>
    <n v="117"/>
    <s v="Crime"/>
    <s v=" Drama"/>
    <s v=" Thriller"/>
    <n v="7.9"/>
    <s v="When Louis Bloom, a con man desperate for work, muscles into the world of L.A. crime journalism, he blurs the line between observer and participant to become the star of his own story."/>
    <n v="76"/>
    <s v="Dan Gilroy"/>
    <s v="Jake Gyllenhaal"/>
    <s v="Rene Russo"/>
    <s v="Bill Paxton"/>
    <s v="Riz Ahmed"/>
    <n v="466134"/>
    <x v="107"/>
    <n v="1"/>
    <n v="0.30000000000000071"/>
    <x v="1"/>
  </r>
  <r>
    <n v="525"/>
    <x v="121"/>
    <x v="6"/>
    <s v="R"/>
    <n v="118"/>
    <s v="Comedy"/>
    <s v=" Drama"/>
    <m/>
    <n v="7.9"/>
    <s v="In the forests of the Pacific Northwest, a father devoted to raising his six kids with a rigorous physical and intellectual education is forced to leave his paradise and enter the world, challenging his idea of what it means to be a parent."/>
    <n v="72"/>
    <s v="Matt Ross"/>
    <s v="Viggo Mortensen"/>
    <s v="George MacKay"/>
    <s v="Samantha Isler"/>
    <s v="Annalise Basso"/>
    <n v="189400"/>
    <x v="108"/>
    <n v="1"/>
    <n v="0.70000000000000018"/>
    <x v="1"/>
  </r>
  <r>
    <n v="532"/>
    <x v="122"/>
    <x v="7"/>
    <s v="A"/>
    <n v="121"/>
    <s v="Crime"/>
    <s v=" Drama"/>
    <m/>
    <n v="7.9"/>
    <s v="A family of small-time crooks take in a child they find outside in the cold."/>
    <n v="93"/>
    <s v="Hirokazu Koreeda"/>
    <s v="Lily Franky"/>
    <s v="Sakura AndÃ´"/>
    <s v="Kirin Kiki"/>
    <s v="Mayu Matsuoka"/>
    <n v="62754"/>
    <x v="109"/>
    <n v="1"/>
    <n v="1.4000000000000004"/>
    <x v="1"/>
  </r>
  <r>
    <n v="539"/>
    <x v="123"/>
    <x v="8"/>
    <s v="UA"/>
    <n v="127"/>
    <s v="Drama"/>
    <s v=" Romance"/>
    <m/>
    <n v="7.9"/>
    <s v="Georges and Anne are an octogenarian couple. They are cultivated, retired music teachers. Their daughter, also a musician, lives in Britain with her family. One day, Anne has a stroke, and the couple's bond of love is severely tested."/>
    <n v="94"/>
    <s v="Michael Haneke"/>
    <s v="Jean-Louis Trintignant"/>
    <s v="Emmanuelle Riva"/>
    <s v="Isabelle Huppert"/>
    <s v="Alexandre Tharaud"/>
    <n v="93090"/>
    <x v="110"/>
    <n v="1"/>
    <n v="1.5"/>
    <x v="1"/>
  </r>
  <r>
    <n v="541"/>
    <x v="124"/>
    <x v="8"/>
    <s v="U"/>
    <n v="127"/>
    <s v="Adventure"/>
    <s v=" Drama"/>
    <s v=" Fantasy"/>
    <n v="7.9"/>
    <s v="A young man who survives a disaster at sea is hurtled into an epic journey of adventure and discovery. While cast away, he forms an unexpected connection with another survivor: a fearsome Bengal tiger."/>
    <n v="79"/>
    <s v="Ang Lee"/>
    <s v="Suraj Sharma"/>
    <s v="Irrfan Khan"/>
    <s v="Adil Hussain"/>
    <s v="Tabu"/>
    <n v="580708"/>
    <x v="111"/>
    <n v="1"/>
    <n v="0"/>
    <x v="1"/>
  </r>
  <r>
    <n v="544"/>
    <x v="125"/>
    <x v="2"/>
    <s v="UA"/>
    <n v="130"/>
    <s v="Comedy"/>
    <s v=" Crime"/>
    <s v=" Drama"/>
    <n v="7.9"/>
    <s v="A detective investigates the death of a patriarch of an eccentric, combative family."/>
    <n v="82"/>
    <s v="Rian Johnson"/>
    <s v="Daniel Craig"/>
    <s v="Chris Evans"/>
    <s v="Ana de Armas"/>
    <s v="Jamie Lee Curtis"/>
    <n v="454203"/>
    <x v="112"/>
    <n v="1"/>
    <n v="0.29999999999999893"/>
    <x v="1"/>
  </r>
  <r>
    <n v="545"/>
    <x v="126"/>
    <x v="5"/>
    <s v="UA"/>
    <n v="130"/>
    <s v="Action"/>
    <s v=" Adventure"/>
    <s v=" Comedy"/>
    <n v="7.9"/>
    <s v="Imprisoned on the planet Sakaar, Thor must race against time to return to Asgard and stop RagnarÃ¶k, the destruction of his world, at the hands of the powerful and ruthless villain Hela."/>
    <n v="74"/>
    <s v="Taika Waititi"/>
    <s v="Chris Hemsworth"/>
    <s v="Tom Hiddleston"/>
    <s v="Cate Blanchett"/>
    <s v="Mark Ruffalo"/>
    <n v="587775"/>
    <x v="113"/>
    <n v="1"/>
    <n v="0.5"/>
    <x v="1"/>
  </r>
  <r>
    <n v="546"/>
    <x v="127"/>
    <x v="5"/>
    <s v="UA"/>
    <n v="132"/>
    <s v="Drama"/>
    <s v=" Romance"/>
    <m/>
    <n v="7.9"/>
    <s v="In 1980s Italy, romance blossoms between a seventeen-year-old student and the older man hired as his father's research assistant."/>
    <n v="93"/>
    <s v="Luca Guadagnino"/>
    <s v="Armie Hammer"/>
    <s v="TimothÃ©e Chalamet"/>
    <s v="Michael Stuhlbarg"/>
    <s v="Amira Casar"/>
    <n v="212651"/>
    <x v="114"/>
    <n v="1"/>
    <n v="1.4000000000000004"/>
    <x v="1"/>
  </r>
  <r>
    <n v="547"/>
    <x v="128"/>
    <x v="3"/>
    <s v="UA"/>
    <n v="132"/>
    <s v="Action"/>
    <s v=" Adventure"/>
    <s v=" Sci-Fi"/>
    <n v="7.9"/>
    <s v="The X-Men send Wolverine to the past in a desperate effort to change history and prevent an event that results in doom for both humans and mutants."/>
    <n v="75"/>
    <s v="Bryan Singer"/>
    <s v="Patrick Stewart"/>
    <s v="Ian McKellen"/>
    <s v="Hugh Jackman"/>
    <s v="James McAvoy"/>
    <n v="659763"/>
    <x v="115"/>
    <n v="1"/>
    <n v="0.40000000000000036"/>
    <x v="1"/>
  </r>
  <r>
    <n v="551"/>
    <x v="129"/>
    <x v="2"/>
    <s v="U"/>
    <n v="137"/>
    <s v="Comedy"/>
    <s v=" Drama"/>
    <s v=" Romance"/>
    <n v="7.9"/>
    <s v="Noah Baumbach's incisive and compassionate look at a marriage breaking up and a family staying together."/>
    <n v="94"/>
    <s v="Noah Baumbach"/>
    <s v="Adam Driver"/>
    <s v="Scarlett Johansson"/>
    <s v="Julia Greer"/>
    <s v="Azhy Robertson"/>
    <n v="246644"/>
    <x v="116"/>
    <n v="1"/>
    <n v="1.5"/>
    <x v="1"/>
  </r>
  <r>
    <n v="552"/>
    <x v="130"/>
    <x v="10"/>
    <s v="U"/>
    <n v="138"/>
    <s v="Action"/>
    <s v=" Adventure"/>
    <s v=" Sci-Fi"/>
    <n v="7.9"/>
    <s v="As a new threat to the galaxy rises, Rey, a desert scavenger, and Finn, an ex-stormtrooper, must join Han Solo and Chewbacca to search for the one hope of restoring peace."/>
    <n v="80"/>
    <s v="J.J. Abrams"/>
    <s v="Daisy Ridley"/>
    <s v="John Boyega"/>
    <s v="Oscar Isaac"/>
    <s v="Domhnall Gleeson"/>
    <n v="860823"/>
    <x v="117"/>
    <n v="1"/>
    <n v="9.9999999999999645E-2"/>
    <x v="1"/>
  </r>
  <r>
    <n v="564"/>
    <x v="131"/>
    <x v="4"/>
    <m/>
    <n v="157"/>
    <s v="Crime"/>
    <s v=" Drama"/>
    <m/>
    <n v="7.9"/>
    <s v="A group of men set out in search of a dead body in the Anatolian steppes."/>
    <n v="82"/>
    <s v="Nuri Bilge Ceylan"/>
    <s v="Muhammet Uzuner"/>
    <s v="Yilmaz Erdogan"/>
    <s v="Taner Birsel"/>
    <s v="Ahmet MÃ¼mtaz Taylan"/>
    <n v="41995"/>
    <x v="118"/>
    <n v="1"/>
    <n v="0.29999999999999893"/>
    <x v="1"/>
  </r>
  <r>
    <n v="565"/>
    <x v="132"/>
    <x v="3"/>
    <s v="A"/>
    <n v="165"/>
    <s v="Drama"/>
    <m/>
    <m/>
    <n v="7.9"/>
    <s v="The life of Mason, from early childhood to his arrival at college."/>
    <n v="100"/>
    <s v="Richard Linklater"/>
    <s v="Ellar Coltrane"/>
    <s v="Patricia Arquette"/>
    <s v="Ethan Hawke"/>
    <s v="Elijah Smith"/>
    <n v="335533"/>
    <x v="119"/>
    <n v="1"/>
    <n v="2.0999999999999996"/>
    <x v="1"/>
  </r>
  <r>
    <n v="568"/>
    <x v="133"/>
    <x v="2"/>
    <s v="R"/>
    <n v="209"/>
    <s v="Biography"/>
    <s v=" Crime"/>
    <s v=" Drama"/>
    <n v="7.9"/>
    <s v="An old man recalls his time painting houses for his friend, Jimmy Hoffa, through the 1950-70s."/>
    <n v="94"/>
    <s v="Martin Scorsese"/>
    <s v="Robert De Niro"/>
    <s v="Al Pacino"/>
    <s v="Joe Pesci"/>
    <s v="Harvey Keitel"/>
    <n v="324720"/>
    <x v="120"/>
    <n v="1"/>
    <n v="1.5"/>
    <x v="1"/>
  </r>
  <r>
    <n v="583"/>
    <x v="134"/>
    <x v="5"/>
    <s v="UA"/>
    <n v="94"/>
    <s v="Animation"/>
    <s v=" Biography"/>
    <s v=" Crime"/>
    <n v="7.8"/>
    <s v="In a story depicted in oil painted animation, a young man comes to the last hometown of painter Vincent van Gogh (Robert Gulaczyk) to deliver the troubled artist's final letter and ends up investigating his final days there."/>
    <n v="62"/>
    <s v="Dorota Kobiela"/>
    <s v="Hugh Welchman"/>
    <s v="Douglas Booth"/>
    <s v="Jerome Flynn"/>
    <s v="Robert Gulaczyk"/>
    <n v="50778"/>
    <x v="121"/>
    <n v="1"/>
    <n v="1.5999999999999996"/>
    <x v="1"/>
  </r>
  <r>
    <n v="584"/>
    <x v="135"/>
    <x v="8"/>
    <s v="A"/>
    <n v="94"/>
    <s v="Comedy"/>
    <s v=" Drama"/>
    <s v=" Romance"/>
    <n v="7.8"/>
    <s v="A pair of young lovers flee their New England town, which causes a local search party to fan out to find them."/>
    <n v="84"/>
    <s v="Wes Anderson"/>
    <s v="Jared Gilman"/>
    <s v="Kara Hayward"/>
    <s v="Bruce Willis"/>
    <s v="Bill Murray"/>
    <n v="318789"/>
    <x v="122"/>
    <n v="1"/>
    <n v="0.60000000000000053"/>
    <x v="1"/>
  </r>
  <r>
    <n v="589"/>
    <x v="136"/>
    <x v="6"/>
    <m/>
    <n v="96"/>
    <s v="Comedy"/>
    <s v=" Drama"/>
    <m/>
    <n v="7.8"/>
    <s v="Seven long-time friends get together for a dinner. When they decide to share with each other the content of every text message, email and phone call they receive, many secrets start to unveil and the equilibrium trembles."/>
    <m/>
    <s v="Paolo Genovese"/>
    <s v="Giuseppe Battiston"/>
    <s v="Anna Foglietta"/>
    <s v="Marco Giallini"/>
    <s v="Edoardo Leo"/>
    <n v="57168"/>
    <x v="15"/>
    <n v="1"/>
    <n v="7.8"/>
    <x v="1"/>
  </r>
  <r>
    <n v="595"/>
    <x v="137"/>
    <x v="10"/>
    <s v="R"/>
    <n v="100"/>
    <s v="Drama"/>
    <s v=" History"/>
    <s v=" War"/>
    <n v="7.8"/>
    <s v="In post-World War II Denmark, a group of young German POWs are forced to clear a beach of thousands of land mines under the watch of a Danish Sergeant who slowly learns to appreciate their plight."/>
    <n v="75"/>
    <s v="Martin Zandvliet"/>
    <s v="Roland MÃ¸ller"/>
    <s v="Louis Hofmann"/>
    <s v="Joel Basman"/>
    <s v="Mikkel Boe FÃ¸lsgaard"/>
    <n v="35539"/>
    <x v="123"/>
    <n v="1"/>
    <n v="0.29999999999999982"/>
    <x v="1"/>
  </r>
  <r>
    <n v="596"/>
    <x v="138"/>
    <x v="2"/>
    <s v="U"/>
    <n v="100"/>
    <s v="Animation"/>
    <s v=" Adventure"/>
    <s v=" Comedy"/>
    <n v="7.8"/>
    <s v="When a new toy called &quot;Forky&quot; joins Woody and the gang, a road trip alongside old and new friends reveals how big the world can be for a toy."/>
    <n v="84"/>
    <s v="Josh Cooley"/>
    <s v="Tom Hanks"/>
    <s v="Tim Allen"/>
    <s v="Annie Potts"/>
    <s v="Tony Hale"/>
    <n v="203177"/>
    <x v="124"/>
    <n v="1"/>
    <n v="0.60000000000000053"/>
    <x v="1"/>
  </r>
  <r>
    <n v="597"/>
    <x v="139"/>
    <x v="4"/>
    <s v="A"/>
    <n v="100"/>
    <s v="Crime"/>
    <s v=" Drama"/>
    <m/>
    <n v="7.8"/>
    <s v="A mysterious Hollywood stuntman and mechanic moonlights as a getaway driver and finds himself in trouble when he helps out his neighbor."/>
    <n v="78"/>
    <s v="Nicolas Winding Refn"/>
    <s v="Ryan Gosling"/>
    <s v="Carey Mulligan"/>
    <s v="Bryan Cranston"/>
    <s v="Albert Brooks"/>
    <n v="571571"/>
    <x v="125"/>
    <n v="1"/>
    <n v="0"/>
    <x v="1"/>
  </r>
  <r>
    <n v="602"/>
    <x v="140"/>
    <x v="6"/>
    <s v="PG"/>
    <n v="101"/>
    <s v="Animation"/>
    <s v=" Action"/>
    <s v=" Adventure"/>
    <n v="7.8"/>
    <s v="A young boy named Kubo must locate a magical suit of armour worn by his late father in order to defeat a vengeful spirit from the past."/>
    <n v="84"/>
    <s v="Travis Knight"/>
    <s v="Charlize Theron"/>
    <s v="Art Parkinson"/>
    <s v="Matthew McConaughey"/>
    <s v="Ralph Fiennes"/>
    <n v="118035"/>
    <x v="126"/>
    <n v="1"/>
    <n v="0.60000000000000053"/>
    <x v="1"/>
  </r>
  <r>
    <n v="606"/>
    <x v="141"/>
    <x v="3"/>
    <s v="U"/>
    <n v="102"/>
    <s v="Animation"/>
    <s v=" Action"/>
    <s v=" Adventure"/>
    <n v="7.8"/>
    <s v="A special bond develops between plus-sized inflatable robot Baymax and prodigy Hiro Hamada, who together team up with a group of friends to form a band of high-tech heroes."/>
    <n v="74"/>
    <s v="Don Hall"/>
    <s v="Chris Williams"/>
    <s v="Ryan Potter"/>
    <s v="Scott Adsit"/>
    <s v="Jamie Chung"/>
    <n v="410983"/>
    <x v="127"/>
    <n v="1"/>
    <n v="0.39999999999999947"/>
    <x v="1"/>
  </r>
  <r>
    <n v="607"/>
    <x v="142"/>
    <x v="3"/>
    <s v="U"/>
    <n v="102"/>
    <s v="Animation"/>
    <s v=" Action"/>
    <s v=" Adventure"/>
    <n v="7.8"/>
    <s v="When Hiccup and Toothless discover an ice cave that is home to hundreds of new wild dragons and the mysterious Dragon Rider, the two friends find themselves at the center of a battle to protect the peace."/>
    <n v="76"/>
    <s v="Dean DeBlois"/>
    <s v="Jay Baruchel"/>
    <s v="Cate Blanchett"/>
    <s v="Gerard Butler"/>
    <s v="Craig Ferguson"/>
    <n v="305611"/>
    <x v="128"/>
    <n v="1"/>
    <n v="0.20000000000000018"/>
    <x v="1"/>
  </r>
  <r>
    <n v="609"/>
    <x v="143"/>
    <x v="5"/>
    <s v="U"/>
    <n v="103"/>
    <s v="Adventure"/>
    <s v=" Comedy"/>
    <s v=" Family"/>
    <n v="7.8"/>
    <s v="Paddington (Ben Whishaw), now happily settled with the Brown family and a popular member of the local community, picks up a series of odd jobs to buy the perfect present for his Aunt Lucy's (Imelda Staunton's) 100th birthday, only for the gift to be stolen."/>
    <n v="88"/>
    <s v="Paul King"/>
    <s v="Ben Whishaw"/>
    <s v="Hugh Grant"/>
    <s v="Hugh Bonneville"/>
    <s v="Sally Hawkins"/>
    <n v="61594"/>
    <x v="129"/>
    <n v="1"/>
    <n v="1.0000000000000009"/>
    <x v="1"/>
  </r>
  <r>
    <n v="613"/>
    <x v="144"/>
    <x v="9"/>
    <s v="U"/>
    <n v="104"/>
    <s v="Drama"/>
    <s v=" Romance"/>
    <m/>
    <n v="7.8"/>
    <s v="A mistaken delivery in Mumbai's famously efficient lunchbox delivery system connects a young housewife to an older man in the dusk of his life as they build a fantasy world together through notes in the lunchbox."/>
    <n v="76"/>
    <s v="Ritesh Batra"/>
    <s v="Irrfan Khan"/>
    <s v="Nimrat Kaur"/>
    <s v="Nawazuddin Siddiqui"/>
    <s v="Lillete Dubey"/>
    <n v="50523"/>
    <x v="130"/>
    <n v="1"/>
    <n v="0.20000000000000018"/>
    <x v="1"/>
  </r>
  <r>
    <n v="617"/>
    <x v="145"/>
    <x v="5"/>
    <s v="UA"/>
    <n v="106"/>
    <s v="Action"/>
    <s v=" Drama"/>
    <s v=" History"/>
    <n v="7.8"/>
    <s v="Allied soldiers from Belgium, the British Empire, and France are surrounded by the German Army and evacuated during a fierce battle in World War II."/>
    <n v="94"/>
    <s v="Christopher Nolan"/>
    <s v="Fionn Whitehead"/>
    <s v="Barry Keoghan"/>
    <s v="Mark Rylance"/>
    <s v="Tom Hardy"/>
    <n v="555092"/>
    <x v="131"/>
    <n v="1"/>
    <n v="1.6000000000000005"/>
    <x v="1"/>
  </r>
  <r>
    <n v="618"/>
    <x v="146"/>
    <x v="1"/>
    <m/>
    <n v="106"/>
    <s v="Drama"/>
    <s v=" Thriller"/>
    <m/>
    <n v="7.8"/>
    <s v="A psychological thriller of a grieving mother turned cold-blooded avenger with a twisty master plan to pay back those who were responsible for her daughter's death."/>
    <m/>
    <s v="Tetsuya Nakashima"/>
    <s v="Takako Matsu"/>
    <s v="Yoshino Kimura"/>
    <s v="Masaki Okada"/>
    <s v="Yukito Nishii"/>
    <n v="35713"/>
    <x v="15"/>
    <n v="1"/>
    <n v="7.8"/>
    <x v="1"/>
  </r>
  <r>
    <n v="635"/>
    <x v="147"/>
    <x v="2"/>
    <s v="A"/>
    <n v="113"/>
    <s v="Action"/>
    <s v=" Comedy"/>
    <s v=" Crime"/>
    <n v="7.8"/>
    <s v="An American expat tries to sell off his highly profitable marijuana empire in London, triggering plots, schemes, bribery and blackmail in an attempt to steal his domain out from under him."/>
    <n v="51"/>
    <s v="Guy Ritchie"/>
    <s v="Matthew McConaughey"/>
    <s v="Charlie Hunnam"/>
    <s v="Michelle Dockery"/>
    <s v="Jeremy Strong"/>
    <n v="237392"/>
    <x v="15"/>
    <n v="1"/>
    <n v="2.7"/>
    <x v="1"/>
  </r>
  <r>
    <n v="642"/>
    <x v="148"/>
    <x v="1"/>
    <s v="UA"/>
    <n v="116"/>
    <s v="Biography"/>
    <s v=" Drama"/>
    <s v=" Sport"/>
    <n v="7.8"/>
    <s v="Based on the story of Micky Ward, a fledgling boxer who tries to escape the shadow of his more famous but troubled older boxing brother and get his own shot at greatness."/>
    <n v="79"/>
    <s v="David O. Russell"/>
    <s v="Mark Wahlberg"/>
    <s v="Christian Bale"/>
    <s v="Amy Adams"/>
    <s v="Melissa Leo"/>
    <n v="340584"/>
    <x v="132"/>
    <n v="1"/>
    <n v="0.10000000000000053"/>
    <x v="1"/>
  </r>
  <r>
    <n v="645"/>
    <x v="149"/>
    <x v="3"/>
    <s v="R"/>
    <n v="119"/>
    <s v="Biography"/>
    <s v=" Comedy"/>
    <s v=" Drama"/>
    <n v="7.8"/>
    <s v="U.K. gay activists work to help miners during their lengthy strike of the National Union of Mineworkers in the summer of 1984."/>
    <n v="79"/>
    <s v="Matthew Warchus"/>
    <s v="Bill Nighy"/>
    <s v="Imelda Staunton"/>
    <s v="Dominic West"/>
    <s v="Paddy Considine"/>
    <n v="51841"/>
    <x v="15"/>
    <n v="1"/>
    <n v="0.10000000000000053"/>
    <x v="1"/>
  </r>
  <r>
    <n v="646"/>
    <x v="150"/>
    <x v="1"/>
    <s v="R"/>
    <n v="119"/>
    <s v="Action"/>
    <s v=" Crime"/>
    <s v=" Drama"/>
    <n v="7.8"/>
    <s v="A quiet pawnshop keeper with a violent past takes on a drug-and-organ trafficking ring in hope of saving the child who is his only friend."/>
    <m/>
    <s v="Jeong-beom Lee"/>
    <s v="Won Bin"/>
    <s v="Sae-ron Kim"/>
    <s v="Tae-hoon Kim"/>
    <s v="Hee-won Kim"/>
    <n v="62848"/>
    <x v="133"/>
    <n v="1"/>
    <n v="7.8"/>
    <x v="1"/>
  </r>
  <r>
    <n v="648"/>
    <x v="151"/>
    <x v="2"/>
    <s v="R"/>
    <n v="120"/>
    <s v="Drama"/>
    <s v=" Music"/>
    <m/>
    <n v="7.8"/>
    <s v="A heavy-metal drummer's life is thrown into freefall when he begins to lose his hearing."/>
    <n v="81"/>
    <s v="Darius Marder"/>
    <s v="Riz Ahmed"/>
    <s v="Olivia Cooke"/>
    <s v="Paul Raci"/>
    <s v="Lauren Ridloff"/>
    <n v="27187"/>
    <x v="15"/>
    <n v="1"/>
    <n v="0.29999999999999982"/>
    <x v="1"/>
  </r>
  <r>
    <n v="655"/>
    <x v="152"/>
    <x v="9"/>
    <s v="R"/>
    <n v="123"/>
    <s v="Comedy"/>
    <s v=" Drama"/>
    <s v=" Fantasy"/>
    <n v="7.8"/>
    <s v="At the age of 21, Tim discovers he can travel in time and change what happens and has happened in his own life. His decision to make his world a better place by getting a girlfriend turns out not to be as easy as you might think."/>
    <n v="55"/>
    <s v="Richard Curtis"/>
    <s v="Domhnall Gleeson"/>
    <s v="Rachel McAdams"/>
    <s v="Bill Nighy"/>
    <s v="Lydia Wilson"/>
    <n v="303032"/>
    <x v="134"/>
    <n v="1"/>
    <n v="2.2999999999999998"/>
    <x v="1"/>
  </r>
  <r>
    <n v="658"/>
    <x v="153"/>
    <x v="6"/>
    <s v="UA"/>
    <n v="124"/>
    <s v="Drama"/>
    <m/>
    <m/>
    <n v="7.8"/>
    <s v="While both participating in a production of &quot;Death of a Salesman,&quot; a teacher's wife is assaulted in her new home, which leaves him determined to find the perpetrator over his wife's traumatized objections."/>
    <n v="85"/>
    <s v="Asghar Farhadi"/>
    <s v="Shahab Hosseini"/>
    <s v="Taraneh Alidoosti"/>
    <s v="Babak Karimi"/>
    <s v="Mina Sadati"/>
    <n v="51240"/>
    <x v="135"/>
    <n v="1"/>
    <n v="0.70000000000000018"/>
    <x v="1"/>
  </r>
  <r>
    <n v="661"/>
    <x v="154"/>
    <x v="8"/>
    <s v="UA"/>
    <n v="126"/>
    <s v="Comedy"/>
    <s v=" Romance"/>
    <m/>
    <n v="7.8"/>
    <s v="A man is brought in by an infertility doctor to supply him with his sperm, where he becomes the biggest sperm donor for his clinic."/>
    <m/>
    <s v="Shoojit Sircar"/>
    <s v="Ayushmann Khurrana"/>
    <s v="Yami Gautam"/>
    <s v="Annu Kapoor"/>
    <s v="Dolly Ahluwalia"/>
    <n v="39710"/>
    <x v="136"/>
    <n v="1"/>
    <n v="7.8"/>
    <x v="1"/>
  </r>
  <r>
    <n v="662"/>
    <x v="155"/>
    <x v="9"/>
    <s v="PG-13"/>
    <n v="126"/>
    <s v="Animation"/>
    <s v=" Biography"/>
    <s v=" Drama"/>
    <n v="7.8"/>
    <s v="A look at the life of Jiro Horikoshi, the man who designed Japanese fighter planes during World War II."/>
    <n v="83"/>
    <s v="Hayao Miyazaki"/>
    <s v="Hideaki Anno"/>
    <s v="Hidetoshi Nishijima"/>
    <s v="Miori Takimoto"/>
    <s v="Masahiko Nishimura"/>
    <n v="73690"/>
    <x v="137"/>
    <n v="1"/>
    <n v="0.50000000000000089"/>
    <x v="1"/>
  </r>
  <r>
    <n v="664"/>
    <x v="156"/>
    <x v="6"/>
    <s v="UA"/>
    <n v="127"/>
    <s v="Biography"/>
    <s v=" Drama"/>
    <s v=" History"/>
    <n v="7.8"/>
    <s v="The story of a team of female African-American mathematicians who served a vital role in NASA during the early years of the U.S. space program."/>
    <n v="74"/>
    <s v="Theodore Melfi"/>
    <s v="Taraji P. Henson"/>
    <s v="Octavia Spencer"/>
    <s v="Janelle MonÃ¡e"/>
    <s v="Kevin Costner"/>
    <n v="200876"/>
    <x v="138"/>
    <n v="1"/>
    <n v="0.39999999999999947"/>
    <x v="1"/>
  </r>
  <r>
    <n v="675"/>
    <x v="157"/>
    <x v="9"/>
    <s v="PG-13"/>
    <n v="130"/>
    <s v="Drama"/>
    <s v=" Mystery"/>
    <m/>
    <n v="7.8"/>
    <s v="An Iranian man deserts his French wife and her two children to return to his homeland. Meanwhile, his wife starts up a new relationship, a reality her husband confronts upon his wife's request for a divorce."/>
    <n v="85"/>
    <s v="Asghar Farhadi"/>
    <s v="BÃ©rÃ©nice Bejo"/>
    <s v="Tahar Rahim"/>
    <s v="Ali Mosaffa"/>
    <s v="Pauline Burlet"/>
    <n v="45002"/>
    <x v="139"/>
    <n v="1"/>
    <n v="0.70000000000000018"/>
    <x v="1"/>
  </r>
  <r>
    <n v="676"/>
    <x v="158"/>
    <x v="10"/>
    <s v="A"/>
    <n v="130"/>
    <s v="Biography"/>
    <s v=" Comedy"/>
    <s v=" Drama"/>
    <n v="7.8"/>
    <s v="In 2006-2007 a group of investors bet against the US mortgage market. In their research they discover how flawed and corrupt the market is."/>
    <n v="81"/>
    <s v="Adam McKay"/>
    <s v="Christian Bale"/>
    <s v="Steve Carell"/>
    <s v="Ryan Gosling"/>
    <s v="Brad Pitt"/>
    <n v="362942"/>
    <x v="140"/>
    <n v="1"/>
    <n v="0.29999999999999982"/>
    <x v="1"/>
  </r>
  <r>
    <n v="679"/>
    <x v="159"/>
    <x v="9"/>
    <s v="R"/>
    <n v="131"/>
    <s v="Crime"/>
    <s v=" Drama"/>
    <s v=" Mystery"/>
    <n v="7.8"/>
    <s v="A lonely art expert working for a mysterious and reclusive heiress finds not only her art worth examining."/>
    <n v="49"/>
    <s v="Giuseppe Tornatore"/>
    <s v="Geoffrey Rush"/>
    <s v="Jim Sturgess"/>
    <s v="Sylvia Hoeks"/>
    <s v="Donald Sutherland"/>
    <n v="108399"/>
    <x v="141"/>
    <n v="1"/>
    <n v="2.8999999999999995"/>
    <x v="1"/>
  </r>
  <r>
    <n v="682"/>
    <x v="160"/>
    <x v="6"/>
    <s v="UA"/>
    <n v="133"/>
    <s v="Action"/>
    <s v=" Adventure"/>
    <s v=" Sci-Fi"/>
    <n v="7.8"/>
    <s v="The daughter of an Imperial scientist joins the Rebel Alliance in a risky move to steal the plans for the Death Star."/>
    <n v="65"/>
    <s v="Gareth Edwards"/>
    <s v="Felicity Jones"/>
    <s v="Diego Luna"/>
    <s v="Alan Tudyk"/>
    <s v="Donnie Yen"/>
    <n v="556608"/>
    <x v="142"/>
    <n v="1"/>
    <n v="1.2999999999999998"/>
    <x v="1"/>
  </r>
  <r>
    <n v="684"/>
    <x v="161"/>
    <x v="8"/>
    <s v="U"/>
    <n v="134"/>
    <s v="Comedy"/>
    <s v=" Drama"/>
    <s v=" Family"/>
    <n v="7.8"/>
    <s v="A quiet, sweet tempered housewife endures small slights from her well-educated husband and daughter every day because of her inability to speak and understand English."/>
    <m/>
    <s v="Gauri Shinde"/>
    <s v="Sridevi"/>
    <s v="Adil Hussain"/>
    <s v="Mehdi Nebbou"/>
    <s v="Priya Anand"/>
    <n v="33618"/>
    <x v="143"/>
    <n v="1"/>
    <n v="7.8"/>
    <x v="1"/>
  </r>
  <r>
    <n v="685"/>
    <x v="162"/>
    <x v="9"/>
    <s v="UA"/>
    <n v="134"/>
    <s v="Adventure"/>
    <s v=" Biography"/>
    <s v=" Crime"/>
    <n v="7.8"/>
    <s v="The true story of Captain Richard Phillips and the 2009 hijacking by Somali pirates of the U.S.-flagged MV Maersk Alabama, the first American cargo ship to be hijacked in two hundred years."/>
    <n v="82"/>
    <s v="Paul Greengrass"/>
    <s v="Tom Hanks"/>
    <s v="Barkhad Abdi"/>
    <s v="Barkhad Abdirahman"/>
    <s v="Catherine Keener"/>
    <n v="421244"/>
    <x v="144"/>
    <n v="1"/>
    <n v="0.39999999999999947"/>
    <x v="1"/>
  </r>
  <r>
    <n v="687"/>
    <x v="163"/>
    <x v="2"/>
    <s v="U"/>
    <n v="135"/>
    <s v="Drama"/>
    <s v=" Romance"/>
    <m/>
    <n v="7.8"/>
    <s v="Jo March reflects back and forth on her life, telling the beloved story of the March sisters - four young women, each determined to live life on her own terms."/>
    <n v="91"/>
    <s v="Greta Gerwig"/>
    <s v="Saoirse Ronan"/>
    <s v="Emma Watson"/>
    <s v="Florence Pugh"/>
    <s v="Eliza Scanlen"/>
    <n v="143250"/>
    <x v="145"/>
    <n v="1"/>
    <n v="1.2999999999999998"/>
    <x v="1"/>
  </r>
  <r>
    <n v="690"/>
    <x v="164"/>
    <x v="6"/>
    <s v="UA"/>
    <n v="137"/>
    <s v="Drama"/>
    <m/>
    <m/>
    <n v="7.8"/>
    <s v="A depressed uncle is asked to take care of his teenage nephew after the boy's father dies."/>
    <n v="96"/>
    <s v="Kenneth Lonergan"/>
    <s v="Casey Affleck"/>
    <s v="Michelle Williams"/>
    <s v="Kyle Chandler"/>
    <s v="Lucas Hedges"/>
    <n v="246963"/>
    <x v="146"/>
    <n v="1"/>
    <n v="1.7999999999999998"/>
    <x v="1"/>
  </r>
  <r>
    <n v="691"/>
    <x v="165"/>
    <x v="7"/>
    <s v="UA"/>
    <n v="138"/>
    <s v="Action"/>
    <s v=" Drama"/>
    <s v=" Thriller"/>
    <n v="7.8"/>
    <s v="A Kashmiri woman agrees to marry a Pakistani army officer in order to spy on Pakistan during the Indo-Pakistan War of 1971."/>
    <m/>
    <s v="Meghna Gulzar"/>
    <s v="Alia Bhatt"/>
    <s v="Vicky Kaushal"/>
    <s v="Rajit Kapoor"/>
    <s v="Shishir Sharma"/>
    <n v="25344"/>
    <x v="15"/>
    <n v="1"/>
    <n v="7.8"/>
    <x v="1"/>
  </r>
  <r>
    <n v="694"/>
    <x v="166"/>
    <x v="9"/>
    <m/>
    <n v="141"/>
    <s v="Drama"/>
    <m/>
    <m/>
    <n v="7.8"/>
    <s v="Jep Gambardella has seduced his way through the lavish nightlife of Rome for decades, but after his 65th birthday and a shock from the past, Jep looks past the nightclubs and parties to find a timeless landscape of absurd, exquisite beauty."/>
    <n v="86"/>
    <s v="Paolo Sorrentino"/>
    <s v="Toni Servillo"/>
    <s v="Carlo Verdone"/>
    <s v="Sabrina Ferilli"/>
    <s v="Carlo Buccirosso"/>
    <n v="81125"/>
    <x v="147"/>
    <n v="1"/>
    <n v="0.79999999999999982"/>
    <x v="1"/>
  </r>
  <r>
    <n v="699"/>
    <x v="167"/>
    <x v="1"/>
    <m/>
    <n v="144"/>
    <s v="Action"/>
    <s v=" Crime"/>
    <s v=" Drama"/>
    <n v="7.8"/>
    <s v="A secret agent exacts revenge on a serial killer through a series of captures and releases."/>
    <n v="67"/>
    <s v="Jee-woon Kim"/>
    <s v="Lee Byung-Hun"/>
    <s v="Choi Min-sik"/>
    <s v="Jeon Gook-Hwan"/>
    <s v="Ho-jin Chun"/>
    <n v="111252"/>
    <x v="148"/>
    <n v="1"/>
    <n v="1.0999999999999996"/>
    <x v="1"/>
  </r>
  <r>
    <n v="701"/>
    <x v="168"/>
    <x v="6"/>
    <s v="UA"/>
    <n v="147"/>
    <s v="Action"/>
    <s v=" Adventure"/>
    <s v=" Sci-Fi"/>
    <n v="7.8"/>
    <s v="Political involvement in the Avengers' affairs causes a rift between Captain America and Iron Man."/>
    <n v="75"/>
    <s v="Anthony Russo"/>
    <s v="Joe Russo"/>
    <s v="Chris Evans"/>
    <s v="Robert Downey Jr."/>
    <s v="Scarlett Johansson"/>
    <n v="663649"/>
    <x v="149"/>
    <n v="1"/>
    <n v="0.29999999999999982"/>
    <x v="1"/>
  </r>
  <r>
    <n v="702"/>
    <x v="169"/>
    <x v="10"/>
    <s v="R"/>
    <n v="147"/>
    <s v="Biography"/>
    <s v=" Drama"/>
    <s v=" History"/>
    <n v="7.8"/>
    <s v="The rap group NWA emerges from the mean streets of Compton in Los Angeles, California, in the mid-1980s and revolutionizes Hip Hop culture with their music and tales about life in the hood."/>
    <n v="72"/>
    <s v="F. Gary Gray"/>
    <s v="O'Shea Jackson Jr."/>
    <s v="Corey Hawkins"/>
    <s v="Jason Mitchell"/>
    <s v="Neil Brown Jr."/>
    <n v="179264"/>
    <x v="150"/>
    <n v="1"/>
    <n v="0.59999999999999964"/>
    <x v="1"/>
  </r>
  <r>
    <n v="703"/>
    <x v="170"/>
    <x v="6"/>
    <s v="A"/>
    <n v="148"/>
    <s v="Action"/>
    <s v=" Crime"/>
    <s v=" Drama"/>
    <n v="7.8"/>
    <s v="A story that revolves around drug abuse in the affluent north Indian State of Punjab and how the youth there have succumbed to it en-masse resulting in a socio-economic decline."/>
    <m/>
    <s v="Abhishek Chaubey"/>
    <s v="Shahid Kapoor"/>
    <s v="Alia Bhatt"/>
    <s v="Kareena Kapoor"/>
    <s v="Diljit Dosanjh"/>
    <n v="27175"/>
    <x v="15"/>
    <n v="1"/>
    <n v="7.8"/>
    <x v="1"/>
  </r>
  <r>
    <n v="708"/>
    <x v="171"/>
    <x v="4"/>
    <s v="R"/>
    <n v="158"/>
    <s v="Crime"/>
    <s v=" Drama"/>
    <s v=" Mystery"/>
    <n v="7.8"/>
    <s v="Journalist Mikael Blomkvist is aided in his search for a woman who has been missing for forty years by Lisbeth Salander, a young computer hacker."/>
    <n v="71"/>
    <s v="David Fincher"/>
    <s v="Daniel Craig"/>
    <s v="Rooney Mara"/>
    <s v="Christopher Plummer"/>
    <s v="Stellan SkarsgÃ¥rd"/>
    <n v="423010"/>
    <x v="151"/>
    <n v="1"/>
    <n v="0.70000000000000018"/>
    <x v="1"/>
  </r>
  <r>
    <n v="710"/>
    <x v="172"/>
    <x v="9"/>
    <s v="UA"/>
    <n v="161"/>
    <s v="Adventure"/>
    <s v=" Fantasy"/>
    <m/>
    <n v="7.8"/>
    <s v="The dwarves, along with Bilbo Baggins and Gandalf the Grey, continue their quest to reclaim Erebor, their homeland, from Smaug. Bilbo Baggins is in possession of a mysterious and magical ring."/>
    <n v="66"/>
    <s v="Peter Jackson"/>
    <s v="Ian McKellen"/>
    <s v="Martin Freeman"/>
    <s v="Richard Armitage"/>
    <s v="Ken Stott"/>
    <n v="601408"/>
    <x v="152"/>
    <n v="1"/>
    <n v="1.2000000000000002"/>
    <x v="1"/>
  </r>
  <r>
    <n v="713"/>
    <x v="173"/>
    <x v="10"/>
    <s v="A"/>
    <n v="168"/>
    <s v="Crime"/>
    <s v=" Drama"/>
    <s v=" Mystery"/>
    <n v="7.8"/>
    <s v="In the dead of a Wyoming winter, a bounty hunter and his prisoner find shelter in a cabin currently inhabited by a collection of nefarious characters."/>
    <n v="68"/>
    <s v="Quentin Tarantino"/>
    <s v="Samuel L. Jackson"/>
    <s v="Kurt Russell"/>
    <s v="Jennifer Jason Leigh"/>
    <s v="Walton Goggins"/>
    <n v="517059"/>
    <x v="153"/>
    <n v="1"/>
    <n v="1"/>
    <x v="1"/>
  </r>
  <r>
    <n v="714"/>
    <x v="174"/>
    <x v="8"/>
    <s v="UA"/>
    <n v="169"/>
    <s v="Adventure"/>
    <s v=" Fantasy"/>
    <m/>
    <n v="7.8"/>
    <s v="A reluctant Hobbit, Bilbo Baggins, sets out to the Lonely Mountain with a spirited group of dwarves to reclaim their mountain home, and the gold within it from the dragon Smaug."/>
    <n v="58"/>
    <s v="Peter Jackson"/>
    <s v="Martin Freeman"/>
    <s v="Ian McKellen"/>
    <s v="Richard Armitage"/>
    <s v="Andy Serkis"/>
    <n v="757377"/>
    <x v="154"/>
    <n v="1"/>
    <n v="2"/>
    <x v="1"/>
  </r>
  <r>
    <n v="717"/>
    <x v="175"/>
    <x v="6"/>
    <s v="U"/>
    <n v="184"/>
    <s v="Biography"/>
    <s v=" Drama"/>
    <s v=" Sport"/>
    <n v="7.8"/>
    <s v="The untold story of Mahendra Singh Dhoni's journey from ticket collector to trophy collector - the world-cup-winning captain of the Indian Cricket Team."/>
    <m/>
    <s v="Neeraj Pandey"/>
    <s v="Sushant Singh Rajput"/>
    <s v="Kiara Advani"/>
    <s v="Anupam Kher"/>
    <s v="Disha Patani"/>
    <n v="40416"/>
    <x v="155"/>
    <n v="1"/>
    <n v="7.8"/>
    <x v="1"/>
  </r>
  <r>
    <n v="729"/>
    <x v="176"/>
    <x v="3"/>
    <s v="R"/>
    <n v="86"/>
    <s v="Comedy"/>
    <s v=" Horror"/>
    <m/>
    <n v="7.7"/>
    <s v="Viago, Deacon and Vladislav are vampires who are finding that modern life has them struggling with the mundane - like paying rent, keeping up with the chore wheel, trying to get into nightclubs and overcoming flatmate conflicts."/>
    <n v="76"/>
    <s v="Jemaine Clement"/>
    <s v="Taika Waititi"/>
    <s v="Jemaine Clement"/>
    <s v="Taika Waititi"/>
    <s v="Cori Gonzalez-Macuer"/>
    <n v="157498"/>
    <x v="156"/>
    <n v="1"/>
    <n v="0.10000000000000053"/>
    <x v="1"/>
  </r>
  <r>
    <n v="733"/>
    <x v="177"/>
    <x v="1"/>
    <s v="PG"/>
    <n v="90"/>
    <s v="Comedy"/>
    <s v=" Drama"/>
    <s v=" Romance"/>
    <n v="7.7"/>
    <s v="Two eighth-graders start to have feelings for each other despite being total opposites."/>
    <n v="45"/>
    <s v="Rob Reiner"/>
    <s v="Madeline Carroll"/>
    <s v="Callan McAuliffe"/>
    <s v="Rebecca De Mornay"/>
    <s v="Anthony Edwards"/>
    <n v="81446"/>
    <x v="157"/>
    <n v="1"/>
    <n v="3.2"/>
    <x v="1"/>
  </r>
  <r>
    <n v="735"/>
    <x v="178"/>
    <x v="9"/>
    <s v="UA"/>
    <n v="91"/>
    <s v="Drama"/>
    <s v=" Sci-Fi"/>
    <s v=" Thriller"/>
    <n v="7.7"/>
    <s v="Two astronauts work together to survive after an accident leaves them stranded in space."/>
    <n v="96"/>
    <s v="Alfonso CuarÃ³n"/>
    <s v="Sandra Bullock"/>
    <s v="George Clooney"/>
    <s v="Ed Harris"/>
    <s v="Orto Ignatiussen"/>
    <n v="769145"/>
    <x v="158"/>
    <n v="1"/>
    <n v="1.8999999999999995"/>
    <x v="1"/>
  </r>
  <r>
    <n v="746"/>
    <x v="179"/>
    <x v="4"/>
    <s v="PG-13"/>
    <n v="96"/>
    <s v="Comedy"/>
    <s v=" Fantasy"/>
    <s v=" Romance"/>
    <n v="7.7"/>
    <s v="While on a trip to Paris with his fiancÃ©e's family, a nostalgic screenwriter finds himself mysteriously going back to the 1920s every day at midnight."/>
    <n v="81"/>
    <s v="Woody Allen"/>
    <s v="Owen Wilson"/>
    <s v="Rachel McAdams"/>
    <s v="Kathy Bates"/>
    <s v="Kurt Fuller"/>
    <n v="388089"/>
    <x v="159"/>
    <n v="1"/>
    <n v="0.39999999999999947"/>
    <x v="1"/>
  </r>
  <r>
    <n v="749"/>
    <x v="180"/>
    <x v="4"/>
    <m/>
    <n v="98"/>
    <s v="Drama"/>
    <m/>
    <m/>
    <n v="7.7"/>
    <s v="A substitute teacher who drifts from classroom to classroom finds a connection to the students and teachers during his latest assignment."/>
    <n v="52"/>
    <s v="Tony Kaye"/>
    <s v="Adrien Brody"/>
    <s v="Christina Hendricks"/>
    <s v="Marcia Gay Harden"/>
    <s v="Lucy Liu"/>
    <n v="77071"/>
    <x v="160"/>
    <n v="1"/>
    <n v="2.5"/>
    <x v="1"/>
  </r>
  <r>
    <n v="753"/>
    <x v="181"/>
    <x v="3"/>
    <s v="U"/>
    <n v="100"/>
    <s v="Animation"/>
    <s v=" Action"/>
    <s v=" Adventure"/>
    <n v="7.7"/>
    <s v="An ordinary LEGO construction worker, thought to be the prophesied as &quot;special&quot;, is recruited to join a quest to stop an evil tyrant from gluing the LEGO universe into eternal stasis."/>
    <n v="83"/>
    <s v="Christopher Miller"/>
    <s v="Phil Lord"/>
    <s v="Chris Pratt"/>
    <s v="Will Ferrell"/>
    <s v="Elizabeth Banks"/>
    <n v="323982"/>
    <x v="161"/>
    <n v="1"/>
    <n v="0.60000000000000053"/>
    <x v="1"/>
  </r>
  <r>
    <n v="755"/>
    <x v="182"/>
    <x v="1"/>
    <s v="U"/>
    <n v="100"/>
    <s v="Animation"/>
    <s v=" Adventure"/>
    <s v=" Comedy"/>
    <n v="7.7"/>
    <s v="The magically long-haired Rapunzel has spent her entire life in a tower, but now that a runaway thief has stumbled upon her, she is about to discover the world for the first time, and who she really is."/>
    <n v="71"/>
    <s v="Nathan Greno"/>
    <s v="Byron Howard"/>
    <s v="Mandy Moore"/>
    <s v="Zachary Levi"/>
    <s v="Donna Murphy"/>
    <n v="405922"/>
    <x v="162"/>
    <n v="1"/>
    <n v="0.60000000000000053"/>
    <x v="1"/>
  </r>
  <r>
    <n v="760"/>
    <x v="183"/>
    <x v="8"/>
    <s v="U"/>
    <n v="101"/>
    <s v="Animation"/>
    <s v=" Adventure"/>
    <s v=" Comedy"/>
    <n v="7.7"/>
    <s v="A video game villain wants to be a hero and sets out to fulfill his dream, but his quest brings havoc to the whole arcade where he lives."/>
    <n v="72"/>
    <s v="Rich Moore"/>
    <s v="John C. Reilly"/>
    <s v="Jack McBrayer"/>
    <s v="Jane Lynch"/>
    <s v="Sarah Silverman"/>
    <n v="380195"/>
    <x v="163"/>
    <n v="1"/>
    <n v="0.5"/>
    <x v="1"/>
  </r>
  <r>
    <n v="768"/>
    <x v="184"/>
    <x v="3"/>
    <s v="U"/>
    <n v="103"/>
    <s v="Animation"/>
    <s v=" Drama"/>
    <s v=" Family"/>
    <n v="7.7"/>
    <s v="Due to 12 y.o. Anna's asthma, she's sent to stay with relatives of her guardian in the Japanese countryside. She likes to be alone, sketching. She befriends Marnie. Who is the mysterious, blonde Marnie."/>
    <n v="72"/>
    <s v="James Simone"/>
    <s v="Hiromasa Yonebayashi"/>
    <s v="Sara Takatsuki"/>
    <s v="Kasumi Arimura"/>
    <s v="Nanako Matsushima"/>
    <n v="32798"/>
    <x v="164"/>
    <n v="1"/>
    <n v="0.5"/>
    <x v="1"/>
  </r>
  <r>
    <n v="770"/>
    <x v="185"/>
    <x v="5"/>
    <m/>
    <n v="104"/>
    <s v="Drama"/>
    <s v=" Romance"/>
    <m/>
    <n v="7.7"/>
    <s v="Spring. Yorkshire. Young farmer Johnny Saxby numbs his daily frustrations with binge drinking and casual sex, until the arrival of a Romanian migrant worker for lambing season ignites an intense relationship that sets Johnny on a new path."/>
    <n v="85"/>
    <s v="Francis Lee"/>
    <s v="Josh O'Connor"/>
    <s v="Alec Secareanu"/>
    <s v="Gemma Jones"/>
    <s v="Ian Hart"/>
    <n v="25198"/>
    <x v="165"/>
    <n v="1"/>
    <n v="0.79999999999999982"/>
    <x v="1"/>
  </r>
  <r>
    <n v="771"/>
    <x v="186"/>
    <x v="5"/>
    <s v="R"/>
    <n v="104"/>
    <s v="Horror"/>
    <s v=" Mystery"/>
    <s v=" Thriller"/>
    <n v="7.7"/>
    <s v="A young African-American visits his white girlfriend's parents for the weekend, where his simmering uneasiness about their reception of him eventually reaches a boiling point."/>
    <n v="85"/>
    <s v="Jordan Peele"/>
    <s v="Daniel Kaluuya"/>
    <s v="Allison Williams"/>
    <s v="Bradley Whitford"/>
    <s v="Catherine Keener"/>
    <n v="492851"/>
    <x v="166"/>
    <n v="1"/>
    <n v="0.79999999999999982"/>
    <x v="1"/>
  </r>
  <r>
    <n v="775"/>
    <x v="187"/>
    <x v="10"/>
    <s v="PG-13"/>
    <n v="105"/>
    <s v="Comedy"/>
    <s v=" Drama"/>
    <m/>
    <n v="7.7"/>
    <s v="High schooler Greg, who spends most of his time making parodies of classic movies with his co-worker Earl, finds his outlook forever altered after befriending a classmate who has just been diagnosed with cancer."/>
    <n v="74"/>
    <s v="Alfonso Gomez-Rejon"/>
    <s v="Thomas Mann"/>
    <s v="RJ Cyler"/>
    <s v="Olivia Cooke"/>
    <s v="Nick Offerman"/>
    <n v="123210"/>
    <x v="167"/>
    <n v="1"/>
    <n v="0.29999999999999982"/>
    <x v="1"/>
  </r>
  <r>
    <n v="782"/>
    <x v="188"/>
    <x v="5"/>
    <s v="R"/>
    <n v="107"/>
    <s v="Crime"/>
    <s v=" Drama"/>
    <s v=" Mystery"/>
    <n v="7.7"/>
    <s v="A veteran hunter helps an FBI agent investigate the murder of a young woman on a Wyoming Native American reservation."/>
    <n v="73"/>
    <s v="Taylor Sheridan"/>
    <s v="Kelsey Asbille"/>
    <s v="Jeremy Renner"/>
    <s v="Julia Jones"/>
    <s v="Teo Briones"/>
    <n v="205444"/>
    <x v="168"/>
    <n v="1"/>
    <n v="0.40000000000000036"/>
    <x v="1"/>
  </r>
  <r>
    <n v="786"/>
    <x v="189"/>
    <x v="10"/>
    <s v="PG"/>
    <n v="108"/>
    <s v="Animation"/>
    <s v=" Adventure"/>
    <s v=" Drama"/>
    <n v="7.7"/>
    <s v="A little girl lives in a very grown-up world with her mother, who tries to prepare her for it. Her neighbor, the Aviator, introduces the girl to an extraordinary world where anything is possible, the world of the Little Prince."/>
    <n v="70"/>
    <s v="Mark Osborne"/>
    <s v="Jeff Bridges"/>
    <s v="Mackenzie Foy"/>
    <s v="Rachel McAdams"/>
    <s v="Marion Cotillard"/>
    <n v="56720"/>
    <x v="169"/>
    <n v="1"/>
    <n v="0.70000000000000018"/>
    <x v="1"/>
  </r>
  <r>
    <n v="787"/>
    <x v="190"/>
    <x v="3"/>
    <s v="UA"/>
    <n v="108"/>
    <s v="Drama"/>
    <s v=" Sci-Fi"/>
    <s v=" Thriller"/>
    <n v="7.7"/>
    <s v="A young programmer is selected to participate in a ground-breaking experiment in synthetic intelligence by evaluating the human qualities of a highly advanced humanoid A.I."/>
    <n v="78"/>
    <s v="Alex Garland"/>
    <s v="Alicia Vikander"/>
    <s v="Domhnall Gleeson"/>
    <s v="Oscar Isaac"/>
    <s v="Sonoya Mizuno"/>
    <n v="474141"/>
    <x v="170"/>
    <n v="1"/>
    <n v="9.9999999999999645E-2"/>
    <x v="1"/>
  </r>
  <r>
    <n v="795"/>
    <x v="191"/>
    <x v="8"/>
    <m/>
    <n v="111"/>
    <s v="Drama"/>
    <s v=" Music"/>
    <s v=" Romance"/>
    <n v="7.7"/>
    <s v="Elise and Didier fall in love at first sight, in spite of their differences. He talks, she listens. He's a romantic atheist, she's a religious realist. When their daughter becomes seriously ill, their love is put on trial."/>
    <n v="70"/>
    <s v="Felix van Groeningen"/>
    <s v="Veerle Baetens"/>
    <s v="Johan Heldenbergh"/>
    <s v="Nell Cattrysse"/>
    <s v="Geert Van Rampelberg"/>
    <n v="39379"/>
    <x v="171"/>
    <n v="1"/>
    <n v="0.70000000000000018"/>
    <x v="1"/>
  </r>
  <r>
    <n v="803"/>
    <x v="192"/>
    <x v="9"/>
    <s v="UA"/>
    <n v="115"/>
    <s v="Adventure"/>
    <s v=" Comedy"/>
    <s v=" Drama"/>
    <n v="7.7"/>
    <s v="An aging, booze-addled father makes the trip from Montana to Nebraska with his estranged son in order to claim a million-dollar Mega Sweepstakes Marketing prize."/>
    <n v="87"/>
    <s v="Alexander Payne"/>
    <s v="Bruce Dern"/>
    <s v="Will Forte"/>
    <s v="June Squibb"/>
    <s v="Bob Odenkirk"/>
    <n v="112298"/>
    <x v="172"/>
    <n v="1"/>
    <n v="0.99999999999999911"/>
    <x v="1"/>
  </r>
  <r>
    <n v="806"/>
    <x v="193"/>
    <x v="10"/>
    <s v="PG-13"/>
    <n v="116"/>
    <s v="Comedy"/>
    <s v=" Drama"/>
    <s v=" Romance"/>
    <n v="7.7"/>
    <s v="Ove, an ill-tempered, isolated retiree who spends his days enforcing block association rules and visiting his wife's grave, has finally given up on life just as an unlikely friendship develops with his boisterous new neighbors."/>
    <n v="70"/>
    <s v="Hannes Holm"/>
    <s v="Rolf LassgÃ¥rd"/>
    <s v="Bahar Pars"/>
    <s v="Filip Berg"/>
    <s v="Ida Engvoll"/>
    <n v="47444"/>
    <x v="173"/>
    <n v="1"/>
    <n v="0.70000000000000018"/>
    <x v="1"/>
  </r>
  <r>
    <n v="812"/>
    <x v="194"/>
    <x v="7"/>
    <s v="R"/>
    <n v="119"/>
    <s v="Action"/>
    <s v=" Adventure"/>
    <s v=" Comedy"/>
    <n v="7.7"/>
    <s v="Foul-mouthed mutant mercenary Wade Wilson (a.k.a. Deadpool), brings together a team of fellow mutant rogues to protect a young boy with supernatural abilities from the brutal, time-traveling cyborg Cable."/>
    <n v="66"/>
    <s v="David Leitch"/>
    <s v="Ryan Reynolds"/>
    <s v="Josh Brolin"/>
    <s v="Morena Baccarin"/>
    <s v="Julian Dennison"/>
    <n v="478586"/>
    <x v="174"/>
    <n v="1"/>
    <n v="1.1000000000000005"/>
    <x v="1"/>
  </r>
  <r>
    <n v="813"/>
    <x v="195"/>
    <x v="3"/>
    <s v="A"/>
    <n v="119"/>
    <s v="Comedy"/>
    <s v=" Drama"/>
    <m/>
    <n v="7.7"/>
    <s v="A washed-up superhero actor attempts to revive his fading career by writing, directing, and starring in a Broadway production."/>
    <n v="87"/>
    <s v="Alejandro G. IÃ±Ã¡rritu"/>
    <s v="Michael Keaton"/>
    <s v="Zach Galifianakis"/>
    <s v="Edward Norton"/>
    <s v="Andrea Riseborough"/>
    <n v="580291"/>
    <x v="175"/>
    <n v="1"/>
    <n v="0.99999999999999911"/>
    <x v="1"/>
  </r>
  <r>
    <n v="816"/>
    <x v="196"/>
    <x v="1"/>
    <s v="UA"/>
    <n v="120"/>
    <s v="Biography"/>
    <s v=" Drama"/>
    <m/>
    <n v="7.7"/>
    <s v="As Harvard student Mark Zuckerberg creates the social networking site that would become known as Facebook, he is sued by the twins who claimed he stole their idea, and by the co-founder who was later squeezed out of the business."/>
    <n v="95"/>
    <s v="David Fincher"/>
    <s v="Jesse Eisenberg"/>
    <s v="Andrew Garfield"/>
    <s v="Justin Timberlake"/>
    <s v="Rooney Mara"/>
    <n v="624982"/>
    <x v="176"/>
    <n v="1"/>
    <n v="1.7999999999999998"/>
    <x v="1"/>
  </r>
  <r>
    <n v="817"/>
    <x v="197"/>
    <x v="8"/>
    <s v="A"/>
    <n v="120"/>
    <s v="Biography"/>
    <s v=" Drama"/>
    <s v=" Thriller"/>
    <n v="7.7"/>
    <s v="Acting under the cover of a Hollywood producer scouting a location for a science fiction film, a CIA agent launches a dangerous operation to rescue six Americans in Tehran during the U.S. hostage crisis in Iran in 1979."/>
    <n v="86"/>
    <s v="Ben Affleck"/>
    <s v="Ben Affleck"/>
    <s v="Bryan Cranston"/>
    <s v="John Goodman"/>
    <s v="Alan Arkin"/>
    <n v="572581"/>
    <x v="177"/>
    <n v="1"/>
    <n v="0.89999999999999947"/>
    <x v="1"/>
  </r>
  <r>
    <n v="823"/>
    <x v="198"/>
    <x v="8"/>
    <s v="A"/>
    <n v="122"/>
    <s v="Comedy"/>
    <s v=" Drama"/>
    <s v=" Romance"/>
    <n v="7.7"/>
    <s v="After a stint in a mental institution, former teacher Pat Solitano moves back in with his parents and tries to reconcile with his ex-wife. Things get more challenging when Pat meets Tiffany, a mysterious girl with problems of her own."/>
    <n v="81"/>
    <s v="David O. Russell"/>
    <s v="Bradley Cooper"/>
    <s v="Jennifer Lawrence"/>
    <s v="Robert De Niro"/>
    <s v="Jacki Weaver"/>
    <n v="661871"/>
    <x v="178"/>
    <n v="2"/>
    <n v="0.39999999999999947"/>
    <x v="1"/>
  </r>
  <r>
    <n v="828"/>
    <x v="199"/>
    <x v="3"/>
    <s v="U"/>
    <n v="123"/>
    <s v="Biography"/>
    <s v=" Drama"/>
    <s v=" Romance"/>
    <n v="7.7"/>
    <s v="A look at the relationship between the famous physicist Stephen Hawking and his wife."/>
    <n v="72"/>
    <s v="James Marsh"/>
    <s v="Eddie Redmayne"/>
    <s v="Felicity Jones"/>
    <s v="Tom Prior"/>
    <s v="Sophie Perry"/>
    <n v="404182"/>
    <x v="179"/>
    <n v="2"/>
    <n v="0.5"/>
    <x v="1"/>
  </r>
  <r>
    <n v="833"/>
    <x v="200"/>
    <x v="3"/>
    <s v="UA"/>
    <n v="126"/>
    <s v="Drama"/>
    <s v=" Romance"/>
    <m/>
    <n v="7.7"/>
    <s v="Two teenage cancer patients begin a life-affirming journey to visit a reclusive author in Amsterdam."/>
    <n v="69"/>
    <s v="Josh Boone"/>
    <s v="Shailene Woodley"/>
    <s v="Ansel Elgort"/>
    <s v="Nat Wolff"/>
    <s v="Laura Dern"/>
    <n v="344312"/>
    <x v="180"/>
    <n v="2"/>
    <n v="0.79999999999999982"/>
    <x v="1"/>
  </r>
  <r>
    <n v="839"/>
    <x v="201"/>
    <x v="3"/>
    <s v="A"/>
    <n v="129"/>
    <s v="Action"/>
    <s v=" Adventure"/>
    <s v=" Comedy"/>
    <n v="7.7"/>
    <s v="A spy organisation recruits a promising street kid into the agency's training program, while a global threat emerges from a twisted tech genius."/>
    <n v="60"/>
    <s v="Matthew Vaughn"/>
    <s v="Colin Firth"/>
    <s v="Taron Egerton"/>
    <s v="Samuel L. Jackson"/>
    <s v="Michael Caine"/>
    <n v="590440"/>
    <x v="181"/>
    <n v="2"/>
    <n v="1.7000000000000002"/>
    <x v="1"/>
  </r>
  <r>
    <n v="843"/>
    <x v="202"/>
    <x v="9"/>
    <s v="U"/>
    <n v="130"/>
    <s v="Drama"/>
    <s v=" Sport"/>
    <m/>
    <n v="7.7"/>
    <s v="Three friends growing up in India at the turn of the millennium set out to open a training academy to produce the country's next cricket stars."/>
    <n v="40"/>
    <s v="Abhishek Kapoor"/>
    <s v="Amit Sadh"/>
    <s v="Sushant Singh Rajput"/>
    <s v="Rajkummar Rao"/>
    <s v="Amrita Puri"/>
    <n v="32628"/>
    <x v="182"/>
    <n v="2"/>
    <n v="3.7"/>
    <x v="1"/>
  </r>
  <r>
    <n v="847"/>
    <x v="203"/>
    <x v="4"/>
    <s v="UA"/>
    <n v="131"/>
    <s v="Action"/>
    <s v=" Adventure"/>
    <s v=" Sci-Fi"/>
    <n v="7.7"/>
    <s v="In the 1960s, superpowered humans Charles Xavier and Erik Lensherr work together to find others like them, but Erik's vengeful pursuit of an ambitious mutant who ruined his life causes a schism to divide them."/>
    <n v="65"/>
    <s v="Matthew Vaughn"/>
    <s v="James McAvoy"/>
    <s v="Michael Fassbender"/>
    <s v="Jennifer Lawrence"/>
    <s v="Kevin Bacon"/>
    <n v="645512"/>
    <x v="183"/>
    <n v="2"/>
    <n v="1.2000000000000002"/>
    <x v="1"/>
  </r>
  <r>
    <n v="848"/>
    <x v="204"/>
    <x v="9"/>
    <s v="UA"/>
    <n v="132"/>
    <s v="Action"/>
    <s v=" Adventure"/>
    <s v=" Sci-Fi"/>
    <n v="7.7"/>
    <s v="After the crew of the Enterprise find an unstoppable force of terror from within their own organization, Captain Kirk leads a manhunt to a war-zone world to capture a one-man weapon of mass destruction."/>
    <n v="72"/>
    <s v="J.J. Abrams"/>
    <s v="Chris Pine"/>
    <s v="Zachary Quinto"/>
    <s v="Zoe Saldana"/>
    <s v="Benedict Cumberbatch"/>
    <n v="463188"/>
    <x v="184"/>
    <n v="2"/>
    <n v="0.5"/>
    <x v="1"/>
  </r>
  <r>
    <n v="852"/>
    <x v="205"/>
    <x v="7"/>
    <s v="R"/>
    <n v="135"/>
    <s v="Drama"/>
    <m/>
    <m/>
    <n v="7.7"/>
    <s v="A year in the life of a middle-class family's maid in Mexico City in the early 1970s."/>
    <n v="96"/>
    <s v="Alfonso CuarÃ³n"/>
    <s v="Yalitza Aparicio"/>
    <s v="Marina de Tavira"/>
    <s v="Diego Cortina Autrey"/>
    <s v="Carlos Peralta"/>
    <n v="140375"/>
    <x v="15"/>
    <n v="2"/>
    <n v="1.8999999999999995"/>
    <x v="1"/>
  </r>
  <r>
    <n v="853"/>
    <x v="206"/>
    <x v="3"/>
    <s v="UA"/>
    <n v="136"/>
    <s v="Action"/>
    <s v=" Adventure"/>
    <s v=" Sci-Fi"/>
    <n v="7.7"/>
    <s v="As Steve Rogers struggles to embrace his role in the modern world, he teams up with a fellow Avenger and S.H.I.E.L.D agent, Black Widow, to battle a new threat from history: an assassin known as the Winter Soldier."/>
    <n v="70"/>
    <s v="Anthony Russo"/>
    <s v="Joe Russo"/>
    <s v="Chris Evans"/>
    <s v="Samuel L. Jackson"/>
    <s v="Scarlett Johansson"/>
    <n v="736182"/>
    <x v="185"/>
    <n v="2"/>
    <n v="0.70000000000000018"/>
    <x v="1"/>
  </r>
  <r>
    <n v="854"/>
    <x v="207"/>
    <x v="10"/>
    <m/>
    <n v="137"/>
    <s v="Drama"/>
    <s v=" War"/>
    <m/>
    <n v="7.7"/>
    <s v="A drama based on the experiences of Agu, a child soldier fighting in the civil war of an unnamed African country."/>
    <n v="79"/>
    <s v="Cary Joji Fukunaga"/>
    <s v="Abraham Attah"/>
    <s v="Emmanuel Affadzi"/>
    <s v="Ricky Adelayitor"/>
    <s v="Andrew Adote"/>
    <n v="73964"/>
    <x v="186"/>
    <n v="2"/>
    <n v="0.20000000000000018"/>
    <x v="1"/>
  </r>
  <r>
    <n v="859"/>
    <x v="208"/>
    <x v="8"/>
    <s v="UA"/>
    <n v="143"/>
    <s v="Action"/>
    <s v=" Adventure"/>
    <s v=" Thriller"/>
    <n v="7.7"/>
    <s v="James Bond's loyalty to M is tested when her past comes back to haunt her. When MI6 comes under attack, 007 must track down and destroy the threat, no matter how personal the cost."/>
    <n v="81"/>
    <s v="Sam Mendes"/>
    <s v="Daniel Craig"/>
    <s v="Javier Bardem"/>
    <s v="Naomie Harris"/>
    <s v="Judi Dench"/>
    <n v="630614"/>
    <x v="187"/>
    <n v="2"/>
    <n v="0.39999999999999947"/>
    <x v="1"/>
  </r>
  <r>
    <n v="862"/>
    <x v="209"/>
    <x v="1"/>
    <s v="A"/>
    <n v="146"/>
    <s v="Adventure"/>
    <s v=" Family"/>
    <s v=" Fantasy"/>
    <n v="7.7"/>
    <s v="As Harry, Ron, and Hermione race against time and evil to destroy the Horcruxes, they uncover the existence of the three most powerful objects in the wizarding world: the Deathly Hallows."/>
    <n v="65"/>
    <s v="David Yates"/>
    <s v="Daniel Radcliffe"/>
    <s v="Emma Watson"/>
    <s v="Rupert Grint"/>
    <s v="Bill Nighy"/>
    <n v="479120"/>
    <x v="188"/>
    <n v="2"/>
    <n v="1.2000000000000002"/>
    <x v="1"/>
  </r>
  <r>
    <n v="864"/>
    <x v="210"/>
    <x v="7"/>
    <s v="UA"/>
    <n v="147"/>
    <s v="Action"/>
    <s v=" Adventure"/>
    <s v=" Thriller"/>
    <n v="7.7"/>
    <s v="Ethan Hunt and his IMF team, along with some familiar allies, race against time after a mission gone wrong."/>
    <n v="86"/>
    <s v="Christopher McQuarrie"/>
    <s v="Tom Cruise"/>
    <s v="Henry Cavill"/>
    <s v="Ving Rhames"/>
    <s v="Simon Pegg"/>
    <n v="291257"/>
    <x v="189"/>
    <n v="2"/>
    <n v="0.89999999999999947"/>
    <x v="1"/>
  </r>
  <r>
    <n v="872"/>
    <x v="211"/>
    <x v="4"/>
    <s v="UA"/>
    <n v="159"/>
    <s v="Drama"/>
    <s v=" Music"/>
    <s v=" Musical"/>
    <n v="7.7"/>
    <s v="Janardhan Jakhar chases his dreams of becoming a big Rock star, during which he falls in love with Heer."/>
    <m/>
    <s v="Imtiaz Ali"/>
    <s v="Ranbir Kapoor"/>
    <s v="Nargis Fakhri"/>
    <s v="Shammi Kapoor"/>
    <s v="Kumud Mishra"/>
    <n v="39501"/>
    <x v="190"/>
    <n v="2"/>
    <n v="7.7"/>
    <x v="1"/>
  </r>
  <r>
    <n v="874"/>
    <x v="212"/>
    <x v="9"/>
    <s v="A"/>
    <n v="180"/>
    <s v="Drama"/>
    <s v=" Romance"/>
    <m/>
    <n v="7.7"/>
    <s v="AdÃ¨le's life is changed when she meets Emma, a young woman with blue hair, who will allow her to discover desire and to assert herself as a woman and as an adult. In front of others, AdÃ¨le grows, seeks herself, loses herself, and ultimately finds herself through love and loss."/>
    <n v="89"/>
    <s v="Abdellatif Kechiche"/>
    <s v="LÃ©a Seydoux"/>
    <s v="AdÃ¨le Exarchopoulos"/>
    <s v="Salim Kechiouche"/>
    <s v="AurÃ©lien Recoing"/>
    <n v="138741"/>
    <x v="191"/>
    <n v="2"/>
    <n v="1.2000000000000002"/>
    <x v="1"/>
  </r>
  <r>
    <n v="894"/>
    <x v="213"/>
    <x v="1"/>
    <s v="U"/>
    <n v="94"/>
    <s v="Animation"/>
    <s v=" Adventure"/>
    <s v=" Family"/>
    <n v="7.6"/>
    <s v="The Clock family are four-inch-tall people who live anonymously in another family's residence, borrowing simple items to make their home. Life changes for the Clocks when their teenage daughter, Arrietty, is discovered."/>
    <n v="80"/>
    <s v="Hiromasa Yonebayashi"/>
    <s v="Amy Poehler"/>
    <s v="Mirai Shida"/>
    <s v="RyÃ»nosuke Kamiki"/>
    <s v="Tatsuya Fujiwara"/>
    <n v="80939"/>
    <x v="192"/>
    <n v="2"/>
    <n v="0.40000000000000036"/>
    <x v="1"/>
  </r>
  <r>
    <n v="895"/>
    <x v="214"/>
    <x v="1"/>
    <s v="U"/>
    <n v="95"/>
    <s v="Animation"/>
    <s v=" Comedy"/>
    <s v=" Crime"/>
    <n v="7.6"/>
    <s v="When a criminal mastermind uses a trio of orphan girls as pawns for a grand scheme, he finds their love is profoundly changing him for the better."/>
    <n v="72"/>
    <s v="Pierre Coffin"/>
    <s v="Chris Renaud"/>
    <s v="Steve Carell"/>
    <s v="Jason Segel"/>
    <s v="Russell Brand"/>
    <n v="500851"/>
    <x v="193"/>
    <n v="2"/>
    <n v="0.39999999999999947"/>
    <x v="1"/>
  </r>
  <r>
    <n v="899"/>
    <x v="215"/>
    <x v="2"/>
    <s v="PG-13"/>
    <n v="97"/>
    <s v="Adventure"/>
    <s v=" Comedy"/>
    <s v=" Drama"/>
    <n v="7.6"/>
    <s v="Zak runs away from his care home to make his dream of becoming a wrestler come true."/>
    <n v="70"/>
    <s v="Tyler Nilson"/>
    <s v="Michael Schwartz"/>
    <s v="Zack Gottsagen"/>
    <s v="Ann Owens"/>
    <s v="Dakota Johnson"/>
    <n v="66346"/>
    <x v="194"/>
    <n v="2"/>
    <n v="0.59999999999999964"/>
    <x v="1"/>
  </r>
  <r>
    <n v="900"/>
    <x v="216"/>
    <x v="10"/>
    <s v="PG-13"/>
    <n v="97"/>
    <s v="Drama"/>
    <m/>
    <m/>
    <n v="7.6"/>
    <s v="When five orphan girls are seen innocently playing with boys on a beach, their scandalized conservative guardians confine them while forced marriages are arranged."/>
    <n v="83"/>
    <s v="Deniz Gamze ErgÃ¼ven"/>
    <s v="GÃ¼nes Sensoy"/>
    <s v="Doga Zeynep Doguslu"/>
    <s v="Tugba Sunguroglu"/>
    <s v="Elit Iscan"/>
    <n v="35785"/>
    <x v="195"/>
    <n v="2"/>
    <n v="0.70000000000000107"/>
    <x v="1"/>
  </r>
  <r>
    <n v="902"/>
    <x v="217"/>
    <x v="9"/>
    <s v="PG-13"/>
    <n v="98"/>
    <s v="Biography"/>
    <s v=" Comedy"/>
    <s v=" Drama"/>
    <n v="7.6"/>
    <s v="A world-weary political journalist picks up the story of a woman's search for her son, who was taken away from her decades ago after she became pregnant and was forced to live in a convent."/>
    <n v="77"/>
    <s v="Stephen Frears"/>
    <s v="Judi Dench"/>
    <s v="Steve Coogan"/>
    <s v="Sophie Kennedy Clark"/>
    <s v="Mare Winningham"/>
    <n v="94212"/>
    <x v="196"/>
    <n v="2"/>
    <n v="0.10000000000000053"/>
    <x v="1"/>
  </r>
  <r>
    <n v="905"/>
    <x v="218"/>
    <x v="4"/>
    <s v="R"/>
    <n v="100"/>
    <s v="Comedy"/>
    <s v=" Drama"/>
    <s v=" Romance"/>
    <n v="7.6"/>
    <s v="Inspired by a true story, a comedy centered on a 27-year-old guy who learns of his cancer diagnosis and his subsequent struggle to beat the disease."/>
    <n v="72"/>
    <s v="Jonathan Levine"/>
    <s v="Joseph Gordon-Levitt"/>
    <s v="Seth Rogen"/>
    <s v="Anna Kendrick"/>
    <s v="Bryce Dallas Howard"/>
    <n v="315426"/>
    <x v="197"/>
    <n v="2"/>
    <n v="0.39999999999999947"/>
    <x v="1"/>
  </r>
  <r>
    <n v="908"/>
    <x v="219"/>
    <x v="5"/>
    <s v="PG-13"/>
    <n v="101"/>
    <s v="Drama"/>
    <m/>
    <m/>
    <n v="7.6"/>
    <s v="Frank, a single man raising his child prodigy niece Mary, is drawn into a custody battle with his mother."/>
    <n v="60"/>
    <s v="Marc Webb"/>
    <s v="Chris Evans"/>
    <s v="Mckenna Grace"/>
    <s v="Lindsay Duncan"/>
    <s v="Octavia Spencer"/>
    <n v="99643"/>
    <x v="198"/>
    <n v="2"/>
    <n v="1.5999999999999996"/>
    <x v="1"/>
  </r>
  <r>
    <n v="909"/>
    <x v="220"/>
    <x v="4"/>
    <s v="A"/>
    <n v="101"/>
    <s v="Action"/>
    <s v=" Thriller"/>
    <m/>
    <n v="7.6"/>
    <s v="A S.W.A.T. team becomes trapped in a tenement run by a ruthless mobster and his army of killers and thugs."/>
    <n v="73"/>
    <s v="Gareth Evans"/>
    <s v="Iko Uwais"/>
    <s v="Ananda George"/>
    <s v="Ray Sahetapy"/>
    <s v="Donny Alamsyah"/>
    <n v="190531"/>
    <x v="199"/>
    <n v="2"/>
    <n v="0.29999999999999982"/>
    <x v="1"/>
  </r>
  <r>
    <n v="912"/>
    <x v="221"/>
    <x v="7"/>
    <s v="U/A"/>
    <n v="102"/>
    <s v="Drama"/>
    <s v=" Mystery"/>
    <s v=" Thriller"/>
    <n v="7.6"/>
    <s v="After his teenage daughter goes missing, a desperate father tries to find clues on her laptop."/>
    <n v="71"/>
    <s v="Aneesh Chaganty"/>
    <s v="John Cho"/>
    <s v="Debra Messing"/>
    <s v="Joseph Lee"/>
    <s v="Michelle La"/>
    <n v="140840"/>
    <x v="200"/>
    <n v="2"/>
    <n v="0.5"/>
    <x v="1"/>
  </r>
  <r>
    <n v="913"/>
    <x v="222"/>
    <x v="6"/>
    <s v="R"/>
    <n v="102"/>
    <s v="Action"/>
    <s v=" Crime"/>
    <s v=" Drama"/>
    <n v="7.6"/>
    <s v="A divorced father and his ex-con older brother resort to a desperate scheme in order to save their family's ranch in West Texas."/>
    <n v="88"/>
    <s v="David Mackenzie"/>
    <s v="Chris Pine"/>
    <s v="Ben Foster"/>
    <s v="Jeff Bridges"/>
    <s v="Gil Birmingham"/>
    <n v="204175"/>
    <x v="201"/>
    <n v="2"/>
    <n v="1.2000000000000011"/>
    <x v="1"/>
  </r>
  <r>
    <n v="922"/>
    <x v="223"/>
    <x v="6"/>
    <s v="U"/>
    <n v="107"/>
    <s v="Animation"/>
    <s v=" Adventure"/>
    <s v=" Comedy"/>
    <n v="7.6"/>
    <s v="In Ancient Polynesia, when a terrible curse incurred by the Demigod Maui reaches Moana's island, she answers the Ocean's call to seek out the Demigod to set things right."/>
    <n v="81"/>
    <s v="Ron Clements"/>
    <s v="John Musker"/>
    <s v="Don Hall"/>
    <s v="Chris Williams"/>
    <s v="Auli'i Cravalho"/>
    <n v="272784"/>
    <x v="202"/>
    <n v="2"/>
    <n v="0.5"/>
    <x v="1"/>
  </r>
  <r>
    <n v="925"/>
    <x v="224"/>
    <x v="8"/>
    <s v="A"/>
    <n v="109"/>
    <s v="Action"/>
    <s v=" Crime"/>
    <s v=" Drama"/>
    <n v="7.6"/>
    <s v="Shot documentary-style, this film follows the daily grind of two young police officers in LA who are partners and friends, and what happens when they meet criminal forces greater than themselves."/>
    <n v="68"/>
    <s v="David Ayer"/>
    <s v="Jake Gyllenhaal"/>
    <s v="Michael PeÃ±a"/>
    <s v="Anna Kendrick"/>
    <s v="America Ferrera"/>
    <n v="228132"/>
    <x v="203"/>
    <n v="2"/>
    <n v="0.79999999999999982"/>
    <x v="1"/>
  </r>
  <r>
    <n v="928"/>
    <x v="225"/>
    <x v="1"/>
    <s v="PG-13"/>
    <n v="110"/>
    <s v="Drama"/>
    <s v=" Western"/>
    <m/>
    <n v="7.6"/>
    <s v="A stubborn teenager enlists the help of a tough U.S. Marshal to track down her father's murderer."/>
    <n v="80"/>
    <s v="Ethan Coen"/>
    <s v="Joel Coen"/>
    <s v="Jeff Bridges"/>
    <s v="Matt Damon"/>
    <s v="Hailee Steinfeld"/>
    <n v="311822"/>
    <x v="204"/>
    <n v="2"/>
    <n v="0.40000000000000036"/>
    <x v="1"/>
  </r>
  <r>
    <n v="931"/>
    <x v="226"/>
    <x v="5"/>
    <s v="A"/>
    <n v="111"/>
    <s v="Drama"/>
    <m/>
    <m/>
    <n v="7.6"/>
    <s v="Set over one summer, the film follows precocious six-year-old Moonee as she courts mischief and adventure with her ragtag playmates and bonds with her rebellious but caring mother, all while living in the shadows of Walt Disney World."/>
    <n v="92"/>
    <s v="Sean Baker"/>
    <s v="Brooklynn Prince"/>
    <s v="Bria Vinaite"/>
    <s v="Willem Dafoe"/>
    <s v="Christopher Rivera"/>
    <n v="95181"/>
    <x v="205"/>
    <n v="2"/>
    <n v="1.5999999999999996"/>
    <x v="1"/>
  </r>
  <r>
    <n v="933"/>
    <x v="227"/>
    <x v="8"/>
    <m/>
    <n v="112"/>
    <s v="Mystery"/>
    <s v=" Thriller"/>
    <m/>
    <n v="7.6"/>
    <s v="A detective searches for the body of a femme fatale which has gone missing from a morgue."/>
    <m/>
    <s v="Oriol Paulo"/>
    <s v="Jose Coronado"/>
    <s v="Hugo Silva"/>
    <s v="BelÃ©n Rueda"/>
    <s v="Aura Garrido"/>
    <n v="57549"/>
    <x v="15"/>
    <n v="2"/>
    <n v="7.6"/>
    <x v="1"/>
  </r>
  <r>
    <n v="936"/>
    <x v="228"/>
    <x v="5"/>
    <s v="UA"/>
    <n v="113"/>
    <s v="Action"/>
    <s v=" Crime"/>
    <s v=" Drama"/>
    <n v="7.6"/>
    <s v="After being coerced into working for a crime boss, a young getaway driver finds himself taking part in a heist doomed to fail."/>
    <n v="86"/>
    <s v="Edgar Wright"/>
    <s v="Ansel Elgort"/>
    <s v="Jon Bernthal"/>
    <s v="Jon Hamm"/>
    <s v="Eiza GonzÃ¡lez"/>
    <n v="439406"/>
    <x v="206"/>
    <n v="2"/>
    <n v="1"/>
    <x v="1"/>
  </r>
  <r>
    <n v="944"/>
    <x v="229"/>
    <x v="1"/>
    <s v="UA"/>
    <n v="117"/>
    <s v="Action"/>
    <s v=" Comedy"/>
    <s v=" Crime"/>
    <n v="7.6"/>
    <s v="Dave Lizewski is an unnoticed high school student and comic book fan who one day decides to become a superhero, even though he has no powers, training or meaningful reason to do so."/>
    <n v="66"/>
    <s v="Matthew Vaughn"/>
    <s v="Aaron Taylor-Johnson"/>
    <s v="Nicolas Cage"/>
    <s v="ChloÃ« Grace Moretz"/>
    <s v="Garrett M. Brown"/>
    <n v="524081"/>
    <x v="207"/>
    <n v="2"/>
    <n v="1"/>
    <x v="1"/>
  </r>
  <r>
    <n v="946"/>
    <x v="230"/>
    <x v="7"/>
    <s v="UA"/>
    <n v="118"/>
    <s v="Animation"/>
    <s v=" Action"/>
    <s v=" Adventure"/>
    <n v="7.6"/>
    <s v="The Incredibles family takes on a new mission which involves a change in family roles: Bob Parr (Mr. Incredible) must manage the house while his wife Helen (Elastigirl) goes out to save the world."/>
    <n v="80"/>
    <s v="Brad Bird"/>
    <s v="Craig T. Nelson"/>
    <s v="Holly Hunter"/>
    <s v="Sarah Vowell"/>
    <s v="Huck Milner"/>
    <n v="250057"/>
    <x v="208"/>
    <n v="2"/>
    <n v="0.40000000000000036"/>
    <x v="1"/>
  </r>
  <r>
    <n v="947"/>
    <x v="231"/>
    <x v="1"/>
    <s v="R"/>
    <n v="118"/>
    <s v="Drama"/>
    <s v=" Romance"/>
    <m/>
    <n v="7.6"/>
    <s v="The lives of two Danish families cross each other, and an extraordinary but risky friendship comes into bud. But loneliness, frailty and sorrow lie in wait."/>
    <n v="65"/>
    <s v="Susanne Bier"/>
    <s v="Mikael Persbrandt"/>
    <s v="Trine Dyrholm"/>
    <s v="Markus Rygaard"/>
    <s v="Wil Johnson"/>
    <n v="38491"/>
    <x v="209"/>
    <n v="2"/>
    <n v="1.0999999999999996"/>
    <x v="1"/>
  </r>
  <r>
    <n v="951"/>
    <x v="232"/>
    <x v="4"/>
    <s v="R"/>
    <n v="120"/>
    <s v="Drama"/>
    <s v=" Horror"/>
    <s v=" Thriller"/>
    <n v="7.6"/>
    <s v="A brilliant plastic surgeon, haunted by past tragedies, creates a type of synthetic skin that withstands any kind of damage. His guinea pig: a mysterious and volatile woman who holds the key to his obsession."/>
    <n v="70"/>
    <s v="Pedro AlmodÃ³var"/>
    <s v="Antonio Banderas"/>
    <s v="Elena Anaya"/>
    <s v="Jan Cornet"/>
    <s v="Marisa Paredes"/>
    <n v="138959"/>
    <x v="210"/>
    <n v="2"/>
    <n v="0.59999999999999964"/>
    <x v="1"/>
  </r>
  <r>
    <n v="953"/>
    <x v="233"/>
    <x v="10"/>
    <s v="A"/>
    <n v="121"/>
    <s v="Action"/>
    <s v=" Crime"/>
    <s v=" Drama"/>
    <n v="7.6"/>
    <s v="An idealistic FBI agent is enlisted by a government task force to aid in the escalating war against drugs at the border area between the U.S. and Mexico."/>
    <n v="82"/>
    <s v="Denis Villeneuve"/>
    <s v="Emily Blunt"/>
    <s v="Josh Brolin"/>
    <s v="Benicio Del Toro"/>
    <s v="Jon Bernthal"/>
    <n v="371291"/>
    <x v="211"/>
    <n v="2"/>
    <n v="0.59999999999999964"/>
    <x v="1"/>
  </r>
  <r>
    <n v="962"/>
    <x v="234"/>
    <x v="2"/>
    <s v="PG-13"/>
    <n v="126"/>
    <s v="Biography"/>
    <s v=" Drama"/>
    <s v=" History"/>
    <n v="7.6"/>
    <s v="A corporate defense attorney takes on an environmental lawsuit against a chemical company that exposes a lengthy history of pollution."/>
    <n v="73"/>
    <s v="Todd Haynes"/>
    <s v="Mark Ruffalo"/>
    <s v="Anne Hathaway"/>
    <s v="Tim Robbins"/>
    <s v="Bill Pullman"/>
    <n v="60408"/>
    <x v="15"/>
    <n v="2"/>
    <n v="0.29999999999999982"/>
    <x v="1"/>
  </r>
  <r>
    <n v="963"/>
    <x v="235"/>
    <x v="5"/>
    <s v="R"/>
    <n v="127"/>
    <s v="Drama"/>
    <m/>
    <m/>
    <n v="7.6"/>
    <s v="A couple going through a divorce must team up to find their son who has disappeared during one of their bitter arguments."/>
    <n v="86"/>
    <s v="Andrey Zvyagintsev"/>
    <s v="Maryana Spivak"/>
    <s v="Aleksey Rozin"/>
    <s v="Matvey Novikov"/>
    <s v="Marina Vasileva"/>
    <n v="29765"/>
    <x v="212"/>
    <n v="2"/>
    <n v="1"/>
    <x v="1"/>
  </r>
  <r>
    <n v="970"/>
    <x v="236"/>
    <x v="3"/>
    <s v="UA"/>
    <n v="130"/>
    <s v="Action"/>
    <s v=" Adventure"/>
    <s v=" Drama"/>
    <n v="7.6"/>
    <s v="A growing nation of genetically evolved apes led by Caesar is threatened by a band of human survivors of the devastating virus unleashed a decade earlier."/>
    <n v="79"/>
    <s v="Matt Reeves"/>
    <s v="Gary Oldman"/>
    <s v="Keri Russell"/>
    <s v="Andy Serkis"/>
    <s v="Kodi Smit-McPhee"/>
    <n v="411599"/>
    <x v="213"/>
    <n v="2"/>
    <n v="0.30000000000000071"/>
    <x v="1"/>
  </r>
  <r>
    <n v="972"/>
    <x v="237"/>
    <x v="10"/>
    <s v="A"/>
    <n v="133"/>
    <s v="Drama"/>
    <s v=" Sport"/>
    <m/>
    <n v="7.6"/>
    <s v="The former World Heavyweight Champion Rocky Balboa serves as a trainer and mentor to Adonis Johnson, the son of his late friend and former rival Apollo Creed."/>
    <n v="82"/>
    <s v="Ryan Coogler"/>
    <s v="Michael B. Jordan"/>
    <s v="Sylvester Stallone"/>
    <s v="Tessa Thompson"/>
    <s v="Phylicia Rashad"/>
    <n v="247666"/>
    <x v="214"/>
    <n v="2"/>
    <n v="0.59999999999999964"/>
    <x v="1"/>
  </r>
  <r>
    <n v="973"/>
    <x v="238"/>
    <x v="4"/>
    <s v="PG-13"/>
    <n v="133"/>
    <s v="Biography"/>
    <s v=" Drama"/>
    <s v=" Sport"/>
    <n v="7.6"/>
    <s v="Oakland A's general manager Billy Beane's successful attempt to assemble a baseball team on a lean budget by employing computer-generated analysis to acquire new players."/>
    <n v="87"/>
    <s v="Bennett Miller"/>
    <s v="Brad Pitt"/>
    <s v="Robin Wright"/>
    <s v="Jonah Hill"/>
    <s v="Philip Seymour Hoffman"/>
    <n v="369529"/>
    <x v="215"/>
    <n v="2"/>
    <n v="1.0999999999999996"/>
    <x v="1"/>
  </r>
  <r>
    <n v="975"/>
    <x v="239"/>
    <x v="5"/>
    <s v="UA"/>
    <n v="134"/>
    <s v="Action"/>
    <s v=" Biography"/>
    <s v=" Drama"/>
    <n v="7.6"/>
    <s v="Based on the true story of the Granite Mountain Hotshots, a group of elite firefighters who risk everything to protect a town from a historic wildfire."/>
    <n v="72"/>
    <s v="Joseph Kosinski"/>
    <s v="Josh Brolin"/>
    <s v="Miles Teller"/>
    <s v="Jeff Bridges"/>
    <s v="Jennifer Connelly"/>
    <n v="58371"/>
    <x v="216"/>
    <n v="2"/>
    <n v="0.39999999999999947"/>
    <x v="1"/>
  </r>
  <r>
    <n v="979"/>
    <x v="240"/>
    <x v="5"/>
    <s v="UA"/>
    <n v="136"/>
    <s v="Action"/>
    <s v=" Adventure"/>
    <s v=" Comedy"/>
    <n v="7.6"/>
    <s v="The Guardians struggle to keep together as a team while dealing with their personal family issues, notably Star-Lord's encounter with his father the ambitious celestial being Ego."/>
    <n v="67"/>
    <s v="James Gunn"/>
    <s v="Chris Pratt"/>
    <s v="Zoe Saldana"/>
    <s v="Dave Bautista"/>
    <s v="Vin Diesel"/>
    <n v="569974"/>
    <x v="217"/>
    <n v="2"/>
    <n v="0.89999999999999947"/>
    <x v="1"/>
  </r>
  <r>
    <n v="980"/>
    <x v="241"/>
    <x v="7"/>
    <s v="UA"/>
    <n v="136"/>
    <s v="Drama"/>
    <s v=" Music"/>
    <s v=" Romance"/>
    <n v="7.6"/>
    <s v="A musician helps a young singer find fame as age and alcoholism send his own career into a downward spiral."/>
    <n v="88"/>
    <s v="Bradley Cooper"/>
    <s v="Lady Gaga"/>
    <s v="Bradley Cooper"/>
    <s v="Sam Elliott"/>
    <s v="Greg Grunberg"/>
    <n v="334312"/>
    <x v="218"/>
    <n v="2"/>
    <n v="1.2000000000000011"/>
    <x v="1"/>
  </r>
  <r>
    <n v="982"/>
    <x v="242"/>
    <x v="2"/>
    <s v="A"/>
    <n v="137"/>
    <s v="Biography"/>
    <s v=" Crime"/>
    <s v=" Drama"/>
    <n v="7.6"/>
    <s v="World-renowned civil rights defense attorney Bryan Stevenson works to free a wrongly condemned death row prisoner."/>
    <n v="68"/>
    <s v="Destin Daniel Cretton"/>
    <s v="Michael B. Jordan"/>
    <s v="Jamie Foxx"/>
    <s v="Brie Larson"/>
    <s v="Charlie Pye Jr."/>
    <n v="46739"/>
    <x v="15"/>
    <n v="2"/>
    <n v="0.79999999999999982"/>
    <x v="1"/>
  </r>
  <r>
    <n v="983"/>
    <x v="243"/>
    <x v="10"/>
    <m/>
    <n v="138"/>
    <s v="Crime"/>
    <s v=" Drama"/>
    <s v=" Romance"/>
    <n v="7.6"/>
    <s v="A young Spanish woman who has recently moved to Berlin finds her flirtation with a local guy turn potentially deadly as their night out with his friends reveals a dangerous secret."/>
    <n v="77"/>
    <s v="Sebastian Schipper"/>
    <s v="Laia Costa"/>
    <s v="Frederick Lau"/>
    <s v="Franz Rogowski"/>
    <s v="Burak Yigit"/>
    <n v="52903"/>
    <x v="15"/>
    <n v="2"/>
    <n v="0.10000000000000053"/>
    <x v="1"/>
  </r>
  <r>
    <n v="985"/>
    <x v="244"/>
    <x v="3"/>
    <s v="R"/>
    <n v="140"/>
    <s v="Crime"/>
    <s v=" Drama"/>
    <m/>
    <n v="7.6"/>
    <s v="In a Russian coastal town, Kolya is forced to fight the corrupt mayor when he is told that his house will be demolished. He recruits a lawyer friend to help, but the man's arrival brings further misfortune for Kolya and his family."/>
    <n v="92"/>
    <s v="Andrey Zvyagintsev"/>
    <s v="Aleksey Serebryakov"/>
    <s v="Elena Lyadova"/>
    <s v="Roman Madyanov"/>
    <s v="Vladimir Vdovichenkov"/>
    <n v="49397"/>
    <x v="219"/>
    <n v="2"/>
    <n v="1.5999999999999996"/>
    <x v="1"/>
  </r>
  <r>
    <n v="988"/>
    <x v="245"/>
    <x v="10"/>
    <s v="UA"/>
    <n v="142"/>
    <s v="Drama"/>
    <s v=" History"/>
    <s v=" Thriller"/>
    <n v="7.6"/>
    <s v="During the Cold War, an American lawyer is recruited to defend an arrested Soviet spy in court, and then help the CIA facilitate an exchange of the spy for the Soviet captured American U2 spy plane pilot, Francis Gary Powers."/>
    <n v="81"/>
    <s v="Steven Spielberg"/>
    <s v="Tom Hanks"/>
    <s v="Mark Rylance"/>
    <s v="Alan Alda"/>
    <s v="Amy Ryan"/>
    <n v="287659"/>
    <x v="220"/>
    <n v="2"/>
    <n v="0.5"/>
    <x v="1"/>
  </r>
  <r>
    <n v="996"/>
    <x v="246"/>
    <x v="2"/>
    <s v="A"/>
    <n v="161"/>
    <s v="Comedy"/>
    <s v=" Drama"/>
    <m/>
    <n v="7.6"/>
    <s v="A faded television actor and his stunt double strive to achieve fame and success in the final years of Hollywood's Golden Age in 1969 Los Angeles."/>
    <n v="83"/>
    <s v="Quentin Tarantino"/>
    <s v="Leonardo DiCaprio"/>
    <s v="Brad Pitt"/>
    <s v="Margot Robbie"/>
    <s v="Emile Hirsch"/>
    <n v="551309"/>
    <x v="221"/>
    <n v="2"/>
    <n v="0.70000000000000107"/>
    <x v="1"/>
  </r>
  <r>
    <n v="4"/>
    <x v="247"/>
    <x v="11"/>
    <s v="UA"/>
    <n v="152"/>
    <s v="Action"/>
    <s v=" Crime"/>
    <s v=" Drama"/>
    <n v="9"/>
    <s v="When the menace known as the Joker wreaks havoc and chaos on the people of Gotham, Batman must accept one of the greatest psychological and physical tests of his ability to fight injustice."/>
    <n v="84"/>
    <s v="Christopher Nolan"/>
    <s v="Christian Bale"/>
    <s v="Heath Ledger"/>
    <s v="Aaron Eckhart"/>
    <s v="Michael Caine"/>
    <n v="2303232"/>
    <x v="222"/>
    <n v="2"/>
    <n v="0.59999999999999964"/>
    <x v="2"/>
  </r>
  <r>
    <n v="8"/>
    <x v="248"/>
    <x v="12"/>
    <s v="U"/>
    <n v="201"/>
    <s v="Action"/>
    <s v=" Adventure"/>
    <s v=" Drama"/>
    <n v="8.9"/>
    <s v="Gandalf and Aragorn lead the World of Men against Sauron's army to draw his gaze from Frodo and Sam as they approach Mount Doom with the One Ring."/>
    <n v="94"/>
    <s v="Peter Jackson"/>
    <s v="Elijah Wood"/>
    <s v="Viggo Mortensen"/>
    <s v="Ian McKellen"/>
    <s v="Orlando Bloom"/>
    <n v="1642758"/>
    <x v="223"/>
    <n v="2"/>
    <n v="0.5"/>
    <x v="2"/>
  </r>
  <r>
    <n v="13"/>
    <x v="249"/>
    <x v="13"/>
    <s v="U"/>
    <n v="178"/>
    <s v="Action"/>
    <s v=" Adventure"/>
    <s v=" Drama"/>
    <n v="8.8000000000000007"/>
    <s v="A meek Hobbit from the Shire and eight companions set out on a journey to destroy the powerful One Ring and save Middle-earth from the Dark Lord Sauron."/>
    <n v="92"/>
    <s v="Peter Jackson"/>
    <s v="Elijah Wood"/>
    <s v="Ian McKellen"/>
    <s v="Orlando Bloom"/>
    <s v="Sean Bean"/>
    <n v="1661481"/>
    <x v="224"/>
    <n v="2"/>
    <n v="0.39999999999999858"/>
    <x v="2"/>
  </r>
  <r>
    <n v="18"/>
    <x v="250"/>
    <x v="14"/>
    <s v="UA"/>
    <n v="179"/>
    <s v="Action"/>
    <s v=" Adventure"/>
    <s v=" Drama"/>
    <n v="8.6999999999999993"/>
    <s v="While Frodo and Sam edge closer to Mordor with the help of the shifty Gollum, the divided fellowship makes a stand against Sauron's new ally, Saruman, and his hordes of Isengard."/>
    <n v="87"/>
    <s v="Peter Jackson"/>
    <s v="Elijah Wood"/>
    <s v="Ian McKellen"/>
    <s v="Viggo Mortensen"/>
    <s v="Orlando Bloom"/>
    <n v="1485555"/>
    <x v="225"/>
    <n v="2"/>
    <n v="0"/>
    <x v="2"/>
  </r>
  <r>
    <n v="22"/>
    <x v="251"/>
    <x v="13"/>
    <s v="U"/>
    <n v="125"/>
    <s v="Animation"/>
    <s v=" Adventure"/>
    <s v=" Family"/>
    <n v="8.6"/>
    <s v="During her family's move to the suburbs, a sullen 10-year-old girl wanders into a world ruled by gods, witches, and spirits, and where humans are changed into beasts."/>
    <n v="96"/>
    <s v="Hayao Miyazaki"/>
    <s v="Daveigh Chase"/>
    <s v="Suzanne Pleshette"/>
    <s v="Miyu Irino"/>
    <s v="Rumi Hiiragi"/>
    <n v="651376"/>
    <x v="226"/>
    <n v="2"/>
    <n v="1"/>
    <x v="2"/>
  </r>
  <r>
    <n v="24"/>
    <x v="252"/>
    <x v="14"/>
    <s v="A"/>
    <n v="130"/>
    <s v="Crime"/>
    <s v=" Drama"/>
    <m/>
    <n v="8.6"/>
    <s v="In the slums of Rio, two kids' paths diverge as one struggles to become a photographer and the other a kingpin."/>
    <n v="79"/>
    <s v="Fernando Meirelles"/>
    <s v="KÃ¡tia Lund"/>
    <s v="Alexandre Rodrigues"/>
    <s v="Leandro Firmino"/>
    <s v="Matheus Nachtergaele"/>
    <n v="699256"/>
    <x v="227"/>
    <n v="2"/>
    <n v="0.69999999999999929"/>
    <x v="2"/>
  </r>
  <r>
    <n v="47"/>
    <x v="253"/>
    <x v="15"/>
    <s v="U"/>
    <n v="130"/>
    <s v="Drama"/>
    <s v=" Mystery"/>
    <s v=" Sci-Fi"/>
    <n v="8.5"/>
    <s v="After a tragic accident, two stage magicians engage in a battle to create the ultimate illusion while sacrificing everything they have to outwit each other."/>
    <n v="66"/>
    <s v="Christopher Nolan"/>
    <s v="Christian Bale"/>
    <s v="Hugh Jackman"/>
    <s v="Scarlett Johansson"/>
    <s v="Michael Caine"/>
    <n v="1190259"/>
    <x v="228"/>
    <n v="2"/>
    <n v="1.9000000000000004"/>
    <x v="2"/>
  </r>
  <r>
    <n v="49"/>
    <x v="254"/>
    <x v="14"/>
    <s v="R"/>
    <n v="150"/>
    <s v="Biography"/>
    <s v=" Drama"/>
    <s v=" Music"/>
    <n v="8.5"/>
    <s v="A Polish Jewish musician struggles to survive the destruction of the Warsaw ghetto of World War II."/>
    <n v="85"/>
    <s v="Roman Polanski"/>
    <s v="Adrien Brody"/>
    <s v="Thomas Kretschmann"/>
    <s v="Frank Finlay"/>
    <s v="Emilia Fox"/>
    <n v="729603"/>
    <x v="229"/>
    <n v="2"/>
    <n v="0"/>
    <x v="2"/>
  </r>
  <r>
    <n v="50"/>
    <x v="255"/>
    <x v="15"/>
    <s v="A"/>
    <n v="151"/>
    <s v="Crime"/>
    <s v=" Drama"/>
    <s v=" Thriller"/>
    <n v="8.5"/>
    <s v="An undercover cop and a mole in the police attempt to identify each other while infiltrating an Irish gang in South Boston."/>
    <n v="85"/>
    <s v="Martin Scorsese"/>
    <s v="Leonardo DiCaprio"/>
    <s v="Matt Damon"/>
    <s v="Jack Nicholson"/>
    <s v="Mark Wahlberg"/>
    <n v="1189773"/>
    <x v="230"/>
    <n v="2"/>
    <n v="0"/>
    <x v="2"/>
  </r>
  <r>
    <n v="51"/>
    <x v="256"/>
    <x v="16"/>
    <s v="UA"/>
    <n v="155"/>
    <s v="Action"/>
    <s v=" Adventure"/>
    <s v=" Drama"/>
    <n v="8.5"/>
    <s v="A former Roman General sets out to exact vengeance against the corrupt emperor who murdered his family and sent him into slavery."/>
    <n v="67"/>
    <s v="Ridley Scott"/>
    <s v="Russell Crowe"/>
    <s v="Joaquin Phoenix"/>
    <s v="Connie Nielsen"/>
    <s v="Oliver Reed"/>
    <n v="1341460"/>
    <x v="231"/>
    <n v="2"/>
    <n v="1.7999999999999998"/>
    <x v="2"/>
  </r>
  <r>
    <n v="56"/>
    <x v="257"/>
    <x v="11"/>
    <s v="U"/>
    <n v="98"/>
    <s v="Animation"/>
    <s v=" Adventure"/>
    <s v=" Family"/>
    <n v="8.4"/>
    <s v="In the distant future, a small waste-collecting robot inadvertently embarks on a space journey that will ultimately decide the fate of mankind."/>
    <n v="95"/>
    <s v="Andrew Stanton"/>
    <s v="Ben Burtt"/>
    <s v="Elissa Knight"/>
    <s v="Jeff Garlin"/>
    <s v="Fred Willard"/>
    <n v="999790"/>
    <x v="232"/>
    <n v="2"/>
    <n v="1.0999999999999996"/>
    <x v="2"/>
  </r>
  <r>
    <n v="57"/>
    <x v="258"/>
    <x v="12"/>
    <s v="A"/>
    <n v="101"/>
    <s v="Action"/>
    <s v=" Drama"/>
    <s v=" Mystery"/>
    <n v="8.4"/>
    <s v="After being kidnapped and imprisoned for fifteen years, Oh Dae-Su is released, only to find that he must find his captor in five days."/>
    <n v="77"/>
    <s v="Chan-wook Park"/>
    <s v="Choi Min-sik"/>
    <s v="Yoo Ji-Tae"/>
    <s v="Kang Hye-jeong"/>
    <s v="Kim Byeong-Ok"/>
    <n v="515451"/>
    <x v="233"/>
    <n v="2"/>
    <n v="0.70000000000000018"/>
    <x v="2"/>
  </r>
  <r>
    <n v="62"/>
    <x v="259"/>
    <x v="16"/>
    <s v="UA"/>
    <n v="113"/>
    <s v="Mystery"/>
    <s v=" Thriller"/>
    <m/>
    <n v="8.4"/>
    <s v="A man with short-term memory loss attempts to track down his wife's murderer."/>
    <n v="80"/>
    <s v="Christopher Nolan"/>
    <s v="Guy Pearce"/>
    <s v="Carrie-Anne Moss"/>
    <s v="Joe Pantoliano"/>
    <s v="Mark Boone Junior"/>
    <n v="1125712"/>
    <x v="234"/>
    <n v="2"/>
    <n v="0.40000000000000036"/>
    <x v="2"/>
  </r>
  <r>
    <n v="72"/>
    <x v="260"/>
    <x v="15"/>
    <s v="A"/>
    <n v="137"/>
    <s v="Drama"/>
    <s v=" Mystery"/>
    <s v=" Thriller"/>
    <n v="8.4"/>
    <s v="In 1984 East Berlin, an agent of the secret police, conducting surveillance on a writer and his lover, finds himself becoming increasingly absorbed by their lives."/>
    <n v="89"/>
    <s v="Florian Henckel von Donnersmarck"/>
    <s v="Ulrich MÃ¼he"/>
    <s v="Martina Gedeck"/>
    <s v="Sebastian Koch"/>
    <s v="Ulrich Tukur"/>
    <n v="358685"/>
    <x v="235"/>
    <n v="2"/>
    <n v="0.5"/>
    <x v="2"/>
  </r>
  <r>
    <n v="81"/>
    <x v="261"/>
    <x v="17"/>
    <s v="U"/>
    <n v="165"/>
    <s v="Drama"/>
    <s v=" Family"/>
    <m/>
    <n v="8.4"/>
    <s v="An eight-year-old boy is thought to be a lazy trouble-maker, until the new art teacher has the patience and compassion to discover the real problem behind his struggles in school."/>
    <m/>
    <s v="Aamir Khan"/>
    <s v="Amole Gupte"/>
    <s v="Darsheel Safary"/>
    <s v="Aamir Khan"/>
    <s v="Tisca Chopra"/>
    <n v="168895"/>
    <x v="236"/>
    <n v="2"/>
    <n v="8.4"/>
    <x v="2"/>
  </r>
  <r>
    <n v="82"/>
    <x v="262"/>
    <x v="18"/>
    <s v="UA"/>
    <n v="170"/>
    <s v="Comedy"/>
    <s v=" Drama"/>
    <m/>
    <n v="8.4"/>
    <s v="Two friends are searching for their long lost companion. They revisit their college days and recall the memories of their friend who inspired them to think differently, even as the rest of the world called them &quot;idiots&quot;."/>
    <n v="67"/>
    <s v="Rajkumar Hirani"/>
    <s v="Aamir Khan"/>
    <s v="Madhavan"/>
    <s v="Mona Singh"/>
    <s v="Sharman Joshi"/>
    <n v="344445"/>
    <x v="237"/>
    <n v="2"/>
    <n v="1.7000000000000002"/>
    <x v="2"/>
  </r>
  <r>
    <n v="90"/>
    <x v="263"/>
    <x v="16"/>
    <s v="A"/>
    <n v="102"/>
    <s v="Drama"/>
    <m/>
    <m/>
    <n v="8.3000000000000007"/>
    <s v="The drug-induced utopias of four Coney Island people are shattered when their addictions run deep."/>
    <n v="68"/>
    <s v="Darren Aronofsky"/>
    <s v="Ellen Burstyn"/>
    <s v="Jared Leto"/>
    <s v="Jennifer Connelly"/>
    <s v="Marlon Wayans"/>
    <n v="766870"/>
    <x v="238"/>
    <n v="2"/>
    <n v="1.5000000000000009"/>
    <x v="2"/>
  </r>
  <r>
    <n v="93"/>
    <x v="264"/>
    <x v="16"/>
    <s v="UA"/>
    <n v="104"/>
    <s v="Comedy"/>
    <s v=" Crime"/>
    <m/>
    <n v="8.3000000000000007"/>
    <s v="Unscrupulous boxing promoters, violent bookmakers, a Russian gangster, incompetent amateur robbers and supposedly Jewish jewelers fight to track down a priceless stolen diamond."/>
    <n v="55"/>
    <s v="Guy Ritchie"/>
    <s v="Jason Statham"/>
    <s v="Brad Pitt"/>
    <s v="Benicio Del Toro"/>
    <s v="Dennis Farina"/>
    <n v="782001"/>
    <x v="239"/>
    <n v="2"/>
    <n v="2.8000000000000007"/>
    <x v="2"/>
  </r>
  <r>
    <n v="95"/>
    <x v="265"/>
    <x v="19"/>
    <s v="UA"/>
    <n v="108"/>
    <s v="Drama"/>
    <s v=" Romance"/>
    <s v=" Sci-Fi"/>
    <n v="8.3000000000000007"/>
    <s v="When their relationship turns sour, a couple undergoes a medical procedure to have each other erased from their memories."/>
    <n v="89"/>
    <s v="Michel Gondry"/>
    <s v="Jim Carrey"/>
    <s v="Kate Winslet"/>
    <s v="Tom Wilkinson"/>
    <s v="Gerry Robert Byrne"/>
    <n v="911664"/>
    <x v="240"/>
    <n v="2"/>
    <n v="0.59999999999999964"/>
    <x v="2"/>
  </r>
  <r>
    <n v="96"/>
    <x v="266"/>
    <x v="20"/>
    <m/>
    <n v="112"/>
    <s v="Drama"/>
    <s v=" Family"/>
    <m/>
    <n v="8.3000000000000007"/>
    <s v="The family of a left-wing journalist is torn apart after the military coup of Turkey in 1980."/>
    <m/>
    <s v="Ã‡agan Irmak"/>
    <s v="Ã‡etin Tekindor"/>
    <s v="Fikret Kuskan"/>
    <s v="HÃ¼meyra"/>
    <s v="Ege Tanman"/>
    <n v="78925"/>
    <x v="15"/>
    <n v="2"/>
    <n v="8.3000000000000007"/>
    <x v="2"/>
  </r>
  <r>
    <n v="103"/>
    <x v="267"/>
    <x v="13"/>
    <s v="U"/>
    <n v="122"/>
    <s v="Comedy"/>
    <s v=" Romance"/>
    <m/>
    <n v="8.3000000000000007"/>
    <s v="AmÃ©lie is an innocent and naive girl in Paris with her own sense of justice. She decides to help those around her and, along the way, discovers love."/>
    <n v="69"/>
    <s v="Jean-Pierre Jeunet"/>
    <s v="Audrey Tautou"/>
    <s v="Mathieu Kassovitz"/>
    <s v="Rufus"/>
    <s v="Lorella Cravotta"/>
    <n v="703810"/>
    <x v="241"/>
    <n v="2"/>
    <n v="1.4000000000000004"/>
    <x v="2"/>
  </r>
  <r>
    <n v="122"/>
    <x v="268"/>
    <x v="18"/>
    <s v="A"/>
    <n v="153"/>
    <s v="Adventure"/>
    <s v=" Drama"/>
    <s v=" War"/>
    <n v="8.3000000000000007"/>
    <s v="In Nazi-occupied France during World War II, a plan to assassinate Nazi leaders by a group of Jewish U.S. soldiers coincides with a theatre owner's vengeful plans for the same."/>
    <n v="69"/>
    <s v="Quentin Tarantino"/>
    <s v="Brad Pitt"/>
    <s v="Diane Kruger"/>
    <s v="Eli Roth"/>
    <s v="MÃ©lanie Laurent"/>
    <n v="1267869"/>
    <x v="242"/>
    <n v="2"/>
    <n v="1.4000000000000004"/>
    <x v="2"/>
  </r>
  <r>
    <n v="137"/>
    <x v="269"/>
    <x v="18"/>
    <s v="U"/>
    <n v="96"/>
    <s v="Animation"/>
    <s v=" Adventure"/>
    <s v=" Comedy"/>
    <n v="8.1999999999999993"/>
    <s v="78-year-old Carl Fredricksen travels to Paradise Falls in his house equipped with balloons, inadvertently taking a young stowaway."/>
    <n v="88"/>
    <s v="Pete Docter"/>
    <s v="Bob Peterson"/>
    <s v="Edward Asner"/>
    <s v="Jordan Nagai"/>
    <s v="John Ratzenberger"/>
    <n v="935507"/>
    <x v="243"/>
    <n v="2"/>
    <n v="0.60000000000000142"/>
    <x v="2"/>
  </r>
  <r>
    <n v="146"/>
    <x v="270"/>
    <x v="15"/>
    <s v="UA"/>
    <n v="118"/>
    <s v="Drama"/>
    <s v=" Fantasy"/>
    <s v=" War"/>
    <n v="8.1999999999999993"/>
    <s v="In the Falangist Spain of 1944, the bookish young stepdaughter of a sadistic army officer escapes into an eerie but captivating fantasy world."/>
    <n v="98"/>
    <s v="Guillermo del Toro"/>
    <s v="Ivana Baquero"/>
    <s v="Ariadna Gil"/>
    <s v="Sergi LÃ³pez"/>
    <s v="Maribel VerdÃº"/>
    <n v="618623"/>
    <x v="244"/>
    <n v="2"/>
    <n v="1.6000000000000014"/>
    <x v="2"/>
  </r>
  <r>
    <n v="148"/>
    <x v="271"/>
    <x v="19"/>
    <s v="U"/>
    <n v="119"/>
    <s v="Animation"/>
    <s v=" Adventure"/>
    <s v=" Family"/>
    <n v="8.1999999999999993"/>
    <s v="When an unconfident young woman is cursed with an old body by a spiteful witch, her only chance of breaking the spell lies with a self-indulgent yet insecure young wizard and his companions in his legged, walking castle."/>
    <n v="80"/>
    <s v="Hayao Miyazaki"/>
    <s v="Chieko BaishÃ´"/>
    <s v="Takuya Kimura"/>
    <s v="Tatsuya GashÃ»in"/>
    <s v="Akihiro Miwa"/>
    <n v="333915"/>
    <x v="245"/>
    <n v="2"/>
    <n v="0.19999999999999929"/>
    <x v="2"/>
  </r>
  <r>
    <n v="150"/>
    <x v="272"/>
    <x v="20"/>
    <s v="U"/>
    <n v="122"/>
    <s v="Drama"/>
    <m/>
    <m/>
    <n v="8.1999999999999993"/>
    <s v="The cathartic tale of a young woman who can't see, hear or talk and the teacher who brings a ray of light into her dark world."/>
    <m/>
    <s v="Sanjay Leela Bhansali"/>
    <s v="Amitabh Bachchan"/>
    <s v="Rani Mukerji"/>
    <s v="Shernaz Patel"/>
    <s v="Ayesha Kapoor"/>
    <n v="33354"/>
    <x v="246"/>
    <n v="2"/>
    <n v="8.1999999999999993"/>
    <x v="2"/>
  </r>
  <r>
    <n v="154"/>
    <x v="273"/>
    <x v="18"/>
    <s v="R"/>
    <n v="129"/>
    <s v="Drama"/>
    <s v=" Mystery"/>
    <s v=" Romance"/>
    <n v="8.1999999999999993"/>
    <s v="A retired legal counselor writes a novel hoping to find closure for one of his past unresolved homicide cases and for his unreciprocated love with his superior - both of which still haunt him decades later."/>
    <n v="80"/>
    <s v="Juan JosÃ© Campanella"/>
    <s v="Ricardo DarÃ­n"/>
    <s v="Soledad Villamil"/>
    <s v="Pablo Rago"/>
    <s v="Carla Quevedo"/>
    <n v="193217"/>
    <x v="247"/>
    <n v="2"/>
    <n v="0.19999999999999929"/>
    <x v="2"/>
  </r>
  <r>
    <n v="160"/>
    <x v="274"/>
    <x v="20"/>
    <s v="A"/>
    <n v="132"/>
    <s v="Action"/>
    <s v=" Drama"/>
    <s v=" Sci-Fi"/>
    <n v="8.1999999999999993"/>
    <s v="In a future British tyranny, a shadowy freedom fighter, known only by the alias of &quot;V&quot;, plots to overthrow it with the help of a young woman."/>
    <n v="62"/>
    <s v="James McTeigue"/>
    <s v="Hugo Weaving"/>
    <s v="Natalie Portman"/>
    <s v="Rupert Graves"/>
    <s v="Stephen Rea"/>
    <n v="1032749"/>
    <x v="248"/>
    <n v="2"/>
    <n v="1.9999999999999991"/>
    <x v="2"/>
  </r>
  <r>
    <n v="164"/>
    <x v="275"/>
    <x v="13"/>
    <s v="UA"/>
    <n v="135"/>
    <s v="Biography"/>
    <s v=" Drama"/>
    <m/>
    <n v="8.1999999999999993"/>
    <s v="After John Nash, a brilliant but asocial mathematician, accepts secret work in cryptography, his life takes a turn for the nightmarish."/>
    <n v="72"/>
    <s v="Ron Howard"/>
    <s v="Russell Crowe"/>
    <s v="Ed Harris"/>
    <s v="Jennifer Connelly"/>
    <s v="Christopher Plummer"/>
    <n v="848920"/>
    <x v="249"/>
    <n v="2"/>
    <n v="0.99999999999999911"/>
    <x v="2"/>
  </r>
  <r>
    <n v="171"/>
    <x v="276"/>
    <x v="20"/>
    <s v="UA"/>
    <n v="140"/>
    <s v="Action"/>
    <s v=" Adventure"/>
    <m/>
    <n v="8.1999999999999993"/>
    <s v="After training with his mentor, Batman begins his fight to free crime-ridden Gotham City from corruption."/>
    <n v="70"/>
    <s v="Christopher Nolan"/>
    <s v="Christian Bale"/>
    <s v="Michael Caine"/>
    <s v="Ken Watanabe"/>
    <s v="Liam Neeson"/>
    <n v="1308302"/>
    <x v="250"/>
    <n v="2"/>
    <n v="1.1999999999999993"/>
    <x v="2"/>
  </r>
  <r>
    <n v="175"/>
    <x v="277"/>
    <x v="17"/>
    <s v="U"/>
    <n v="153"/>
    <s v="Drama"/>
    <s v=" Family"/>
    <s v=" Sport"/>
    <n v="8.1999999999999993"/>
    <s v="Kabir Khan is the coach of the Indian Women's National Hockey Team and his dream is to make his all girls team emerge victorious against all odds."/>
    <n v="68"/>
    <s v="Shimit Amin"/>
    <s v="Shah Rukh Khan"/>
    <s v="Vidya Malvade"/>
    <s v="Sagarika Ghatge"/>
    <s v="Shilpa Shukla"/>
    <n v="74129"/>
    <x v="251"/>
    <n v="2"/>
    <n v="1.3999999999999995"/>
    <x v="2"/>
  </r>
  <r>
    <n v="177"/>
    <x v="278"/>
    <x v="19"/>
    <s v="R"/>
    <n v="156"/>
    <s v="Biography"/>
    <s v=" Drama"/>
    <s v=" History"/>
    <n v="8.1999999999999993"/>
    <s v="Traudl Junge, the final secretary for Adolf Hitler, tells of the Nazi dictator's final days in his Berlin bunker at the end of WWII."/>
    <n v="82"/>
    <s v="Oliver Hirschbiegel"/>
    <s v="Bruno Ganz"/>
    <s v="Alexandra Maria Lara"/>
    <s v="Ulrich Matthes"/>
    <s v="Juliane KÃ¶hler"/>
    <n v="331308"/>
    <x v="252"/>
    <n v="2"/>
    <n v="0"/>
    <x v="2"/>
  </r>
  <r>
    <n v="178"/>
    <x v="279"/>
    <x v="16"/>
    <s v="U"/>
    <n v="156"/>
    <s v="Action"/>
    <s v=" Comedy"/>
    <s v=" Crime"/>
    <n v="8.1999999999999993"/>
    <s v="Three unemployed men look for answers to all their money problems - but when their opportunity arrives, will they know what to do with it?"/>
    <m/>
    <s v="Priyadarshan"/>
    <s v="Akshay Kumar"/>
    <s v="Sunil Shetty"/>
    <s v="Paresh Rawal"/>
    <s v="Tabu"/>
    <n v="57057"/>
    <x v="15"/>
    <n v="2"/>
    <n v="8.1999999999999993"/>
    <x v="2"/>
  </r>
  <r>
    <n v="179"/>
    <x v="280"/>
    <x v="17"/>
    <s v="A"/>
    <n v="158"/>
    <s v="Drama"/>
    <m/>
    <m/>
    <n v="8.1999999999999993"/>
    <s v="A story of family, religion, hatred, oil and madness, focusing on a turn-of-the-century prospector in the early days of the business."/>
    <n v="93"/>
    <s v="Paul Thomas Anderson"/>
    <s v="Daniel Day-Lewis"/>
    <s v="Paul Dano"/>
    <s v="CiarÃ¡n Hinds"/>
    <s v="Martin Stringer"/>
    <n v="517359"/>
    <x v="253"/>
    <n v="2"/>
    <n v="1.1000000000000014"/>
    <x v="2"/>
  </r>
  <r>
    <n v="185"/>
    <x v="281"/>
    <x v="15"/>
    <s v="UA"/>
    <n v="167"/>
    <s v="Comedy"/>
    <s v=" Crime"/>
    <s v=" Drama"/>
    <n v="8.1999999999999993"/>
    <s v="The story of six young Indians who assist an English woman to film a documentary on the freedom fighters from their past, and the events that lead them to relive the long-forgotten saga of freedom."/>
    <m/>
    <s v="Rakeysh Omprakash Mehra"/>
    <s v="Aamir Khan"/>
    <s v="Soha Ali Khan"/>
    <s v="Siddharth"/>
    <s v="Sharman Joshi"/>
    <n v="111937"/>
    <x v="254"/>
    <n v="2"/>
    <n v="8.1999999999999993"/>
    <x v="2"/>
  </r>
  <r>
    <n v="194"/>
    <x v="282"/>
    <x v="19"/>
    <s v="U"/>
    <n v="210"/>
    <s v="Drama"/>
    <m/>
    <m/>
    <n v="8.1999999999999993"/>
    <s v="A successful Indian scientist returns to an Indian village to take his nanny to America with him and in the process rediscovers his roots."/>
    <m/>
    <s v="Ashutosh Gowariker"/>
    <s v="Shah Rukh Khan"/>
    <s v="Gayatri Joshi"/>
    <s v="Kishori Ballal"/>
    <s v="Smit Sheth"/>
    <n v="83005"/>
    <x v="255"/>
    <n v="2"/>
    <n v="8.1999999999999993"/>
    <x v="2"/>
  </r>
  <r>
    <n v="199"/>
    <x v="283"/>
    <x v="19"/>
    <s v="R"/>
    <n v="80"/>
    <s v="Drama"/>
    <s v=" Romance"/>
    <m/>
    <n v="8.1"/>
    <s v="Nine years after Jesse and Celine first met, they encounter each other again on the French leg of Jesse's book tour."/>
    <n v="90"/>
    <s v="Richard Linklater"/>
    <s v="Ethan Hawke"/>
    <s v="Julie Delpy"/>
    <s v="Vernon Dobtcheff"/>
    <s v="Louise Lemoine TorrÃ¨s"/>
    <n v="236311"/>
    <x v="256"/>
    <n v="2"/>
    <n v="0.90000000000000036"/>
    <x v="2"/>
  </r>
  <r>
    <n v="205"/>
    <x v="284"/>
    <x v="18"/>
    <m/>
    <n v="92"/>
    <s v="Animation"/>
    <s v=" Comedy"/>
    <s v=" Drama"/>
    <n v="8.1"/>
    <s v="A tale of friendship between two unlikely pen pals: Mary, a lonely, eight-year-old girl living in the suburbs of Melbourne, and Max, a forty-four-year old, severely obese man living in New York."/>
    <m/>
    <s v="Adam Elliot"/>
    <s v="Toni Collette"/>
    <s v="Philip Seymour Hoffman"/>
    <s v="Eric Bana"/>
    <s v="Barry Humphries"/>
    <n v="164462"/>
    <x v="15"/>
    <n v="2"/>
    <n v="8.1"/>
    <x v="2"/>
  </r>
  <r>
    <n v="206"/>
    <x v="285"/>
    <x v="13"/>
    <s v="U"/>
    <n v="92"/>
    <s v="Animation"/>
    <s v=" Adventure"/>
    <s v=" Comedy"/>
    <n v="8.1"/>
    <s v="In order to power the city, monsters have to scare children so that they scream. However, the children are toxic to the monsters, and after a child gets through, 2 monsters realize things may not be what they think."/>
    <n v="79"/>
    <s v="Pete Docter"/>
    <s v="David Silverman"/>
    <s v="Lee Unkrich"/>
    <s v="Billy Crystal"/>
    <s v="John Goodman"/>
    <n v="815505"/>
    <x v="257"/>
    <n v="2"/>
    <n v="0.19999999999999929"/>
    <x v="2"/>
  </r>
  <r>
    <n v="208"/>
    <x v="286"/>
    <x v="18"/>
    <s v="G"/>
    <n v="93"/>
    <s v="Biography"/>
    <s v=" Drama"/>
    <s v=" Family"/>
    <n v="8.1"/>
    <s v="A college professor bonds with an abandoned dog he takes into his home."/>
    <m/>
    <s v="Lasse HallstrÃ¶m"/>
    <s v="Richard Gere"/>
    <s v="Joan Allen"/>
    <s v="Cary-Hiroyuki Tagawa"/>
    <s v="Sarah Roemer"/>
    <n v="253575"/>
    <x v="15"/>
    <n v="2"/>
    <n v="8.1"/>
    <x v="2"/>
  </r>
  <r>
    <n v="218"/>
    <x v="287"/>
    <x v="16"/>
    <s v="U"/>
    <n v="98"/>
    <s v="Drama"/>
    <s v=" Romance"/>
    <m/>
    <n v="8.1"/>
    <s v="Two neighbors, a woman and a man, form a strong bond after both suspect extramarital activities of their spouses. However, they agree to keep their bond platonic so as not to commit similar wrongs."/>
    <n v="85"/>
    <s v="Kar-Wai Wong"/>
    <s v="Tony Chiu-Wai Leung"/>
    <s v="Maggie Cheung"/>
    <s v="Ping Lam Siu"/>
    <s v="Tung Cho 'Joe' Cheung"/>
    <n v="124383"/>
    <x v="258"/>
    <n v="2"/>
    <n v="0.40000000000000036"/>
    <x v="2"/>
  </r>
  <r>
    <n v="226"/>
    <x v="288"/>
    <x v="12"/>
    <s v="U"/>
    <n v="100"/>
    <s v="Animation"/>
    <s v=" Adventure"/>
    <s v=" Comedy"/>
    <n v="8.1"/>
    <s v="After his son is captured in the Great Barrier Reef and taken to Sydney, a timid clownfish sets out on a journey to bring him home."/>
    <n v="90"/>
    <s v="Andrew Stanton"/>
    <s v="Lee Unkrich"/>
    <s v="Albert Brooks"/>
    <s v="Ellen DeGeneres"/>
    <s v="Alexander Gould"/>
    <n v="949565"/>
    <x v="259"/>
    <n v="2"/>
    <n v="0.90000000000000036"/>
    <x v="2"/>
  </r>
  <r>
    <n v="231"/>
    <x v="289"/>
    <x v="11"/>
    <s v="UA"/>
    <n v="104"/>
    <s v="Action"/>
    <s v=" Crime"/>
    <s v=" Drama"/>
    <n v="8.1"/>
    <s v="A retiring police officer reminisces about the most astounding day of his career. About a case that was never filed but continues to haunt him in his memories - the case of a man and a Wednesday."/>
    <m/>
    <s v="Neeraj Pandey"/>
    <s v="Anupam Kher"/>
    <s v="Naseeruddin Shah"/>
    <s v="Jimmy Sheirgill"/>
    <s v="Aamir Bashir"/>
    <n v="73891"/>
    <x v="15"/>
    <n v="2"/>
    <n v="8.1"/>
    <x v="2"/>
  </r>
  <r>
    <n v="243"/>
    <x v="290"/>
    <x v="12"/>
    <s v="R"/>
    <n v="111"/>
    <s v="Action"/>
    <s v=" Crime"/>
    <s v=" Drama"/>
    <n v="8.1"/>
    <s v="After awakening from a four-year coma, a former assassin wreaks vengeance on the team of assassins who betrayed her."/>
    <n v="69"/>
    <s v="Quentin Tarantino"/>
    <s v="Uma Thurman"/>
    <s v="David Carradine"/>
    <s v="Daryl Hannah"/>
    <s v="Michael Madsen"/>
    <n v="1000639"/>
    <x v="260"/>
    <n v="2"/>
    <n v="1.1999999999999993"/>
    <x v="2"/>
  </r>
  <r>
    <n v="247"/>
    <x v="291"/>
    <x v="11"/>
    <s v="R"/>
    <n v="116"/>
    <s v="Drama"/>
    <m/>
    <m/>
    <n v="8.1"/>
    <s v="Disgruntled Korean War veteran Walt Kowalski sets out to reform his neighbor, Thao Lor, a Hmong teenager who tried to steal Kowalski's prized possession: a 1972 Gran Torino."/>
    <n v="72"/>
    <s v="Clint Eastwood"/>
    <s v="Clint Eastwood"/>
    <s v="Bee Vang"/>
    <s v="Christopher Carley"/>
    <s v="Ahney Her"/>
    <n v="720450"/>
    <x v="261"/>
    <n v="2"/>
    <n v="0.89999999999999947"/>
    <x v="2"/>
  </r>
  <r>
    <n v="256"/>
    <x v="292"/>
    <x v="19"/>
    <s v="PG-13"/>
    <n v="121"/>
    <s v="Biography"/>
    <s v=" Drama"/>
    <s v=" History"/>
    <n v="8.1"/>
    <s v="Paul Rusesabagina, a hotel manager, houses over a thousand Tutsi refugees during their struggle against the Hutu militia in Rwanda, Africa."/>
    <n v="79"/>
    <s v="Terry George"/>
    <s v="Don Cheadle"/>
    <s v="Sophie Okonedo"/>
    <s v="Joaquin Phoenix"/>
    <s v="Xolani Mali"/>
    <n v="334320"/>
    <x v="262"/>
    <n v="2"/>
    <n v="0.19999999999999929"/>
    <x v="2"/>
  </r>
  <r>
    <n v="262"/>
    <x v="293"/>
    <x v="17"/>
    <s v="R"/>
    <n v="122"/>
    <s v="Crime"/>
    <s v=" Drama"/>
    <s v=" Thriller"/>
    <n v="8.1"/>
    <s v="Violence and mayhem ensue after a hunter stumbles upon a drug deal gone wrong and more than two million dollars in cash near the Rio Grande."/>
    <n v="91"/>
    <s v="Ethan Coen"/>
    <s v="Joel Coen"/>
    <s v="Tommy Lee Jones"/>
    <s v="Javier Bardem"/>
    <s v="Josh Brolin"/>
    <n v="856916"/>
    <x v="263"/>
    <n v="2"/>
    <n v="1"/>
    <x v="2"/>
  </r>
  <r>
    <n v="277"/>
    <x v="294"/>
    <x v="11"/>
    <s v="PG-13"/>
    <n v="130"/>
    <s v="Drama"/>
    <s v=" Music"/>
    <m/>
    <n v="8.1"/>
    <s v="A newly unemployed cellist takes a job preparing the dead for funerals."/>
    <n v="68"/>
    <s v="YÃ´jirÃ´ Takita"/>
    <s v="Masahiro Motoki"/>
    <s v="RyÃ´ko Hirosue"/>
    <s v="Tsutomu Yamazaki"/>
    <s v="Kazuko Yoshiyuki"/>
    <n v="48582"/>
    <x v="264"/>
    <n v="2"/>
    <n v="1.2999999999999998"/>
    <x v="2"/>
  </r>
  <r>
    <n v="280"/>
    <x v="295"/>
    <x v="12"/>
    <s v="UA"/>
    <n v="131"/>
    <s v="Crime"/>
    <s v=" Drama"/>
    <s v=" Mystery"/>
    <n v="8.1"/>
    <s v="In a small Korean province in 1986, two detectives struggle with the case of multiple young women being found raped and murdered by an unknown culprit."/>
    <n v="82"/>
    <s v="Bong Joon Ho"/>
    <s v="Kang-ho Song"/>
    <s v="Kim Sang-kyung"/>
    <s v="Roe-ha Kim"/>
    <s v="Jae-ho Song"/>
    <n v="139558"/>
    <x v="265"/>
    <n v="2"/>
    <n v="9.9999999999999645E-2"/>
    <x v="2"/>
  </r>
  <r>
    <n v="282"/>
    <x v="296"/>
    <x v="19"/>
    <s v="UA"/>
    <n v="132"/>
    <s v="Drama"/>
    <s v=" Sport"/>
    <m/>
    <n v="8.1"/>
    <s v="A determined woman works with a hardened boxing trainer to become a professional."/>
    <n v="86"/>
    <s v="Clint Eastwood"/>
    <s v="Hilary Swank"/>
    <s v="Clint Eastwood"/>
    <s v="Morgan Freeman"/>
    <s v="Jay Baruchel"/>
    <n v="635975"/>
    <x v="266"/>
    <n v="2"/>
    <n v="0.5"/>
    <x v="2"/>
  </r>
  <r>
    <n v="292"/>
    <x v="297"/>
    <x v="19"/>
    <s v="R"/>
    <n v="140"/>
    <s v="Action"/>
    <s v=" Drama"/>
    <s v=" War"/>
    <n v="8.1"/>
    <s v="When two brothers are forced to fight in the Korean War, the elder decides to take the riskiest missions if it will help shield the younger from battle."/>
    <n v="64"/>
    <s v="Je-kyu Kang"/>
    <s v="Jang Dong-Gun"/>
    <s v="Won Bin"/>
    <s v="Eun-ju Lee"/>
    <s v="Hyeong-jin Kong"/>
    <n v="37820"/>
    <x v="267"/>
    <n v="2"/>
    <n v="1.6999999999999993"/>
    <x v="2"/>
  </r>
  <r>
    <n v="293"/>
    <x v="298"/>
    <x v="14"/>
    <s v="A"/>
    <n v="141"/>
    <s v="Biography"/>
    <s v=" Crime"/>
    <s v=" Drama"/>
    <n v="8.1"/>
    <s v="Barely 21 yet, Frank is a skilled forger who has passed as a doctor, lawyer and pilot. FBI agent Carl becomes obsessed with tracking down the con man, who only revels in the pursuit."/>
    <n v="75"/>
    <s v="Steven Spielberg"/>
    <s v="Leonardo DiCaprio"/>
    <s v="Tom Hanks"/>
    <s v="Christopher Walken"/>
    <s v="Martin Sheen"/>
    <n v="832846"/>
    <x v="268"/>
    <n v="3"/>
    <n v="0.59999999999999964"/>
    <x v="2"/>
  </r>
  <r>
    <n v="294"/>
    <x v="299"/>
    <x v="15"/>
    <s v="U"/>
    <n v="144"/>
    <s v="Comedy"/>
    <s v=" Drama"/>
    <s v=" Romance"/>
    <n v="8.1"/>
    <s v="Munna Bhai embarks on a journey with Mahatma Gandhi in order to fight against a corrupt property dealer."/>
    <m/>
    <s v="Rajkumar Hirani"/>
    <s v="Sanjay Dutt"/>
    <s v="Arshad Warsi"/>
    <s v="Vidya Balan"/>
    <s v="Boman Irani"/>
    <n v="43137"/>
    <x v="269"/>
    <n v="3"/>
    <n v="8.1"/>
    <x v="2"/>
  </r>
  <r>
    <n v="297"/>
    <x v="300"/>
    <x v="17"/>
    <s v="R"/>
    <n v="148"/>
    <s v="Adventure"/>
    <s v=" Biography"/>
    <s v=" Drama"/>
    <n v="8.1"/>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n v="73"/>
    <s v="Sean Penn"/>
    <s v="Emile Hirsch"/>
    <s v="Vince Vaughn"/>
    <s v="Catherine Keener"/>
    <s v="Marcia Gay Harden"/>
    <n v="572921"/>
    <x v="270"/>
    <n v="3"/>
    <n v="0.79999999999999982"/>
    <x v="2"/>
  </r>
  <r>
    <n v="303"/>
    <x v="301"/>
    <x v="16"/>
    <s v="A"/>
    <n v="154"/>
    <s v="Drama"/>
    <s v=" Thriller"/>
    <m/>
    <n v="8.1"/>
    <s v="A horrific car accident connects three stories, each involving characters dealing with loss, regret, and life's harsh realities, all in the name of love."/>
    <n v="83"/>
    <s v="Alejandro G. IÃ±Ã¡rritu"/>
    <s v="Emilio EchevarrÃ­a"/>
    <s v="Gael GarcÃ­a Bernal"/>
    <s v="Goya Toledo"/>
    <s v="Ãlvaro Guerrero"/>
    <n v="223741"/>
    <x v="271"/>
    <n v="3"/>
    <n v="0.20000000000000107"/>
    <x v="2"/>
  </r>
  <r>
    <n v="305"/>
    <x v="302"/>
    <x v="12"/>
    <s v="U"/>
    <n v="156"/>
    <s v="Comedy"/>
    <s v=" Drama"/>
    <s v=" Musical"/>
    <n v="8.1"/>
    <s v="A gangster sets out to fulfill his father's dream of becoming a doctor."/>
    <m/>
    <s v="Rajkumar Hirani"/>
    <s v="Sanjay Dutt"/>
    <s v="Arshad Warsi"/>
    <s v="Gracy Singh"/>
    <s v="Sunil Dutt"/>
    <n v="73992"/>
    <x v="15"/>
    <n v="3"/>
    <n v="8.1"/>
    <x v="2"/>
  </r>
  <r>
    <n v="313"/>
    <x v="303"/>
    <x v="13"/>
    <s v="Unrated"/>
    <n v="183"/>
    <s v="Comedy"/>
    <s v=" Drama"/>
    <s v=" Romance"/>
    <n v="8.1"/>
    <s v="Three inseparable childhood friends are just out of college. Nothing comes between them - until they each fall in love, and their wildly different approaches to relationships creates tension."/>
    <m/>
    <s v="Farhan Akhtar"/>
    <s v="Aamir Khan"/>
    <s v="Saif Ali Khan"/>
    <s v="Akshaye Khanna"/>
    <s v="Preity Zinta"/>
    <n v="66803"/>
    <x v="272"/>
    <n v="3"/>
    <n v="8.1"/>
    <x v="2"/>
  </r>
  <r>
    <n v="321"/>
    <x v="304"/>
    <x v="13"/>
    <s v="U"/>
    <n v="224"/>
    <s v="Adventure"/>
    <s v=" Drama"/>
    <s v=" Musical"/>
    <n v="8.1"/>
    <s v="The people of a small village in Victorian India stake their future on a game of cricket against their ruthless British rulers."/>
    <n v="84"/>
    <s v="Ashutosh Gowariker"/>
    <s v="Aamir Khan"/>
    <s v="Raghuvir Yadav"/>
    <s v="Gracy Singh"/>
    <s v="Rachel Shelley"/>
    <n v="105036"/>
    <x v="273"/>
    <n v="3"/>
    <n v="0.30000000000000071"/>
    <x v="2"/>
  </r>
  <r>
    <n v="334"/>
    <x v="305"/>
    <x v="19"/>
    <s v="U"/>
    <n v="88"/>
    <s v="Crime"/>
    <s v=" Drama"/>
    <s v=" Romance"/>
    <n v="8"/>
    <s v="A transient young man breaks into empty homes to partake of the vacationing residents' lives for a few days."/>
    <n v="72"/>
    <s v="Ki-duk Kim"/>
    <s v="Seung-Yun Lee"/>
    <s v="Hee Jae"/>
    <s v="Hyuk-ho Kwon"/>
    <s v="Jin-mo Joo"/>
    <n v="50610"/>
    <x v="274"/>
    <n v="3"/>
    <n v="0.79999999999999982"/>
    <x v="2"/>
  </r>
  <r>
    <n v="343"/>
    <x v="306"/>
    <x v="17"/>
    <s v="PG-13"/>
    <n v="96"/>
    <s v="Animation"/>
    <s v=" Biography"/>
    <s v=" Drama"/>
    <n v="8"/>
    <s v="A precocious and outspoken Iranian girl grows up during the Islamic Revolution."/>
    <n v="90"/>
    <s v="Vincent Paronnaud"/>
    <s v="Marjane Satrapi"/>
    <s v="Chiara Mastroianni"/>
    <s v="Catherine Deneuve"/>
    <s v="Gena Rowlands"/>
    <n v="88656"/>
    <x v="275"/>
    <n v="3"/>
    <n v="1"/>
    <x v="2"/>
  </r>
  <r>
    <n v="349"/>
    <x v="307"/>
    <x v="14"/>
    <s v="UA"/>
    <n v="101"/>
    <s v="Action"/>
    <s v=" Crime"/>
    <s v=" Drama"/>
    <n v="8"/>
    <s v="A story between a mole in the police department and an undercover cop. Their objectives are the same: to find out who is the mole, and who is the cop."/>
    <n v="75"/>
    <s v="Andrew Lau"/>
    <s v="Alan Mak"/>
    <s v="Andy Lau"/>
    <s v="Tony Chiu-Wai Leung"/>
    <s v="Anthony Chau-Sang Wong"/>
    <n v="117857"/>
    <x v="276"/>
    <n v="3"/>
    <n v="0.5"/>
    <x v="2"/>
  </r>
  <r>
    <n v="353"/>
    <x v="308"/>
    <x v="12"/>
    <s v="R"/>
    <n v="103"/>
    <s v="Drama"/>
    <s v=" Romance"/>
    <m/>
    <n v="8"/>
    <s v="A boy is raised by a Buddhist monk in an isolated floating temple where the years pass like the seasons."/>
    <n v="85"/>
    <s v="Ki-duk Kim"/>
    <s v="Ki-duk Kim"/>
    <s v="Yeong-su Oh"/>
    <s v="Jong-ho Kim"/>
    <s v="Kim Young-Min"/>
    <n v="77520"/>
    <x v="277"/>
    <n v="3"/>
    <n v="0.5"/>
    <x v="2"/>
  </r>
  <r>
    <n v="356"/>
    <x v="309"/>
    <x v="11"/>
    <s v="R"/>
    <n v="106"/>
    <s v="Action"/>
    <s v=" Biography"/>
    <s v=" Drama"/>
    <n v="8"/>
    <s v="During the Japanese invasion of China, a wealthy martial artist is forced to leave his home when his city is occupied. With little means of providing for themselves, Ip Man and the remaining members of the city must find a way to survive."/>
    <n v="59"/>
    <s v="Wilson Yip"/>
    <s v="Donnie Yen"/>
    <s v="Simon Yam"/>
    <s v="Siu-Wong Fan"/>
    <s v="Ka Tung Lam"/>
    <n v="211427"/>
    <x v="15"/>
    <n v="3"/>
    <n v="2.0999999999999996"/>
    <x v="2"/>
  </r>
  <r>
    <n v="366"/>
    <x v="310"/>
    <x v="12"/>
    <m/>
    <n v="110"/>
    <s v="Drama"/>
    <m/>
    <m/>
    <n v="8"/>
    <s v="In the Russian wilderness, two brothers face a range of new, conflicting emotions when their father - a man they know only through a single photograph - resurfaces."/>
    <n v="82"/>
    <s v="Andrey Zvyagintsev"/>
    <s v="Vladimir Garin"/>
    <s v="Ivan Dobronravov"/>
    <s v="Konstantin Lavronenko"/>
    <s v="Nataliya Vdovina"/>
    <n v="42399"/>
    <x v="278"/>
    <n v="3"/>
    <n v="0.19999999999999929"/>
    <x v="2"/>
  </r>
  <r>
    <n v="367"/>
    <x v="311"/>
    <x v="13"/>
    <m/>
    <n v="110"/>
    <s v="Comedy"/>
    <s v=" Drama"/>
    <m/>
    <n v="8"/>
    <s v="Lives of residents in a small Anatolian village change when television is introduced to them"/>
    <m/>
    <s v="Yilmaz Erdogan"/>
    <s v="Ã–mer Faruk Sorak"/>
    <s v="Yilmaz Erdogan"/>
    <s v="Demet Akbag"/>
    <s v="Altan Erkekli"/>
    <n v="33592"/>
    <x v="15"/>
    <n v="3"/>
    <n v="8"/>
    <x v="2"/>
  </r>
  <r>
    <n v="371"/>
    <x v="312"/>
    <x v="17"/>
    <s v="U"/>
    <n v="111"/>
    <s v="Animation"/>
    <s v=" Adventure"/>
    <s v=" Comedy"/>
    <n v="8"/>
    <s v="A rat who can cook makes an unusual alliance with a young kitchen worker at a famous restaurant."/>
    <n v="96"/>
    <s v="Brad Bird"/>
    <s v="Jan Pinkava"/>
    <s v="Brad Garrett"/>
    <s v="Lou Romano"/>
    <s v="Patton Oswalt"/>
    <n v="641645"/>
    <x v="279"/>
    <n v="3"/>
    <n v="1.5999999999999996"/>
    <x v="2"/>
  </r>
  <r>
    <n v="372"/>
    <x v="313"/>
    <x v="17"/>
    <s v="PG-13"/>
    <n v="112"/>
    <s v="Biography"/>
    <s v=" Drama"/>
    <m/>
    <n v="8"/>
    <s v="The true story of Elle editor Jean-Dominique Bauby who suffers a stroke and has to live with an almost totally paralyzed body"/>
    <m/>
    <m/>
    <m/>
    <m/>
    <m/>
    <m/>
    <m/>
    <x v="15"/>
    <n v="3"/>
    <n v="8"/>
    <x v="2"/>
  </r>
  <r>
    <n v="377"/>
    <x v="314"/>
    <x v="13"/>
    <s v="R"/>
    <n v="113"/>
    <s v="Drama"/>
    <s v=" Mystery"/>
    <s v=" Sci-Fi"/>
    <n v="8"/>
    <s v="After narrowly escaping a bizarre accident, a troubled teenager is plagued by visions of a man in a large rabbit suit who manipulates him to commit a series of crimes."/>
    <n v="88"/>
    <s v="Richard Kelly"/>
    <s v="Jake Gyllenhaal"/>
    <s v="Jena Malone"/>
    <s v="Mary McDonnell"/>
    <s v="Holmes Osborne"/>
    <n v="740086"/>
    <x v="280"/>
    <n v="3"/>
    <n v="0.80000000000000071"/>
    <x v="2"/>
  </r>
  <r>
    <n v="381"/>
    <x v="315"/>
    <x v="17"/>
    <s v="R"/>
    <n v="115"/>
    <s v="Action"/>
    <s v=" Crime"/>
    <s v=" Drama"/>
    <n v="8"/>
    <s v="In 1997 Rio de Janeiro, Captain Nascimento has to find a substitute for his position while trying to take down drug dealers and criminals before the Pope visits."/>
    <n v="33"/>
    <s v="JosÃ© Padilha"/>
    <s v="Wagner Moura"/>
    <s v="AndrÃ© Ramiro"/>
    <s v="Caio Junqueira"/>
    <s v="Milhem Cortaz"/>
    <n v="98097"/>
    <x v="281"/>
    <n v="3"/>
    <n v="4.7"/>
    <x v="2"/>
  </r>
  <r>
    <n v="382"/>
    <x v="316"/>
    <x v="17"/>
    <s v="UA"/>
    <n v="115"/>
    <s v="Action"/>
    <s v=" Mystery"/>
    <s v=" Thriller"/>
    <n v="8"/>
    <s v="Jason Bourne dodges a ruthless C.I.A. official and his Agents from a new assassination program while searching for the origins of his life as a trained killer."/>
    <n v="85"/>
    <s v="Paul Greengrass"/>
    <s v="Matt Damon"/>
    <s v="Edgar RamÃ­rez"/>
    <s v="Joan Allen"/>
    <s v="Julia Stiles"/>
    <n v="604694"/>
    <x v="282"/>
    <n v="3"/>
    <n v="0.5"/>
    <x v="2"/>
  </r>
  <r>
    <n v="383"/>
    <x v="317"/>
    <x v="19"/>
    <s v="U"/>
    <n v="115"/>
    <s v="Animation"/>
    <s v=" Action"/>
    <s v=" Adventure"/>
    <n v="8"/>
    <s v="A family of undercover superheroes, while trying to live the quiet suburban life, are forced into action to save the world."/>
    <n v="90"/>
    <s v="Brad Bird"/>
    <s v="Craig T. Nelson"/>
    <s v="Samuel L. Jackson"/>
    <s v="Holly Hunter"/>
    <s v="Jason Lee"/>
    <n v="657047"/>
    <x v="283"/>
    <n v="3"/>
    <n v="1"/>
    <x v="2"/>
  </r>
  <r>
    <n v="385"/>
    <x v="318"/>
    <x v="15"/>
    <s v="U"/>
    <n v="117"/>
    <s v="Biography"/>
    <s v=" Drama"/>
    <m/>
    <n v="8"/>
    <s v="A struggling salesman takes custody of his son as he's poised to begin a life-changing professional career."/>
    <n v="64"/>
    <s v="Gabriele Muccino"/>
    <s v="Will Smith"/>
    <s v="Thandie Newton"/>
    <s v="Jaden Smith"/>
    <s v="Brian Howe"/>
    <n v="448930"/>
    <x v="284"/>
    <n v="3"/>
    <n v="1.5999999999999996"/>
    <x v="2"/>
  </r>
  <r>
    <n v="392"/>
    <x v="319"/>
    <x v="18"/>
    <s v="TV-PG"/>
    <n v="119"/>
    <s v="Drama"/>
    <s v=" Mystery"/>
    <m/>
    <n v="8"/>
    <s v="The mysterious disappearance of a kindergarten teacher during a picnic in the north of Iran is followed by a series of misadventures for her fellow travelers."/>
    <n v="87"/>
    <s v="Asghar Farhadi"/>
    <s v="Golshifteh Farahani"/>
    <s v="Shahab Hosseini"/>
    <s v="Taraneh Alidoosti"/>
    <s v="Merila Zare'i"/>
    <n v="45803"/>
    <x v="285"/>
    <n v="3"/>
    <n v="0.69999999999999929"/>
    <x v="2"/>
  </r>
  <r>
    <n v="393"/>
    <x v="320"/>
    <x v="11"/>
    <s v="UA"/>
    <n v="120"/>
    <s v="Drama"/>
    <s v=" Romance"/>
    <m/>
    <n v="8"/>
    <s v="A Mumbai teenager reflects on his life after being accused of cheating on the Indian version of &quot;Who Wants to be a Millionaire?&quot;."/>
    <n v="84"/>
    <s v="Danny Boyle"/>
    <s v="Loveleen Tandan"/>
    <s v="Dev Patel"/>
    <s v="Freida Pinto"/>
    <s v="Saurabh Shukla"/>
    <n v="798882"/>
    <x v="286"/>
    <n v="3"/>
    <n v="0.40000000000000036"/>
    <x v="2"/>
  </r>
  <r>
    <n v="400"/>
    <x v="321"/>
    <x v="20"/>
    <s v="A"/>
    <n v="124"/>
    <s v="Crime"/>
    <s v=" Thriller"/>
    <m/>
    <n v="8"/>
    <s v="A movie that explores the dark and miserable town, Basin City, tells the story of three different people, all caught up in violent corruption."/>
    <n v="74"/>
    <s v="Frank Miller"/>
    <s v="Quentin Tarantino"/>
    <s v="Robert Rodriguez"/>
    <s v="Mickey Rourke"/>
    <s v="Clive Owen"/>
    <n v="738512"/>
    <x v="287"/>
    <n v="3"/>
    <n v="0.59999999999999964"/>
    <x v="2"/>
  </r>
  <r>
    <n v="403"/>
    <x v="322"/>
    <x v="12"/>
    <s v="U"/>
    <n v="125"/>
    <s v="Adventure"/>
    <s v=" Drama"/>
    <s v=" Fantasy"/>
    <n v="8"/>
    <s v="A frustrated son tries to determine the fact from fiction in his dying father's life."/>
    <n v="58"/>
    <s v="Tim Burton"/>
    <s v="Ewan McGregor"/>
    <s v="Albert Finney"/>
    <s v="Billy Crudup"/>
    <s v="Jessica Lange"/>
    <n v="415218"/>
    <x v="288"/>
    <n v="3"/>
    <n v="2.2000000000000002"/>
    <x v="2"/>
  </r>
  <r>
    <n v="408"/>
    <x v="323"/>
    <x v="19"/>
    <m/>
    <n v="127"/>
    <s v="Adventure"/>
    <s v=" Comedy"/>
    <s v=" Sci-Fi"/>
    <n v="8"/>
    <s v="A slick young Turk kidnapped by extraterrestrials shows his great Â« humanitarian spirit Â» by outwitting the evil commander-in-chief of the planet of G.O.R.A."/>
    <m/>
    <s v="Ã–mer Faruk Sorak"/>
    <s v="Cem Yilmaz"/>
    <s v="Ã–zge Ã–zberk"/>
    <s v="Ozan GÃ¼ven"/>
    <s v="Safak Sezer"/>
    <n v="56960"/>
    <x v="15"/>
    <n v="3"/>
    <n v="8"/>
    <x v="2"/>
  </r>
  <r>
    <n v="410"/>
    <x v="324"/>
    <x v="18"/>
    <m/>
    <n v="128"/>
    <s v="Action"/>
    <s v=" Drama"/>
    <s v=" Thriller"/>
    <n v="8"/>
    <s v="Story of 40-man Turkish task force who must defend a relay station."/>
    <m/>
    <s v="Levent Semerci"/>
    <s v="Erdem Can"/>
    <s v="Mete Horozoglu"/>
    <s v="Ilker Kizmaz"/>
    <s v="Baris Bagci"/>
    <n v="31838"/>
    <x v="15"/>
    <n v="3"/>
    <n v="8"/>
    <x v="2"/>
  </r>
  <r>
    <n v="423"/>
    <x v="325"/>
    <x v="19"/>
    <s v="A"/>
    <n v="137"/>
    <s v="Action"/>
    <s v=" Crime"/>
    <s v=" Thriller"/>
    <n v="8"/>
    <s v="The Bride continues her quest of vengeance against her former boss and lover Bill, the reclusive bouncer Budd, and the treacherous, one-eyed Elle."/>
    <n v="83"/>
    <s v="Quentin Tarantino"/>
    <s v="Uma Thurman"/>
    <s v="David Carradine"/>
    <s v="Michael Madsen"/>
    <s v="Daryl Hannah"/>
    <n v="683900"/>
    <x v="289"/>
    <n v="3"/>
    <n v="0.30000000000000071"/>
    <x v="2"/>
  </r>
  <r>
    <n v="424"/>
    <x v="326"/>
    <x v="13"/>
    <m/>
    <n v="137"/>
    <s v="Comedy"/>
    <s v=" Drama"/>
    <s v=" Romance"/>
    <n v="8"/>
    <s v="A young man sees a drunk, cute woman standing too close to the tracks at a metro station in Seoul and pulls her back. She ends up getting him into trouble repeatedly after that, starting on the train."/>
    <m/>
    <s v="Jae-young Kwak"/>
    <s v="Tae-Hyun Cha"/>
    <s v="Jun Ji-Hyun"/>
    <s v="In-mun Kim"/>
    <s v="Song Wok-suk"/>
    <n v="45403"/>
    <x v="15"/>
    <n v="3"/>
    <n v="8"/>
    <x v="2"/>
  </r>
  <r>
    <n v="428"/>
    <x v="327"/>
    <x v="16"/>
    <s v="U"/>
    <n v="140"/>
    <s v="Crime"/>
    <s v=" Drama"/>
    <s v=" Musical"/>
    <n v="8"/>
    <s v="An East European girl travels to the United States with her young son, expecting it to be like a Hollywood film."/>
    <n v="61"/>
    <s v="Lars von Trier"/>
    <s v="BjÃ¶rk"/>
    <s v="Catherine Deneuve"/>
    <s v="David Morse"/>
    <s v="Peter Stormare"/>
    <n v="102285"/>
    <x v="290"/>
    <n v="3"/>
    <n v="1.9000000000000004"/>
    <x v="2"/>
  </r>
  <r>
    <n v="431"/>
    <x v="328"/>
    <x v="15"/>
    <s v="A"/>
    <n v="143"/>
    <s v="Adventure"/>
    <s v=" Drama"/>
    <s v=" Thriller"/>
    <n v="8"/>
    <s v="A fisherman, a smuggler, and a syndicate of businessmen match wits over the possession of a priceless diamond."/>
    <n v="64"/>
    <s v="Edward Zwick"/>
    <s v="Leonardo DiCaprio"/>
    <s v="Djimon Hounsou"/>
    <s v="Jennifer Connelly"/>
    <s v="Kagiso Kuypers"/>
    <n v="499439"/>
    <x v="291"/>
    <n v="3"/>
    <n v="1.5999999999999996"/>
    <x v="2"/>
  </r>
  <r>
    <n v="432"/>
    <x v="329"/>
    <x v="12"/>
    <s v="UA"/>
    <n v="143"/>
    <s v="Action"/>
    <s v=" Adventure"/>
    <s v=" Fantasy"/>
    <n v="8"/>
    <s v="Blacksmith Will Turner teams up with eccentric pirate &quot;Captain&quot; Jack Sparrow to save his love, the governor's daughter, from Jack's former pirate allies, who are now undead."/>
    <n v="63"/>
    <s v="Gore Verbinski"/>
    <s v="Johnny Depp"/>
    <s v="Geoffrey Rush"/>
    <s v="Orlando Bloom"/>
    <s v="Keira Knightley"/>
    <n v="1015122"/>
    <x v="292"/>
    <n v="3"/>
    <n v="1.7000000000000002"/>
    <x v="2"/>
  </r>
  <r>
    <n v="435"/>
    <x v="330"/>
    <x v="18"/>
    <s v="A"/>
    <n v="144"/>
    <s v="Drama"/>
    <s v=" Romance"/>
    <m/>
    <n v="8"/>
    <s v="After breaking up with his childhood sweetheart, a young man finds solace in drugs. Meanwhile, a teenage girl is caught in the world of prostitution. Will they be destroyed, or will they find redemption?"/>
    <m/>
    <s v="Anurag Kashyap"/>
    <s v="Abhay Deol"/>
    <s v="Mahie Gill"/>
    <s v="Kalki Koechlin"/>
    <s v="Dibyendu Bhattacharya"/>
    <n v="28749"/>
    <x v="293"/>
    <n v="3"/>
    <n v="8"/>
    <x v="2"/>
  </r>
  <r>
    <n v="436"/>
    <x v="331"/>
    <x v="15"/>
    <s v="PG-13"/>
    <n v="144"/>
    <s v="Action"/>
    <s v=" Adventure"/>
    <s v=" Thriller"/>
    <n v="8"/>
    <s v="After earning 00 status and a licence to kill, Secret Agent James Bond sets out on his first mission as 007. Bond must defeat a private banker funding terrorists in a high-stakes game of poker at Casino Royale, Montenegro."/>
    <n v="80"/>
    <s v="Martin Campbell"/>
    <s v="Daniel Craig"/>
    <s v="Eva Green"/>
    <s v="Judi Dench"/>
    <s v="Jeffrey Wright"/>
    <n v="582239"/>
    <x v="294"/>
    <n v="3"/>
    <n v="0"/>
    <x v="2"/>
  </r>
  <r>
    <n v="437"/>
    <x v="332"/>
    <x v="20"/>
    <s v="UA"/>
    <n v="144"/>
    <s v="Biography"/>
    <s v=" Drama"/>
    <s v=" History"/>
    <n v="8"/>
    <s v="The story of James J. Braddock, a supposedly washed-up boxer who came back to become a champion and an inspiration in the 1930s."/>
    <n v="69"/>
    <s v="Ron Howard"/>
    <s v="Russell Crowe"/>
    <s v="RenÃ©e Zellweger"/>
    <s v="Craig Bierko"/>
    <s v="Paul Giamatti"/>
    <n v="176151"/>
    <x v="295"/>
    <n v="3"/>
    <n v="1.0999999999999996"/>
    <x v="2"/>
  </r>
  <r>
    <n v="454"/>
    <x v="333"/>
    <x v="12"/>
    <s v="R"/>
    <n v="178"/>
    <s v="Crime"/>
    <s v=" Drama"/>
    <m/>
    <n v="8"/>
    <s v="A woman on the run from the mob is reluctantly accepted in a small Colorado community in exchange for labor, but when a search visits the town she finds out that their support has a price."/>
    <n v="60"/>
    <s v="Lars von Trier"/>
    <s v="Nicole Kidman"/>
    <s v="Paul Bettany"/>
    <s v="Lauren Bacall"/>
    <s v="Harriet Andersson"/>
    <n v="137963"/>
    <x v="296"/>
    <n v="3"/>
    <n v="2"/>
    <x v="2"/>
  </r>
  <r>
    <n v="459"/>
    <x v="334"/>
    <x v="12"/>
    <s v="U"/>
    <n v="186"/>
    <s v="Comedy"/>
    <s v=" Drama"/>
    <s v=" Musical"/>
    <n v="8"/>
    <s v="Naina, an introverted, perpetually depressed girl's life changes when she meets Aman. But Aman has a secret of his own which changes their lives forever. Embroiled in all this is Rohit, Naina's best friend who conceals his love for her."/>
    <n v="54"/>
    <s v="Nikkhil Advani"/>
    <s v="Preity Zinta"/>
    <s v="Shah Rukh Khan"/>
    <s v="Saif Ali Khan"/>
    <s v="Jaya Bachchan"/>
    <n v="63460"/>
    <x v="297"/>
    <n v="3"/>
    <n v="2.5999999999999996"/>
    <x v="2"/>
  </r>
  <r>
    <n v="467"/>
    <x v="335"/>
    <x v="17"/>
    <m/>
    <n v="87"/>
    <s v="Drama"/>
    <s v=" Fantasy"/>
    <s v=" Mystery"/>
    <n v="7.9"/>
    <s v="An impromptu goodbye party for Professor John Oldman becomes a mysterious interrogation after the retiring scholar reveals to his colleagues he has a longer and stranger past than they can imagine."/>
    <m/>
    <s v="Richard Schenkman"/>
    <s v="David Lee Smith"/>
    <s v="Tony Todd"/>
    <s v="John Billingsley"/>
    <s v="Ellen Crawford"/>
    <n v="174125"/>
    <x v="15"/>
    <n v="3"/>
    <n v="7.9"/>
    <x v="2"/>
  </r>
  <r>
    <n v="468"/>
    <x v="336"/>
    <x v="18"/>
    <s v="PG"/>
    <n v="87"/>
    <s v="Animation"/>
    <s v=" Adventure"/>
    <s v=" Comedy"/>
    <n v="7.9"/>
    <s v="An urbane fox cannot resist returning to his farm raiding ways and then must help his community survive the farmers' retaliation."/>
    <n v="83"/>
    <s v="Wes Anderson"/>
    <s v="George Clooney"/>
    <s v="Meryl Streep"/>
    <s v="Bill Murray"/>
    <s v="Jason Schwartzman"/>
    <n v="199696"/>
    <x v="298"/>
    <n v="3"/>
    <n v="0.40000000000000036"/>
    <x v="2"/>
  </r>
  <r>
    <n v="482"/>
    <x v="337"/>
    <x v="18"/>
    <s v="R"/>
    <n v="97"/>
    <s v="Drama"/>
    <s v=" Mystery"/>
    <s v=" Sci-Fi"/>
    <n v="7.9"/>
    <s v="Astronaut Sam Bell has a quintessentially personal encounter toward the end of his three-year stint on the Moon, where he, working alongside his computer, GERTY, sends back to Earth parcels of a resource that has helped diminish our planet's power problems."/>
    <n v="67"/>
    <s v="Duncan Jones"/>
    <s v="Sam Rockwell"/>
    <s v="Kevin Spacey"/>
    <s v="Dominique McElligott"/>
    <s v="Rosie Shaw"/>
    <n v="335152"/>
    <x v="299"/>
    <n v="3"/>
    <n v="1.2000000000000002"/>
    <x v="2"/>
  </r>
  <r>
    <n v="483"/>
    <x v="338"/>
    <x v="19"/>
    <s v="PG-13"/>
    <n v="97"/>
    <s v="Drama"/>
    <s v=" Music"/>
    <m/>
    <n v="7.9"/>
    <s v="The new teacher at a severely administered boys' boarding school works to positively affect the students' lives through music."/>
    <n v="56"/>
    <s v="Christophe Barratier"/>
    <s v="GÃ©rard Jugnot"/>
    <s v="FranÃ§ois BerlÃ©and"/>
    <s v="Jean-Baptiste Maunier"/>
    <s v="Kad Merad"/>
    <n v="57430"/>
    <x v="300"/>
    <n v="3"/>
    <n v="2.3000000000000007"/>
    <x v="2"/>
  </r>
  <r>
    <n v="484"/>
    <x v="339"/>
    <x v="13"/>
    <s v="R"/>
    <n v="98"/>
    <s v="Comedy"/>
    <s v=" Drama"/>
    <s v=" War"/>
    <n v="7.9"/>
    <s v="Bosnia and Herzegovina during 1993 at the time of the heaviest fighting between the two warring sides. Two soldiers from opposing sides in the conflict, Nino and Ciki, become trapped in no man's land, whilst a third soldier becomes a living booby trap."/>
    <n v="84"/>
    <s v="Danis Tanovic"/>
    <s v="Branko Djuric"/>
    <s v="Rene Bitorajac"/>
    <s v="Filip Sovagovic"/>
    <s v="Georges Siatidis"/>
    <n v="44618"/>
    <x v="301"/>
    <n v="3"/>
    <n v="0.5"/>
    <x v="2"/>
  </r>
  <r>
    <n v="485"/>
    <x v="340"/>
    <x v="19"/>
    <s v="UA"/>
    <n v="99"/>
    <s v="Comedy"/>
    <s v=" Horror"/>
    <m/>
    <n v="7.9"/>
    <s v="A man's uneventful life is disrupted by the zombie apocalypse."/>
    <n v="76"/>
    <s v="Edgar Wright"/>
    <s v="Simon Pegg"/>
    <s v="Nick Frost"/>
    <s v="Kate Ashfield"/>
    <s v="Lucy Davis"/>
    <n v="512249"/>
    <x v="302"/>
    <n v="3"/>
    <n v="0.30000000000000071"/>
    <x v="2"/>
  </r>
  <r>
    <n v="503"/>
    <x v="341"/>
    <x v="11"/>
    <s v="R"/>
    <n v="107"/>
    <s v="Comedy"/>
    <s v=" Crime"/>
    <s v=" Drama"/>
    <n v="7.9"/>
    <s v="Guilt-stricken after a job gone wrong, hitman Ray and his partner await orders from their ruthless boss in Bruges, Belgium, the last place in the world Ray wants to be."/>
    <n v="67"/>
    <s v="Martin McDonagh"/>
    <s v="Colin Farrell"/>
    <s v="Brendan Gleeson"/>
    <s v="CiarÃ¡n Hinds"/>
    <s v="Elizabeth Berrington"/>
    <n v="390334"/>
    <x v="303"/>
    <n v="3"/>
    <n v="1.2000000000000002"/>
    <x v="2"/>
  </r>
  <r>
    <n v="507"/>
    <x v="342"/>
    <x v="11"/>
    <s v="UA"/>
    <n v="109"/>
    <s v="Drama"/>
    <s v=" Sport"/>
    <m/>
    <n v="7.9"/>
    <s v="A faded professional wrestler must retire, but finds his quest for a new life outside the ring a dispiriting struggle."/>
    <n v="80"/>
    <s v="Darren Aronofsky"/>
    <s v="Mickey Rourke"/>
    <s v="Marisa Tomei"/>
    <s v="Evan Rachel Wood"/>
    <s v="Mark Margolis"/>
    <n v="289415"/>
    <x v="304"/>
    <n v="3"/>
    <n v="9.9999999999999645E-2"/>
    <x v="2"/>
  </r>
  <r>
    <n v="508"/>
    <x v="343"/>
    <x v="15"/>
    <s v="A"/>
    <n v="109"/>
    <s v="Adventure"/>
    <s v=" Drama"/>
    <s v=" Sci-Fi"/>
    <n v="7.9"/>
    <s v="In 2027, in a chaotic world in which women have become somehow infertile, a former activist agrees to help transport a miraculously pregnant woman to a sanctuary at sea."/>
    <n v="84"/>
    <s v="Alfonso CuarÃ³n"/>
    <s v="Julianne Moore"/>
    <s v="Clive Owen"/>
    <s v="Chiwetel Ejiofor"/>
    <s v="Michael Caine"/>
    <n v="465113"/>
    <x v="305"/>
    <n v="3"/>
    <n v="0.5"/>
    <x v="2"/>
  </r>
  <r>
    <n v="511"/>
    <x v="344"/>
    <x v="18"/>
    <s v="A"/>
    <n v="112"/>
    <s v="Action"/>
    <s v=" Sci-Fi"/>
    <s v=" Thriller"/>
    <n v="7.9"/>
    <s v="Violence ensues after an extraterrestrial race forced to live in slum-like conditions on Earth finds a kindred spirit in a government agent exposed to their biotechnology."/>
    <n v="81"/>
    <s v="Neill Blomkamp"/>
    <s v="Sharlto Copley"/>
    <s v="David James"/>
    <s v="Jason Cope"/>
    <s v="Nathalie Boltt"/>
    <n v="638202"/>
    <x v="306"/>
    <n v="3"/>
    <n v="0.19999999999999929"/>
    <x v="2"/>
  </r>
  <r>
    <n v="512"/>
    <x v="345"/>
    <x v="14"/>
    <s v="R"/>
    <n v="112"/>
    <s v="Drama"/>
    <s v=" Mystery"/>
    <s v=" Romance"/>
    <n v="7.9"/>
    <s v="Two men share an odd friendship while they care for two women who are both in deep comas."/>
    <n v="86"/>
    <s v="Pedro AlmodÃ³var"/>
    <s v="Rosario Flores"/>
    <s v="Javier CÃ¡mara"/>
    <s v="DarÃ­o Grandinetti"/>
    <s v="Leonor Watling"/>
    <n v="104691"/>
    <x v="307"/>
    <n v="3"/>
    <n v="0.69999999999999929"/>
    <x v="2"/>
  </r>
  <r>
    <n v="515"/>
    <x v="346"/>
    <x v="17"/>
    <m/>
    <n v="113"/>
    <s v="Drama"/>
    <m/>
    <m/>
    <n v="7.9"/>
    <s v="A woman assists her friend in arranging an illegal abortion in 1980s Romania."/>
    <n v="97"/>
    <s v="Cristian Mungiu"/>
    <s v="Anamaria Marinca"/>
    <s v="Laura Vasiliu"/>
    <s v="Vlad Ivanov"/>
    <s v="Alexandru Potocean"/>
    <n v="56625"/>
    <x v="308"/>
    <n v="3"/>
    <n v="1.7999999999999989"/>
    <x v="2"/>
  </r>
  <r>
    <n v="517"/>
    <x v="347"/>
    <x v="11"/>
    <s v="R"/>
    <n v="114"/>
    <s v="Crime"/>
    <s v=" Drama"/>
    <s v=" Fantasy"/>
    <n v="7.9"/>
    <s v="Oskar, an overlooked and bullied boy, finds love and revenge through Eli, a beautiful but peculiar girl."/>
    <n v="82"/>
    <s v="Tomas Alfredson"/>
    <s v="KÃ¥re Hedebrant"/>
    <s v="Lina Leandersson"/>
    <s v="Per Ragnar"/>
    <s v="Henrik Dahl"/>
    <n v="205609"/>
    <x v="309"/>
    <n v="3"/>
    <n v="0.29999999999999893"/>
    <x v="2"/>
  </r>
  <r>
    <n v="518"/>
    <x v="348"/>
    <x v="16"/>
    <s v="R"/>
    <n v="114"/>
    <s v="Crime"/>
    <s v=" Drama"/>
    <s v=" Thriller"/>
    <n v="7.9"/>
    <s v="Two con artists try to swindle a stamp collector by selling him a sheet of counterfeit rare stamps (the &quot;nine queens&quot;)."/>
    <n v="80"/>
    <s v="FabiÃ¡n Bielinsky"/>
    <s v="Ricardo DarÃ­n"/>
    <s v="GastÃ³n Pauls"/>
    <s v="Graciela Tenenbaum"/>
    <s v="MarÃ­a Mercedes Villagra"/>
    <n v="49721"/>
    <x v="310"/>
    <n v="3"/>
    <n v="9.9999999999999645E-2"/>
    <x v="2"/>
  </r>
  <r>
    <n v="521"/>
    <x v="349"/>
    <x v="13"/>
    <s v="U"/>
    <n v="115"/>
    <s v="Animation"/>
    <s v=" Action"/>
    <s v=" Crime"/>
    <n v="7.9"/>
    <s v="A terrorist explosion releases a deadly virus on the masses, and it's up the bounty-hunting Bebop crew to catch the cold-blooded culprit."/>
    <n v="61"/>
    <s v="Shin'ichirÃ´ Watanabe"/>
    <s v="Tensai Okamura"/>
    <s v="Hiroyuki Okiura"/>
    <s v="Yoshiyuki Takei"/>
    <s v="Beau Billingslea"/>
    <n v="42897"/>
    <x v="311"/>
    <n v="3"/>
    <n v="1.8000000000000007"/>
    <x v="2"/>
  </r>
  <r>
    <n v="524"/>
    <x v="350"/>
    <x v="15"/>
    <s v="R"/>
    <n v="117"/>
    <s v="Adventure"/>
    <s v=" Drama"/>
    <s v=" Fantasy"/>
    <n v="7.9"/>
    <s v="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n v="64"/>
    <s v="Tarsem Singh"/>
    <s v="Lee Pace"/>
    <s v="Catinca Untaru"/>
    <s v="Justine Waddell"/>
    <s v="Kim Uylenbroek"/>
    <n v="107290"/>
    <x v="312"/>
    <n v="3"/>
    <n v="1.5"/>
    <x v="2"/>
  </r>
  <r>
    <n v="527"/>
    <x v="351"/>
    <x v="14"/>
    <s v="UA"/>
    <n v="119"/>
    <s v="Action"/>
    <s v=" Mystery"/>
    <s v=" Thriller"/>
    <n v="7.9"/>
    <s v="A man is picked up by a fishing boat, bullet-riddled and suffering from amnesia, before racing to elude assassins and attempting to regain his memory."/>
    <n v="68"/>
    <s v="Doug Liman"/>
    <s v="Franka Potente"/>
    <s v="Matt Damon"/>
    <s v="Chris Cooper"/>
    <s v="Clive Owen"/>
    <n v="508771"/>
    <x v="313"/>
    <n v="3"/>
    <n v="1.1000000000000005"/>
    <x v="2"/>
  </r>
  <r>
    <n v="531"/>
    <x v="352"/>
    <x v="14"/>
    <s v="PG-13"/>
    <n v="120"/>
    <s v="Action"/>
    <s v=" Adventure"/>
    <s v=" History"/>
    <n v="7.9"/>
    <s v="A defense officer, Nameless, was summoned by the King of Qin regarding his success of terminating three warriors."/>
    <n v="85"/>
    <s v="Yimou Zhang"/>
    <s v="Jet Li"/>
    <s v="Tony Chiu-Wai Leung"/>
    <s v="Maggie Cheung"/>
    <s v="Ziyi Zhang"/>
    <n v="173999"/>
    <x v="314"/>
    <n v="3"/>
    <n v="0.59999999999999964"/>
    <x v="2"/>
  </r>
  <r>
    <n v="533"/>
    <x v="353"/>
    <x v="19"/>
    <s v="R"/>
    <n v="121"/>
    <s v="Drama"/>
    <s v=" Romance"/>
    <m/>
    <n v="7.9"/>
    <s v="With the intention to break free from the strict familial restrictions, a suicidal young woman sets up a marriage of convenience with a forty-year-old addict, an act that will lead to an outburst of envious love."/>
    <n v="78"/>
    <s v="Fatih Akin"/>
    <s v="Birol Ãœnel"/>
    <s v="Sibel Kekilli"/>
    <s v="GÃ¼ven KiraÃ§"/>
    <s v="Zarah Jane McKenzie"/>
    <n v="51325"/>
    <x v="15"/>
    <n v="3"/>
    <n v="0.10000000000000053"/>
    <x v="2"/>
  </r>
  <r>
    <n v="534"/>
    <x v="354"/>
    <x v="16"/>
    <s v="A"/>
    <n v="122"/>
    <s v="Adventure"/>
    <s v=" Comedy"/>
    <s v=" Drama"/>
    <n v="7.9"/>
    <s v="A high-school boy is given the chance to write a story for Rolling Stone Magazine about an up-and-coming rock band as he accompanies them on their concert tour."/>
    <n v="90"/>
    <s v="Cameron Crowe"/>
    <s v="Billy Crudup"/>
    <s v="Patrick Fugit"/>
    <s v="Kate Hudson"/>
    <s v="Frances McDormand"/>
    <n v="252586"/>
    <x v="315"/>
    <n v="3"/>
    <n v="1.0999999999999996"/>
    <x v="2"/>
  </r>
  <r>
    <n v="537"/>
    <x v="355"/>
    <x v="11"/>
    <s v="UA"/>
    <n v="126"/>
    <s v="Action"/>
    <s v=" Adventure"/>
    <s v=" Sci-Fi"/>
    <n v="7.9"/>
    <s v="After being held captive in an Afghan cave, billionaire engineer Tony Stark creates a unique weaponized suit of armor to fight evil."/>
    <n v="79"/>
    <s v="Jon Favreau"/>
    <s v="Robert Downey Jr."/>
    <s v="Gwyneth Paltrow"/>
    <s v="Terrence Howard"/>
    <s v="Jeff Bridges"/>
    <n v="939644"/>
    <x v="316"/>
    <n v="3"/>
    <n v="0"/>
    <x v="2"/>
  </r>
  <r>
    <n v="540"/>
    <x v="356"/>
    <x v="18"/>
    <s v="UA"/>
    <n v="127"/>
    <s v="Action"/>
    <s v=" Adventure"/>
    <s v=" Sci-Fi"/>
    <n v="7.9"/>
    <s v="The brash James T. Kirk tries to live up to his father's legacy with Mr. Spock keeping him in check as a vengeful Romulan from the future creates black holes to destroy the Federation one planet at a time."/>
    <n v="82"/>
    <s v="J.J. Abrams"/>
    <s v="Chris Pine"/>
    <s v="Zachary Quinto"/>
    <s v="Simon Pegg"/>
    <s v="Leonard Nimoy"/>
    <n v="577336"/>
    <x v="317"/>
    <n v="3"/>
    <n v="0.29999999999999893"/>
    <x v="2"/>
  </r>
  <r>
    <n v="543"/>
    <x v="357"/>
    <x v="20"/>
    <m/>
    <n v="129"/>
    <s v="Comedy"/>
    <s v=" Drama"/>
    <m/>
    <n v="7.9"/>
    <s v="A young French-Canadian, growing up in the 1960s and 1970s, struggles to reconcile his emerging homosexuality with his father's conservative values and his own Catholic beliefs."/>
    <n v="81"/>
    <s v="Jean-Marc VallÃ©e"/>
    <s v="Michel CÃ´tÃ©"/>
    <s v="Marc-AndrÃ© Grondin"/>
    <s v="Danielle Proulx"/>
    <s v="Ã‰mile VallÃ©e"/>
    <n v="31476"/>
    <x v="15"/>
    <n v="3"/>
    <n v="0.19999999999999929"/>
    <x v="2"/>
  </r>
  <r>
    <n v="553"/>
    <x v="358"/>
    <x v="17"/>
    <s v="U"/>
    <n v="138"/>
    <s v="Comedy"/>
    <s v=" Drama"/>
    <s v=" Romance"/>
    <n v="7.9"/>
    <s v="A depressed wealthy businessman finds his life changing after he meets a spunky and care-free young woman."/>
    <m/>
    <s v="Imtiaz Ali"/>
    <s v="Shahid Kapoor"/>
    <s v="Kareena Kapoor"/>
    <s v="Tarun Arora"/>
    <s v="Dara Singh"/>
    <n v="47720"/>
    <x v="318"/>
    <n v="3"/>
    <n v="7.9"/>
    <x v="2"/>
  </r>
  <r>
    <n v="554"/>
    <x v="359"/>
    <x v="12"/>
    <s v="A"/>
    <n v="138"/>
    <s v="Crime"/>
    <s v=" Drama"/>
    <s v=" Mystery"/>
    <n v="7.9"/>
    <s v="The lives of three men who were childhood friends are shattered when one of them has a family tragedy."/>
    <n v="84"/>
    <s v="Clint Eastwood"/>
    <s v="Sean Penn"/>
    <s v="Tim Robbins"/>
    <s v="Kevin Bacon"/>
    <s v="Emmy Rossum"/>
    <n v="419420"/>
    <x v="319"/>
    <n v="3"/>
    <n v="0.5"/>
    <x v="2"/>
  </r>
  <r>
    <n v="556"/>
    <x v="360"/>
    <x v="15"/>
    <s v="UA"/>
    <n v="141"/>
    <s v="Action"/>
    <s v=" Adventure"/>
    <s v=" Drama"/>
    <n v="7.9"/>
    <s v="The story of the battle of Iwo Jima between the United States and Imperial Japan during World War II, as told from the perspective of the Japanese who fought it."/>
    <n v="89"/>
    <s v="Clint Eastwood"/>
    <s v="Ken Watanabe"/>
    <s v="Kazunari Ninomiya"/>
    <s v="Tsuyoshi Ihara"/>
    <s v="RyÃ´ Kase"/>
    <n v="154011"/>
    <x v="320"/>
    <n v="3"/>
    <n v="1"/>
    <x v="2"/>
  </r>
  <r>
    <n v="557"/>
    <x v="361"/>
    <x v="19"/>
    <s v="U"/>
    <n v="142"/>
    <s v="Adventure"/>
    <s v=" Family"/>
    <s v=" Fantasy"/>
    <n v="7.9"/>
    <s v="Harry Potter, Ron and Hermione return to Hogwarts School of Witchcraft and Wizardry for their third year of study, where they delve into the mystery surrounding an escaped prisoner who poses a dangerous threat to the young wizard."/>
    <n v="82"/>
    <s v="Alfonso CuarÃ³n"/>
    <s v="Daniel Radcliffe"/>
    <s v="Emma Watson"/>
    <s v="Rupert Grint"/>
    <s v="Richard Griffiths"/>
    <n v="552493"/>
    <x v="321"/>
    <n v="3"/>
    <n v="0.29999999999999893"/>
    <x v="2"/>
  </r>
  <r>
    <n v="561"/>
    <x v="362"/>
    <x v="13"/>
    <s v="R"/>
    <n v="147"/>
    <s v="Drama"/>
    <s v=" Mystery"/>
    <s v=" Thriller"/>
    <n v="7.9"/>
    <s v="After a car wreck on the winding Mulholland Drive renders a woman amnesiac, she and a perky Hollywood-hopeful search for clues and answers across Los Angeles in a twisting venture beyond dreams and reality."/>
    <n v="85"/>
    <s v="David Lynch"/>
    <s v="Naomi Watts"/>
    <s v="Laura Harring"/>
    <s v="Justin Theroux"/>
    <s v="Jeanne Bates"/>
    <n v="322031"/>
    <x v="322"/>
    <n v="3"/>
    <n v="0.59999999999999964"/>
    <x v="2"/>
  </r>
  <r>
    <n v="562"/>
    <x v="363"/>
    <x v="18"/>
    <s v="A"/>
    <n v="155"/>
    <s v="Crime"/>
    <s v=" Drama"/>
    <m/>
    <n v="7.9"/>
    <s v="A young Arab man is sent to a French prison."/>
    <n v="90"/>
    <s v="Jacques Audiard"/>
    <s v="Tahar Rahim"/>
    <s v="Niels Arestrup"/>
    <s v="Adel Bencherif"/>
    <s v="Reda Kateb"/>
    <n v="93560"/>
    <x v="323"/>
    <n v="3"/>
    <n v="1.0999999999999996"/>
    <x v="2"/>
  </r>
  <r>
    <n v="575"/>
    <x v="364"/>
    <x v="12"/>
    <s v="PG-13"/>
    <n v="80"/>
    <s v="Animation"/>
    <s v=" Comedy"/>
    <s v=" Drama"/>
    <n v="7.8"/>
    <s v="When her grandson is kidnapped during the Tour de France, Madame Souza and her beloved pooch Bruno team up with the Belleville Sisters--an aged song-and-dance team from the days of Fred Astaire--to rescue him."/>
    <n v="91"/>
    <s v="Sylvain Chomet"/>
    <s v="MichÃ¨le Caucheteux"/>
    <s v="Jean-Claude Donda"/>
    <s v="Michel Robin"/>
    <s v="Monica Viegas"/>
    <n v="50622"/>
    <x v="324"/>
    <n v="3"/>
    <n v="1.2999999999999998"/>
    <x v="2"/>
  </r>
  <r>
    <n v="577"/>
    <x v="365"/>
    <x v="17"/>
    <s v="R"/>
    <n v="86"/>
    <s v="Drama"/>
    <s v=" Music"/>
    <s v=" Romance"/>
    <n v="7.8"/>
    <s v="A modern-day musical about a busker and an immigrant and their eventful week in Dublin, as they write, rehearse and record songs that tell their love story."/>
    <n v="88"/>
    <s v="John Carney"/>
    <s v="Glen Hansard"/>
    <s v="MarkÃ©ta IrglovÃ¡"/>
    <s v="Hugh Walsh"/>
    <s v="Gerard Hendrick"/>
    <n v="110656"/>
    <x v="325"/>
    <n v="3"/>
    <n v="1.0000000000000009"/>
    <x v="2"/>
  </r>
  <r>
    <n v="578"/>
    <x v="366"/>
    <x v="11"/>
    <s v="A"/>
    <n v="90"/>
    <s v="Action"/>
    <s v=" Thriller"/>
    <m/>
    <n v="7.8"/>
    <s v="A retired CIA agent travels across Europe and relies on his old skills to save his estranged daughter, who has been kidnapped while on a trip to Paris."/>
    <n v="51"/>
    <s v="Pierre Morel"/>
    <s v="Liam Neeson"/>
    <s v="Maggie Grace"/>
    <s v="Famke Janssen"/>
    <s v="Leland Orser"/>
    <n v="564791"/>
    <x v="326"/>
    <n v="3"/>
    <n v="2.7"/>
    <x v="2"/>
  </r>
  <r>
    <n v="579"/>
    <x v="367"/>
    <x v="12"/>
    <s v="UA"/>
    <n v="90"/>
    <s v="Animation"/>
    <s v=" Adventure"/>
    <s v=" Comedy"/>
    <n v="7.8"/>
    <s v="On Christmas Eve, three homeless people living on the streets of Tokyo discover a newborn baby among the trash and set out to find its parents."/>
    <n v="73"/>
    <s v="Satoshi Kon"/>
    <s v="ShÃ´go Furuya"/>
    <s v="TÃ´ru Emori"/>
    <s v="Yoshiaki Umegaki"/>
    <s v="Aya Okamoto"/>
    <n v="31658"/>
    <x v="327"/>
    <n v="3"/>
    <n v="0.5"/>
    <x v="2"/>
  </r>
  <r>
    <n v="580"/>
    <x v="368"/>
    <x v="13"/>
    <s v="U"/>
    <n v="90"/>
    <s v="Animation"/>
    <s v=" Adventure"/>
    <s v=" Comedy"/>
    <n v="7.8"/>
    <s v="A mean lord exiles fairytale creatures to the swamp of a grumpy ogre, who must go on a quest and rescue a princess for the lord in order to get his land back."/>
    <n v="84"/>
    <s v="Andrew Adamson"/>
    <s v="Vicky Jenson"/>
    <s v="Mike Myers"/>
    <s v="Eddie Murphy"/>
    <s v="Cameron Diaz"/>
    <n v="613941"/>
    <x v="328"/>
    <n v="3"/>
    <n v="0.60000000000000053"/>
    <x v="2"/>
  </r>
  <r>
    <n v="585"/>
    <x v="369"/>
    <x v="11"/>
    <s v="PG-13"/>
    <n v="94"/>
    <s v="Drama"/>
    <s v=" History"/>
    <s v=" War"/>
    <n v="7.8"/>
    <s v="Through the innocent eyes of Bruno, the eight-year-old son of the commandant at a German concentration camp, a forbidden friendship with a Jewish boy on the other side of the camp fence has startling and unexpected consequences."/>
    <n v="55"/>
    <s v="Mark Herman"/>
    <s v="Asa Butterfield"/>
    <s v="David Thewlis"/>
    <s v="Rupert Friend"/>
    <s v="Zac Mattoon O'Brien"/>
    <n v="190748"/>
    <x v="329"/>
    <n v="3"/>
    <n v="2.2999999999999998"/>
    <x v="2"/>
  </r>
  <r>
    <n v="586"/>
    <x v="370"/>
    <x v="20"/>
    <s v="R"/>
    <n v="94"/>
    <s v="Comedy"/>
    <s v=" Crime"/>
    <s v=" Drama"/>
    <n v="7.8"/>
    <s v="A neo-nazi sentenced to community service at a church clashes with the blindly devotional priest."/>
    <n v="51"/>
    <s v="Anders Thomas Jensen"/>
    <s v="Ulrich Thomsen"/>
    <s v="Mads Mikkelsen"/>
    <s v="Nicolas Bro"/>
    <s v="Paprika Steen"/>
    <n v="45717"/>
    <x v="330"/>
    <n v="3"/>
    <n v="2.7"/>
    <x v="2"/>
  </r>
  <r>
    <n v="594"/>
    <x v="371"/>
    <x v="13"/>
    <s v="R"/>
    <n v="99"/>
    <s v="Animation"/>
    <s v=" Drama"/>
    <s v=" Fantasy"/>
    <n v="7.8"/>
    <s v="A man shuffles through a dream meeting various people and discussing the meanings and purposes of the universe."/>
    <n v="83"/>
    <s v="Richard Linklater"/>
    <s v="Ethan Hawke"/>
    <s v="Trevor Jack Brooks"/>
    <s v="Lorelei Linklater"/>
    <s v="Wiley Wiggins"/>
    <n v="60684"/>
    <x v="331"/>
    <n v="3"/>
    <n v="0.50000000000000089"/>
    <x v="2"/>
  </r>
  <r>
    <n v="603"/>
    <x v="372"/>
    <x v="15"/>
    <s v="UA"/>
    <n v="101"/>
    <s v="Comedy"/>
    <s v=" Drama"/>
    <m/>
    <n v="7.8"/>
    <s v="A family determined to get their young daughter into the finals of a beauty pageant take a cross-country trip in their VW bus."/>
    <n v="80"/>
    <s v="Jonathan Dayton"/>
    <s v="Valerie Faris"/>
    <s v="Steve Carell"/>
    <s v="Toni Collette"/>
    <s v="Greg Kinnear"/>
    <n v="439856"/>
    <x v="332"/>
    <n v="3"/>
    <n v="0.20000000000000018"/>
    <x v="2"/>
  </r>
  <r>
    <n v="629"/>
    <x v="373"/>
    <x v="14"/>
    <s v="R"/>
    <n v="109"/>
    <s v="Crime"/>
    <s v=" Drama"/>
    <m/>
    <n v="7.8"/>
    <s v="Sixteen-year-old Lilja and her only friend, the young boy Volodja, live in Russia, fantasizing about a better life. One day, Lilja falls in love with Andrej, who is going to Sweden, and invites Lilja to come along and start a new life."/>
    <n v="82"/>
    <s v="Lukas Moodysson"/>
    <s v="Oksana Akinshina"/>
    <s v="Artyom Bogucharskiy"/>
    <s v="Pavel Ponomaryov"/>
    <s v="Lyubov Agapova"/>
    <n v="42673"/>
    <x v="333"/>
    <n v="3"/>
    <n v="0.39999999999999947"/>
    <x v="2"/>
  </r>
  <r>
    <n v="631"/>
    <x v="374"/>
    <x v="16"/>
    <m/>
    <n v="110"/>
    <s v="Action"/>
    <s v=" Drama"/>
    <s v=" Thriller"/>
    <n v="7.8"/>
    <s v="After a shooting incident at the North/South Korean border/DMZ leaves 2 North Korean soldiers dead, a neutral Swiss/Swedish team investigates, what actually happened."/>
    <n v="58"/>
    <s v="Chan-wook Park"/>
    <s v="Lee Yeong-ae"/>
    <s v="Lee Byung-Hun"/>
    <s v="Kang-ho Song"/>
    <s v="Kim Tae-Woo"/>
    <n v="26518"/>
    <x v="15"/>
    <n v="3"/>
    <n v="2"/>
    <x v="2"/>
  </r>
  <r>
    <n v="636"/>
    <x v="375"/>
    <x v="12"/>
    <m/>
    <n v="113"/>
    <s v="Drama"/>
    <m/>
    <m/>
    <n v="7.8"/>
    <s v="A teenage boy expelled from school for fighting arrives at a boarding school where the systematic bullying of younger students is encouraged as a means to maintain discipline, and decides to fight back."/>
    <n v="61"/>
    <s v="Mikael HÃ¥fstrÃ¶m"/>
    <s v="Andreas Wilson"/>
    <s v="Henrik LundstrÃ¶m"/>
    <s v="Gustaf SkarsgÃ¥rd"/>
    <s v="Linda Zilliacus"/>
    <n v="35682"/>
    <x v="334"/>
    <n v="3"/>
    <n v="1.7000000000000002"/>
    <x v="2"/>
  </r>
  <r>
    <n v="637"/>
    <x v="376"/>
    <x v="16"/>
    <s v="U"/>
    <n v="113"/>
    <s v="Biography"/>
    <s v=" Drama"/>
    <s v=" Sport"/>
    <n v="7.8"/>
    <s v="The true story of a newly appointed African-American coach and his high school team on their first season as a racially integrated unit."/>
    <n v="48"/>
    <s v="Boaz Yakin"/>
    <s v="Denzel Washington"/>
    <s v="Will Patton"/>
    <s v="Wood Harris"/>
    <s v="Ryan Hurst"/>
    <n v="198089"/>
    <x v="335"/>
    <n v="3"/>
    <n v="3"/>
    <x v="2"/>
  </r>
  <r>
    <n v="647"/>
    <x v="377"/>
    <x v="20"/>
    <s v="PG-13"/>
    <n v="119"/>
    <s v="Action"/>
    <s v=" Adventure"/>
    <s v=" Sci-Fi"/>
    <n v="7.8"/>
    <s v="The crew of the ship Serenity try to evade an assassin sent to recapture one of their members who is telepathic."/>
    <n v="74"/>
    <s v="Joss Whedon"/>
    <s v="Nathan Fillion"/>
    <s v="Gina Torres"/>
    <s v="Chiwetel Ejiofor"/>
    <s v="Alan Tudyk"/>
    <n v="283310"/>
    <x v="336"/>
    <n v="3"/>
    <n v="0.39999999999999947"/>
    <x v="2"/>
  </r>
  <r>
    <n v="649"/>
    <x v="378"/>
    <x v="16"/>
    <s v="UA"/>
    <n v="120"/>
    <s v="Action"/>
    <s v=" Adventure"/>
    <s v=" Fantasy"/>
    <n v="7.8"/>
    <s v="A young Chinese warrior steals a sword from a famed swordsman and then escapes into a world of romantic adventure with a mysterious man in the frontier of the nation."/>
    <n v="94"/>
    <s v="Ang Lee"/>
    <s v="Yun-Fat Chow"/>
    <s v="Michelle Yeoh"/>
    <s v="Ziyi Zhang"/>
    <s v="Chen Chang"/>
    <n v="253228"/>
    <x v="337"/>
    <n v="3"/>
    <n v="1.6000000000000005"/>
    <x v="2"/>
  </r>
  <r>
    <n v="650"/>
    <x v="379"/>
    <x v="17"/>
    <s v="UA"/>
    <n v="121"/>
    <s v="Action"/>
    <s v=" Comedy"/>
    <s v=" Mystery"/>
    <n v="7.8"/>
    <s v="A skilled London police officer is transferred to a small town with a dark secret."/>
    <n v="81"/>
    <s v="Edgar Wright"/>
    <s v="Simon Pegg"/>
    <s v="Nick Frost"/>
    <s v="Martin Freeman"/>
    <s v="Bill Nighy"/>
    <n v="463466"/>
    <x v="338"/>
    <n v="3"/>
    <n v="0.29999999999999982"/>
    <x v="2"/>
  </r>
  <r>
    <n v="653"/>
    <x v="380"/>
    <x v="17"/>
    <m/>
    <n v="122"/>
    <s v="Drama"/>
    <m/>
    <m/>
    <n v="7.8"/>
    <s v="A Turkish man travels to Istanbul to find the daughter of his father's former girlfriend."/>
    <n v="85"/>
    <s v="Fatih Akin"/>
    <s v="Baki Davrak"/>
    <s v="NurgÃ¼l YesilÃ§ay"/>
    <s v="Tuncel Kurtiz"/>
    <s v="Nursel KÃ¶se"/>
    <n v="30827"/>
    <x v="339"/>
    <n v="3"/>
    <n v="0.70000000000000018"/>
    <x v="2"/>
  </r>
  <r>
    <n v="656"/>
    <x v="381"/>
    <x v="17"/>
    <s v="R"/>
    <n v="123"/>
    <s v="Drama"/>
    <s v=" Mystery"/>
    <s v=" Romance"/>
    <n v="7.8"/>
    <s v="Thirteen-year-old fledgling writer Briony Tallis irrevocably changes the course of several lives when she accuses her older sister's lover of a crime he did not commit."/>
    <n v="85"/>
    <s v="Joe Wright"/>
    <s v="Keira Knightley"/>
    <s v="James McAvoy"/>
    <s v="Brenda Blethyn"/>
    <s v="Saoirse Ronan"/>
    <n v="251370"/>
    <x v="340"/>
    <n v="3"/>
    <n v="0.70000000000000018"/>
    <x v="2"/>
  </r>
  <r>
    <n v="657"/>
    <x v="382"/>
    <x v="19"/>
    <s v="A"/>
    <n v="123"/>
    <s v="Drama"/>
    <s v=" Romance"/>
    <m/>
    <n v="7.8"/>
    <s v="A poor yet passionate young man falls in love with a rich young woman, giving her a sense of freedom, but they are soon separated because of their social differences."/>
    <n v="53"/>
    <s v="Nick Cassavetes"/>
    <s v="Gena Rowlands"/>
    <s v="James Garner"/>
    <s v="Rachel McAdams"/>
    <s v="Ryan Gosling"/>
    <n v="520284"/>
    <x v="341"/>
    <n v="3"/>
    <n v="2.5"/>
    <x v="2"/>
  </r>
  <r>
    <n v="660"/>
    <x v="383"/>
    <x v="11"/>
    <m/>
    <n v="125"/>
    <s v="Action"/>
    <s v=" Crime"/>
    <s v=" Thriller"/>
    <n v="7.8"/>
    <s v="A disgraced ex-policeman who runs a small ring of prostitutes finds himself in a race against time when one of his women goes missing."/>
    <n v="64"/>
    <s v="Hong-jin Na"/>
    <s v="Kim Yoon-seok"/>
    <s v="Jung-woo Ha"/>
    <s v="Yeong-hie Seo"/>
    <s v="Yoo-Jeong Kim"/>
    <n v="58468"/>
    <x v="15"/>
    <n v="3"/>
    <n v="1.3999999999999995"/>
    <x v="2"/>
  </r>
  <r>
    <n v="663"/>
    <x v="384"/>
    <x v="19"/>
    <s v="U"/>
    <n v="126"/>
    <s v="Adventure"/>
    <s v=" Biography"/>
    <s v=" Drama"/>
    <n v="7.8"/>
    <s v="The dramatization of a motorcycle road trip Che Guevara went on in his youth that showed him his life's calling."/>
    <n v="75"/>
    <s v="Walter Salles"/>
    <s v="Gael GarcÃ­a Bernal"/>
    <s v="Rodrigo De la Serna"/>
    <s v="MÃ­a Maestro"/>
    <s v="Mercedes MorÃ¡n"/>
    <n v="96703"/>
    <x v="342"/>
    <n v="3"/>
    <n v="0.29999999999999982"/>
    <x v="2"/>
  </r>
  <r>
    <n v="665"/>
    <x v="385"/>
    <x v="20"/>
    <s v="U"/>
    <n v="127"/>
    <s v="Biography"/>
    <s v=" Drama"/>
    <s v=" Sport"/>
    <n v="7.8"/>
    <s v="The story of New Zealander Burt Munro, who spent years rebuilding a 1920 Indian motorcycle, which helped him set the land speed world record at Utah's Bonneville Salt Flats in 1967."/>
    <n v="68"/>
    <s v="Roger Donaldson"/>
    <s v="Anthony Hopkins"/>
    <s v="Diane Ladd"/>
    <s v="Iain Rea"/>
    <s v="Tessa Mitchell"/>
    <n v="51980"/>
    <x v="343"/>
    <n v="3"/>
    <n v="1"/>
    <x v="2"/>
  </r>
  <r>
    <n v="669"/>
    <x v="386"/>
    <x v="18"/>
    <s v="R"/>
    <n v="129"/>
    <s v="Crime"/>
    <s v=" Drama"/>
    <s v=" Mystery"/>
    <n v="7.8"/>
    <s v="A mother desperately searches for the killer who framed her son for a girl's horrific murder."/>
    <n v="79"/>
    <s v="Bong Joon Ho"/>
    <s v="Hye-ja Kim"/>
    <s v="Won Bin"/>
    <s v="Jin Goo"/>
    <s v="Je-mun Yun"/>
    <n v="52758"/>
    <x v="344"/>
    <n v="3"/>
    <n v="0.10000000000000053"/>
    <x v="2"/>
  </r>
  <r>
    <n v="671"/>
    <x v="387"/>
    <x v="20"/>
    <s v="PG"/>
    <n v="129"/>
    <s v="Drama"/>
    <s v=" Romance"/>
    <m/>
    <n v="7.8"/>
    <s v="Sparks fly when spirited Elizabeth Bennet meets single, rich, and proud Mr. Darcy. But Mr. Darcy reluctantly finds himself falling in love with a woman beneath his class. Can each overcome their own pride and prejudice?"/>
    <n v="82"/>
    <s v="Joe Wright"/>
    <s v="Keira Knightley"/>
    <s v="Matthew Macfadyen"/>
    <s v="Brenda Blethyn"/>
    <s v="Donald Sutherland"/>
    <n v="258924"/>
    <x v="345"/>
    <n v="3"/>
    <n v="0.39999999999999947"/>
    <x v="2"/>
  </r>
  <r>
    <n v="680"/>
    <x v="388"/>
    <x v="14"/>
    <s v="PG-13"/>
    <n v="131"/>
    <s v="Action"/>
    <s v=" Adventure"/>
    <s v=" Drama"/>
    <n v="7.8"/>
    <s v="A young man, falsely imprisoned by his jealous &quot;friend&quot;, escapes and uses a hidden treasure to exact his revenge."/>
    <n v="61"/>
    <s v="Kevin Reynolds"/>
    <s v="Jim Caviezel"/>
    <s v="Guy Pearce"/>
    <s v="Christopher Adamson"/>
    <s v="JB Blanc"/>
    <n v="129022"/>
    <x v="346"/>
    <n v="3"/>
    <n v="1.7000000000000002"/>
    <x v="2"/>
  </r>
  <r>
    <n v="689"/>
    <x v="389"/>
    <x v="20"/>
    <s v="PG-13"/>
    <n v="136"/>
    <s v="Biography"/>
    <s v=" Drama"/>
    <s v=" Music"/>
    <n v="7.8"/>
    <s v="A chronicle of country music legend Johnny Cash's life, from his early days on an Arkansas cotton farm to his rise to fame with Sun Records in Memphis, where he recorded alongside Elvis Presley, Jerry Lee Lewis, and Carl Perkins."/>
    <n v="72"/>
    <s v="James Mangold"/>
    <s v="Joaquin Phoenix"/>
    <s v="Reese Witherspoon"/>
    <s v="Ginnifer Goodwin"/>
    <s v="Robert Patrick"/>
    <n v="234207"/>
    <x v="347"/>
    <n v="3"/>
    <n v="0.59999999999999964"/>
    <x v="2"/>
  </r>
  <r>
    <n v="692"/>
    <x v="390"/>
    <x v="15"/>
    <s v="A"/>
    <n v="139"/>
    <s v="Action"/>
    <s v=" Adventure"/>
    <s v=" Drama"/>
    <n v="7.8"/>
    <s v="As the Mayan kingdom faces its decline, a young man is taken on a perilous journey to a world ruled by fear and oppression."/>
    <n v="68"/>
    <s v="Mel Gibson"/>
    <s v="Gerardo Taracena"/>
    <s v="Raoul Max Trujillo"/>
    <s v="Dalia HernÃ¡ndez"/>
    <s v="Rudy Youngblood"/>
    <n v="291018"/>
    <x v="348"/>
    <n v="3"/>
    <n v="1"/>
    <x v="2"/>
  </r>
  <r>
    <n v="695"/>
    <x v="391"/>
    <x v="18"/>
    <s v="R"/>
    <n v="141"/>
    <s v="Drama"/>
    <s v=" Fantasy"/>
    <s v=" Romance"/>
    <n v="7.8"/>
    <s v="A boy stands on a station platform as a train is about to leave. Should he go with his mother or stay with his father? Infinite possibilities arise from this decision. As long as he doesn't choose, anything is possible."/>
    <n v="63"/>
    <s v="Jaco Van Dormael"/>
    <s v="Jared Leto"/>
    <s v="Sarah Polley"/>
    <s v="Diane Kruger"/>
    <s v="Linh Dan Pham"/>
    <n v="216421"/>
    <x v="349"/>
    <n v="3"/>
    <n v="1.5"/>
    <x v="2"/>
  </r>
  <r>
    <n v="697"/>
    <x v="392"/>
    <x v="16"/>
    <s v="UA"/>
    <n v="143"/>
    <s v="Adventure"/>
    <s v=" Drama"/>
    <s v=" Romance"/>
    <n v="7.8"/>
    <s v="A FedEx executive undergoes a physical and emotional transformation after crash landing on a deserted island."/>
    <n v="73"/>
    <s v="Robert Zemeckis"/>
    <s v="Tom Hanks"/>
    <s v="Helen Hunt"/>
    <s v="Paul Sanchez"/>
    <s v="Lari White"/>
    <n v="524235"/>
    <x v="350"/>
    <n v="3"/>
    <n v="0.5"/>
    <x v="2"/>
  </r>
  <r>
    <n v="700"/>
    <x v="393"/>
    <x v="18"/>
    <s v="UA"/>
    <n v="144"/>
    <s v="Drama"/>
    <s v=" History"/>
    <s v=" Mystery"/>
    <n v="7.8"/>
    <s v="Strange events happen in a small village in the north of Germany during the years before World War I, which seem to be ritual punishment. Who is responsible?"/>
    <n v="82"/>
    <s v="Michael Haneke"/>
    <s v="Christian Friedel"/>
    <s v="Ernst Jacobi"/>
    <s v="Leonie Benesch"/>
    <s v="Ulrich Tukur"/>
    <n v="68715"/>
    <x v="351"/>
    <n v="3"/>
    <n v="0.39999999999999947"/>
    <x v="2"/>
  </r>
  <r>
    <n v="704"/>
    <x v="394"/>
    <x v="18"/>
    <s v="R"/>
    <n v="152"/>
    <s v="Crime"/>
    <s v=" Drama"/>
    <s v=" Mystery"/>
    <n v="7.8"/>
    <s v="A journalist is aided by a young female hacker in his search for the killer of a woman who has been dead for forty years."/>
    <n v="76"/>
    <s v="Niels Arden Oplev"/>
    <s v="Michael Nyqvist"/>
    <s v="Noomi Rapace"/>
    <s v="Ewa FrÃ¶ling"/>
    <s v="Lena Endre"/>
    <n v="208994"/>
    <x v="352"/>
    <n v="3"/>
    <n v="0.20000000000000018"/>
    <x v="2"/>
  </r>
  <r>
    <n v="706"/>
    <x v="395"/>
    <x v="17"/>
    <s v="A"/>
    <n v="157"/>
    <s v="Biography"/>
    <s v=" Crime"/>
    <s v=" Drama"/>
    <n v="7.8"/>
    <s v="An outcast New York City cop is charged with bringing down Harlem drug lord Frank Lucas, whose real life inspired this partly biographical film."/>
    <n v="76"/>
    <s v="Ridley Scott"/>
    <s v="Denzel Washington"/>
    <s v="Russell Crowe"/>
    <s v="Chiwetel Ejiofor"/>
    <s v="Josh Brolin"/>
    <n v="392449"/>
    <x v="353"/>
    <n v="3"/>
    <n v="0.20000000000000018"/>
    <x v="2"/>
  </r>
  <r>
    <n v="711"/>
    <x v="396"/>
    <x v="18"/>
    <s v="UA"/>
    <n v="162"/>
    <s v="Action"/>
    <s v=" Adventure"/>
    <s v=" Fantasy"/>
    <n v="7.8"/>
    <s v="A paraplegic Marine dispatched to the moon Pandora on a unique mission becomes torn between following his orders and protecting the world he feels is his home."/>
    <n v="83"/>
    <s v="James Cameron"/>
    <s v="Sam Worthington"/>
    <s v="Zoe Saldana"/>
    <s v="Sigourney Weaver"/>
    <s v="Michelle Rodriguez"/>
    <n v="1118998"/>
    <x v="354"/>
    <n v="3"/>
    <n v="0.50000000000000089"/>
    <x v="2"/>
  </r>
  <r>
    <n v="712"/>
    <x v="397"/>
    <x v="11"/>
    <s v="UA"/>
    <n v="166"/>
    <s v="Drama"/>
    <s v=" Fantasy"/>
    <s v=" Romance"/>
    <n v="7.8"/>
    <s v="Tells the story of Benjamin Button, a man who starts aging backwards with consequences."/>
    <n v="70"/>
    <s v="David Fincher"/>
    <s v="Brad Pitt"/>
    <s v="Cate Blanchett"/>
    <s v="Tilda Swinton"/>
    <s v="Julia Ormond"/>
    <n v="589160"/>
    <x v="355"/>
    <n v="3"/>
    <n v="0.79999999999999982"/>
    <x v="2"/>
  </r>
  <r>
    <n v="718"/>
    <x v="398"/>
    <x v="19"/>
    <s v="U"/>
    <n v="192"/>
    <s v="Drama"/>
    <s v=" Family"/>
    <s v=" Musical"/>
    <n v="7.8"/>
    <s v="Veer-Zaara is a saga of love, separation, courage and sacrifice. A love story that is an inspiration and will remain a legend forever."/>
    <n v="67"/>
    <s v="Yash Chopra"/>
    <s v="Shah Rukh Khan"/>
    <s v="Preity Zinta"/>
    <s v="Rani Mukerji"/>
    <s v="Kirron Kher"/>
    <n v="49050"/>
    <x v="356"/>
    <n v="4"/>
    <n v="1.0999999999999996"/>
    <x v="2"/>
  </r>
  <r>
    <n v="732"/>
    <x v="399"/>
    <x v="15"/>
    <s v="U"/>
    <n v="90"/>
    <s v="Animation"/>
    <s v=" Drama"/>
    <s v=" Fantasy"/>
    <n v="7.7"/>
    <s v="When a machine that allows therapists to enter their patients' dreams is stolen, all Hell breaks loose. Only a young female therapist, Paprika, can stop it."/>
    <n v="81"/>
    <s v="Satoshi Kon"/>
    <s v="Megumi Hayashibara"/>
    <s v="TÃ´ru Emori"/>
    <s v="Katsunosuke Hori"/>
    <s v="TÃ´ru Furuya"/>
    <n v="71379"/>
    <x v="357"/>
    <n v="4"/>
    <n v="0.39999999999999947"/>
    <x v="2"/>
  </r>
  <r>
    <n v="744"/>
    <x v="400"/>
    <x v="18"/>
    <s v="UA"/>
    <n v="95"/>
    <s v="Comedy"/>
    <s v=" Drama"/>
    <s v=" Romance"/>
    <n v="7.7"/>
    <s v="An offbeat romantic comedy about a woman who doesn't believe true love exists, and the young man who falls for her."/>
    <n v="76"/>
    <s v="Marc Webb"/>
    <s v="Zooey Deschanel"/>
    <s v="Joseph Gordon-Levitt"/>
    <s v="Geoffrey Arend"/>
    <s v="ChloÃ« Grace Moretz"/>
    <n v="472242"/>
    <x v="358"/>
    <n v="4"/>
    <n v="0.10000000000000053"/>
    <x v="2"/>
  </r>
  <r>
    <n v="745"/>
    <x v="401"/>
    <x v="13"/>
    <s v="R"/>
    <n v="95"/>
    <s v="Comedy"/>
    <s v=" Drama"/>
    <s v=" Music"/>
    <n v="7.7"/>
    <s v="A gender-queer punk-rock singer from East Berlin tours the U.S. with her band as she tells her life story and follows the former lover/band-mate who stole her songs."/>
    <n v="85"/>
    <s v="John Cameron Mitchell"/>
    <s v="John Cameron Mitchell"/>
    <s v="Miriam Shor"/>
    <s v="Stephen Trask"/>
    <s v="Theodore Liscinski"/>
    <n v="31957"/>
    <x v="359"/>
    <n v="4"/>
    <n v="0.79999999999999982"/>
    <x v="2"/>
  </r>
  <r>
    <n v="750"/>
    <x v="402"/>
    <x v="15"/>
    <s v="U"/>
    <n v="98"/>
    <s v="Animation"/>
    <s v=" Adventure"/>
    <s v=" Comedy"/>
    <n v="7.7"/>
    <s v="A high-school girl named Makoto acquires the power to travel back in time, and decides to use it for her own personal benefits. Little does she know that she is affecting the lives of others just as much as she is her own."/>
    <m/>
    <s v="Mamoru Hosoda"/>
    <s v="Riisa Naka"/>
    <s v="Takuya Ishida"/>
    <s v="Mitsutaka Itakura"/>
    <s v="Ayami Kakiuchi"/>
    <n v="60368"/>
    <x v="15"/>
    <n v="4"/>
    <n v="7.7"/>
    <x v="2"/>
  </r>
  <r>
    <n v="751"/>
    <x v="403"/>
    <x v="19"/>
    <s v="UA"/>
    <n v="99"/>
    <s v="Action"/>
    <s v=" Comedy"/>
    <s v=" Fantasy"/>
    <n v="7.7"/>
    <s v="In Shanghai, China in the 1940s, a wannabe gangster aspires to join the notorious &quot;Axe Gang&quot; while residents of a housing complex exhibit extraordinary powers in defending their turf."/>
    <n v="78"/>
    <s v="Stephen Chow"/>
    <s v="Stephen Chow"/>
    <s v="Wah Yuen"/>
    <s v="Qiu Yuen"/>
    <s v="Siu-Lung Leung"/>
    <n v="127250"/>
    <x v="360"/>
    <n v="4"/>
    <n v="9.9999999999999645E-2"/>
    <x v="2"/>
  </r>
  <r>
    <n v="754"/>
    <x v="404"/>
    <x v="18"/>
    <s v="UA"/>
    <n v="100"/>
    <s v="Comedy"/>
    <m/>
    <m/>
    <n v="7.7"/>
    <s v="Three buddies wake up from a bachelor party in Las Vegas, with no memory of the previous night and the bachelor missing. They make their way around the city in order to find their friend before his wedding."/>
    <n v="73"/>
    <s v="Todd Phillips"/>
    <s v="Zach Galifianakis"/>
    <s v="Bradley Cooper"/>
    <s v="Justin Bartha"/>
    <s v="Ed Helms"/>
    <n v="717559"/>
    <x v="361"/>
    <n v="4"/>
    <n v="0.40000000000000036"/>
    <x v="2"/>
  </r>
  <r>
    <n v="756"/>
    <x v="405"/>
    <x v="18"/>
    <s v="U"/>
    <n v="100"/>
    <s v="Animation"/>
    <s v=" Drama"/>
    <s v=" Family"/>
    <n v="7.7"/>
    <s v="An adventurous 11-year-old girl finds another world that is a strangely idealized version of her frustrating home, but it has sinister secrets."/>
    <n v="80"/>
    <s v="Henry Selick"/>
    <s v="Dakota Fanning"/>
    <s v="Teri Hatcher"/>
    <s v="John Hodgman"/>
    <s v="Jennifer Saunders"/>
    <n v="197761"/>
    <x v="362"/>
    <n v="4"/>
    <n v="0.29999999999999982"/>
    <x v="2"/>
  </r>
  <r>
    <n v="761"/>
    <x v="406"/>
    <x v="11"/>
    <s v="U"/>
    <n v="101"/>
    <s v="Animation"/>
    <s v=" Adventure"/>
    <s v=" Comedy"/>
    <n v="7.7"/>
    <s v="A five-year-old boy develops a relationship with Ponyo, a young goldfish princess who longs to become a human after falling in love with him."/>
    <n v="86"/>
    <s v="Hayao Miyazaki"/>
    <s v="Cate Blanchett"/>
    <s v="Matt Damon"/>
    <s v="Liam Neeson"/>
    <s v="Tomoko Yamaguchi"/>
    <n v="125317"/>
    <x v="363"/>
    <n v="4"/>
    <n v="0.89999999999999947"/>
    <x v="2"/>
  </r>
  <r>
    <n v="762"/>
    <x v="407"/>
    <x v="15"/>
    <m/>
    <n v="101"/>
    <s v="Crime"/>
    <s v=" Drama"/>
    <m/>
    <n v="7.7"/>
    <s v="A young boy becomes friends with a gang of skinheads. Friends soon become like family, and relationships will be pushed to the very limit."/>
    <n v="86"/>
    <s v="Shane Meadows"/>
    <s v="Thomas Turgoose"/>
    <s v="Stephen Graham"/>
    <s v="Jo Hartley"/>
    <s v="Andrew Shim"/>
    <n v="115576"/>
    <x v="364"/>
    <n v="4"/>
    <n v="0.89999999999999947"/>
    <x v="2"/>
  </r>
  <r>
    <n v="763"/>
    <x v="408"/>
    <x v="19"/>
    <s v="R"/>
    <n v="101"/>
    <s v="Drama"/>
    <s v=" Thriller"/>
    <m/>
    <n v="7.7"/>
    <s v="An industrial worker who hasn't slept in a year begins to doubt his own sanity."/>
    <n v="61"/>
    <s v="Brad Anderson"/>
    <s v="Christian Bale"/>
    <s v="Jennifer Jason Leigh"/>
    <s v="Aitana SÃ¡nchez-GijÃ³n"/>
    <s v="John Sharian"/>
    <n v="358432"/>
    <x v="365"/>
    <n v="4"/>
    <n v="1.6000000000000005"/>
    <x v="2"/>
  </r>
  <r>
    <n v="765"/>
    <x v="409"/>
    <x v="12"/>
    <s v="UA"/>
    <n v="102"/>
    <s v="Comedy"/>
    <s v=" Drama"/>
    <m/>
    <n v="7.7"/>
    <s v="A faded movie star and a neglected young woman form an unlikely bond after crossing paths in Tokyo."/>
    <n v="89"/>
    <s v="Sofia Coppola"/>
    <s v="Bill Murray"/>
    <s v="Scarlett Johansson"/>
    <s v="Giovanni Ribisi"/>
    <s v="Anna Faris"/>
    <n v="415074"/>
    <x v="366"/>
    <n v="4"/>
    <n v="1.2000000000000002"/>
    <x v="2"/>
  </r>
  <r>
    <n v="769"/>
    <x v="410"/>
    <x v="16"/>
    <s v="U"/>
    <n v="103"/>
    <s v="Animation"/>
    <s v=" Action"/>
    <s v=" Fantasy"/>
    <n v="7.7"/>
    <s v="When a girl is abducted by a vampire, a legendary bounty hunter is hired to bring her back."/>
    <n v="62"/>
    <s v="Yoshiaki Kawajiri"/>
    <s v="Andrew Philpot"/>
    <s v="John Rafter Lee"/>
    <s v="Pamela Adlon"/>
    <s v="Wendee Lee"/>
    <n v="29210"/>
    <x v="367"/>
    <n v="4"/>
    <n v="1.5"/>
    <x v="2"/>
  </r>
  <r>
    <n v="776"/>
    <x v="411"/>
    <x v="14"/>
    <s v="PG-13"/>
    <n v="105"/>
    <s v="Drama"/>
    <m/>
    <m/>
    <n v="7.7"/>
    <s v="A family of Irish immigrants adjust to life on the mean streets of Hell's Kitchen while also grieving the death of a child."/>
    <n v="76"/>
    <s v="Jim Sheridan"/>
    <s v="Paddy Considine"/>
    <s v="Samantha Morton"/>
    <s v="Djimon Hounsou"/>
    <s v="Sarah Bolger"/>
    <n v="40403"/>
    <x v="368"/>
    <n v="4"/>
    <n v="0.10000000000000053"/>
    <x v="2"/>
  </r>
  <r>
    <n v="783"/>
    <x v="412"/>
    <x v="16"/>
    <s v="U"/>
    <n v="107"/>
    <s v="Adventure"/>
    <s v=" Comedy"/>
    <s v=" Crime"/>
    <n v="7.7"/>
    <s v="In the deep south during the 1930s, three escaped convicts search for hidden treasure while a relentless lawman pursues them."/>
    <n v="69"/>
    <s v="Joel Coen"/>
    <s v="Ethan Coen"/>
    <s v="George Clooney"/>
    <s v="John Turturro"/>
    <s v="Tim Blake Nelson"/>
    <n v="286742"/>
    <x v="369"/>
    <n v="4"/>
    <n v="0.79999999999999982"/>
    <x v="2"/>
  </r>
  <r>
    <n v="788"/>
    <x v="413"/>
    <x v="19"/>
    <s v="A"/>
    <n v="108"/>
    <s v="Action"/>
    <s v=" Mystery"/>
    <s v=" Thriller"/>
    <n v="7.7"/>
    <s v="When Jason Bourne is framed for a CIA operation gone awry, he is forced to resume his former life as a trained assassin to survive."/>
    <n v="73"/>
    <s v="Paul Greengrass"/>
    <s v="Matt Damon"/>
    <s v="Franka Potente"/>
    <s v="Joan Allen"/>
    <s v="Brian Cox"/>
    <n v="434841"/>
    <x v="370"/>
    <n v="4"/>
    <n v="0.40000000000000036"/>
    <x v="2"/>
  </r>
  <r>
    <n v="791"/>
    <x v="414"/>
    <x v="15"/>
    <s v="R"/>
    <n v="110"/>
    <s v="Action"/>
    <s v=" Crime"/>
    <s v=" Drama"/>
    <n v="7.7"/>
    <s v="A case of mistaken identity lands Slevin into the middle of a war being plotted by two of the city's most rival crime bosses. Under constant surveillance by Detective Brikowski and assassin Goodkat, he must get them before they get him."/>
    <n v="53"/>
    <s v="Paul McGuigan"/>
    <s v="Josh Hartnett"/>
    <s v="Ben Kingsley"/>
    <s v="Morgan Freeman"/>
    <s v="Lucy Liu"/>
    <n v="299524"/>
    <x v="371"/>
    <n v="4"/>
    <n v="2.4000000000000004"/>
    <x v="2"/>
  </r>
  <r>
    <n v="792"/>
    <x v="415"/>
    <x v="16"/>
    <s v="R"/>
    <n v="110"/>
    <s v="Drama"/>
    <s v=" Music"/>
    <m/>
    <n v="7.7"/>
    <s v="A talented young boy becomes torn between his unexpected love of dance and the disintegration of his family."/>
    <n v="74"/>
    <s v="Stephen Daldry"/>
    <s v="Jamie Bell"/>
    <s v="Julie Walters"/>
    <s v="Jean Heywood"/>
    <s v="Jamie Draven"/>
    <n v="126770"/>
    <x v="372"/>
    <n v="4"/>
    <n v="0.29999999999999982"/>
    <x v="2"/>
  </r>
  <r>
    <n v="797"/>
    <x v="416"/>
    <x v="19"/>
    <s v="UA"/>
    <n v="112"/>
    <s v="Crime"/>
    <s v=" Drama"/>
    <s v=" Thriller"/>
    <n v="7.7"/>
    <s v="Los Angeles citizens with vastly separate lives collide in interweaving stories of race, loss and redemption."/>
    <n v="66"/>
    <s v="Paul Haggis"/>
    <s v="Don Cheadle"/>
    <s v="Sandra Bullock"/>
    <s v="Thandie Newton"/>
    <s v="Karina Arroyave"/>
    <n v="419483"/>
    <x v="373"/>
    <n v="4"/>
    <n v="1.1000000000000005"/>
    <x v="2"/>
  </r>
  <r>
    <n v="802"/>
    <x v="417"/>
    <x v="14"/>
    <s v="R"/>
    <n v="114"/>
    <s v="Drama"/>
    <m/>
    <m/>
    <n v="7.7"/>
    <s v="Three young Irish women struggle to maintain their spirits while they endure dehumanizing abuse as inmates of a Magdalene Sisters Asylum."/>
    <n v="83"/>
    <s v="Peter Mullan"/>
    <s v="Eileen Walsh"/>
    <s v="Dorothy Duffy"/>
    <s v="Nora-Jane Noone"/>
    <s v="Anne-Marie Duff"/>
    <n v="25938"/>
    <x v="374"/>
    <n v="4"/>
    <n v="0.60000000000000053"/>
    <x v="2"/>
  </r>
  <r>
    <n v="804"/>
    <x v="418"/>
    <x v="14"/>
    <s v="R"/>
    <n v="115"/>
    <s v="Comedy"/>
    <s v=" Drama"/>
    <m/>
    <n v="7.7"/>
    <s v="A lovelorn screenwriter becomes desperate as he tries and fails to adapt 'The Orchid Thief' by Susan Orlean for the screen."/>
    <n v="83"/>
    <s v="Spike Jonze"/>
    <s v="Nicolas Cage"/>
    <s v="Meryl Streep"/>
    <s v="Chris Cooper"/>
    <s v="Tilda Swinton"/>
    <n v="178565"/>
    <x v="375"/>
    <n v="4"/>
    <n v="0.60000000000000053"/>
    <x v="2"/>
  </r>
  <r>
    <n v="807"/>
    <x v="419"/>
    <x v="20"/>
    <s v="PG-13"/>
    <n v="116"/>
    <s v="Drama"/>
    <s v=" History"/>
    <s v=" Music"/>
    <n v="7.7"/>
    <s v="In December 1914, an unofficial Christmas truce on the Western Front allows soldiers from opposing sides of the First World War to gain insight into each other's way of life."/>
    <n v="70"/>
    <s v="Christian Carion"/>
    <s v="Diane Kruger"/>
    <s v="Benno FÃ¼rmann"/>
    <s v="Guillaume Canet"/>
    <s v="Natalie Dessay"/>
    <n v="28003"/>
    <x v="376"/>
    <n v="4"/>
    <n v="0.70000000000000018"/>
    <x v="2"/>
  </r>
  <r>
    <n v="808"/>
    <x v="420"/>
    <x v="13"/>
    <s v="UA"/>
    <n v="116"/>
    <s v="Crime"/>
    <s v=" Thriller"/>
    <m/>
    <n v="7.7"/>
    <s v="Danny Ocean and his ten accomplices plan to rob three Las Vegas casinos simultaneously."/>
    <n v="74"/>
    <s v="Steven Soderbergh"/>
    <s v="George Clooney"/>
    <s v="Brad Pitt"/>
    <s v="Julia Roberts"/>
    <s v="Matt Damon"/>
    <n v="516372"/>
    <x v="377"/>
    <n v="4"/>
    <n v="0.29999999999999982"/>
    <x v="2"/>
  </r>
  <r>
    <n v="809"/>
    <x v="421"/>
    <x v="14"/>
    <s v="R"/>
    <n v="116"/>
    <s v="Adventure"/>
    <s v=" Comedy"/>
    <s v=" Drama"/>
    <n v="7.7"/>
    <s v="Neal Oliver, a very confused young man and an artist, takes a journey of a lifetime on a highway I60 that doesn't exist on any of the maps, going to the places he never even heard of, searching for an answer and his dreamgirl."/>
    <m/>
    <s v="Bob Gale"/>
    <s v="James Marsden"/>
    <s v="Gary Oldman"/>
    <s v="Kurt Russell"/>
    <s v="Matthew Edison"/>
    <n v="29999"/>
    <x v="15"/>
    <n v="4"/>
    <n v="7.7"/>
    <x v="2"/>
  </r>
  <r>
    <n v="811"/>
    <x v="422"/>
    <x v="14"/>
    <s v="A"/>
    <n v="117"/>
    <s v="Crime"/>
    <s v=" Drama"/>
    <s v=" Thriller"/>
    <n v="7.7"/>
    <s v="A mob enforcer's son witnesses a murder, forcing him and his father to take to the road, and his father down a path of redemption and revenge."/>
    <n v="72"/>
    <s v="Sam Mendes"/>
    <s v="Tom Hanks"/>
    <s v="Tyler Hoechlin"/>
    <s v="Rob Maxey"/>
    <s v="Liam Aiken"/>
    <n v="246840"/>
    <x v="378"/>
    <n v="4"/>
    <n v="0.5"/>
    <x v="2"/>
  </r>
  <r>
    <n v="818"/>
    <x v="423"/>
    <x v="15"/>
    <s v="R"/>
    <n v="120"/>
    <s v="Drama"/>
    <m/>
    <m/>
    <n v="7.7"/>
    <s v="A manager of an orphanage in India is sent to Copenhagen, Denmark, where he discovers a life-altering family secret."/>
    <n v="78"/>
    <s v="Susanne Bier"/>
    <s v="Mads Mikkelsen"/>
    <s v="Sidse Babett Knudsen"/>
    <s v="Rolf LassgÃ¥rd"/>
    <s v="Neeral Mulchandani"/>
    <n v="32001"/>
    <x v="379"/>
    <n v="4"/>
    <n v="9.9999999999999645E-2"/>
    <x v="2"/>
  </r>
  <r>
    <n v="819"/>
    <x v="424"/>
    <x v="13"/>
    <s v="R"/>
    <n v="120"/>
    <s v="Drama"/>
    <s v=" Thriller"/>
    <m/>
    <n v="7.7"/>
    <s v="For two weeks, 20 male participants are hired to play prisoners and guards in a prison. The &quot;prisoners&quot; have to follow seemingly mild rules, and the &quot;guards&quot; are told to retain order without using physical violence."/>
    <n v="60"/>
    <s v="Oliver Hirschbiegel"/>
    <s v="Moritz Bleibtreu"/>
    <s v="Christian Berkel"/>
    <s v="Oliver Stokowski"/>
    <s v="Wotan Wilke MÃ¶hring"/>
    <n v="90842"/>
    <x v="380"/>
    <n v="4"/>
    <n v="1.7000000000000002"/>
    <x v="2"/>
  </r>
  <r>
    <n v="822"/>
    <x v="425"/>
    <x v="12"/>
    <s v="R"/>
    <n v="121"/>
    <s v="Comedy"/>
    <s v=" Drama"/>
    <s v=" Romance"/>
    <n v="7.7"/>
    <s v="In 1990, to protect his fragile mother from a fatal shock after a long coma, a young man must keep her from learning that her beloved nation of East Germany as she knew it has disappeared."/>
    <n v="68"/>
    <s v="Wolfgang Becker"/>
    <s v="Daniel BrÃ¼hl"/>
    <s v="Katrin SaÃŸ"/>
    <s v="Chulpan Khamatova"/>
    <s v="Florian Lukas"/>
    <n v="137981"/>
    <x v="381"/>
    <n v="4"/>
    <n v="0.90000000000000036"/>
    <x v="2"/>
  </r>
  <r>
    <n v="824"/>
    <x v="426"/>
    <x v="11"/>
    <s v="R"/>
    <n v="122"/>
    <s v="Biography"/>
    <s v=" Drama"/>
    <s v=" History"/>
    <n v="7.7"/>
    <s v="A dramatic retelling of the post-Watergate television interviews between British talk-show host David Frost and former president Richard Nixon."/>
    <n v="80"/>
    <s v="Ron Howard"/>
    <s v="Frank Langella"/>
    <s v="Michael Sheen"/>
    <s v="Kevin Bacon"/>
    <s v="Sam Rockwell"/>
    <n v="103330"/>
    <x v="382"/>
    <n v="4"/>
    <n v="0.29999999999999982"/>
    <x v="2"/>
  </r>
  <r>
    <n v="825"/>
    <x v="427"/>
    <x v="17"/>
    <s v="R"/>
    <n v="122"/>
    <s v="Biography"/>
    <s v=" Drama"/>
    <s v=" Music"/>
    <n v="7.7"/>
    <s v="A profile of Ian Curtis, the enigmatic singer of Joy Division whose personal, professional, and romantic troubles led him to commit suicide at the age of 23."/>
    <n v="78"/>
    <s v="Anton Corbijn"/>
    <s v="Sam Riley"/>
    <s v="Samantha Morton"/>
    <s v="Craig Parkinson"/>
    <s v="Alexandra Maria Lara"/>
    <n v="61609"/>
    <x v="383"/>
    <n v="4"/>
    <n v="9.9999999999999645E-2"/>
    <x v="2"/>
  </r>
  <r>
    <n v="826"/>
    <x v="428"/>
    <x v="17"/>
    <s v="A"/>
    <n v="122"/>
    <s v="Action"/>
    <s v=" Crime"/>
    <s v=" Drama"/>
    <n v="7.7"/>
    <s v="A small-time rancher agrees to hold a captured outlaw who's awaiting a train to go to court in Yuma. A battle of wills ensues as the outlaw tries to psych out the rancher."/>
    <n v="76"/>
    <s v="James Mangold"/>
    <s v="Russell Crowe"/>
    <s v="Christian Bale"/>
    <s v="Ben Foster"/>
    <s v="Logan Lerman"/>
    <n v="288797"/>
    <x v="384"/>
    <n v="4"/>
    <n v="0.10000000000000053"/>
    <x v="2"/>
  </r>
  <r>
    <n v="827"/>
    <x v="429"/>
    <x v="13"/>
    <s v="A"/>
    <n v="122"/>
    <s v="Crime"/>
    <s v=" Drama"/>
    <s v=" Thriller"/>
    <n v="7.7"/>
    <s v="A rookie cop spends his first day as a Los Angeles narcotics officer with a rogue detective who isn't what he appears to be."/>
    <n v="69"/>
    <s v="Antoine Fuqua"/>
    <s v="Denzel Washington"/>
    <s v="Ethan Hawke"/>
    <s v="Scott Glenn"/>
    <s v="Tom Berenger"/>
    <n v="390247"/>
    <x v="385"/>
    <n v="4"/>
    <n v="0.79999999999999982"/>
    <x v="2"/>
  </r>
  <r>
    <n v="829"/>
    <x v="430"/>
    <x v="15"/>
    <s v="R"/>
    <n v="123"/>
    <s v="Biography"/>
    <s v=" Drama"/>
    <s v=" History"/>
    <n v="7.7"/>
    <s v="Based on the events of the brutal Ugandan dictator Idi Amin's regime as seen by his personal physician during the 1970s."/>
    <n v="74"/>
    <s v="Kevin Macdonald"/>
    <s v="James McAvoy"/>
    <s v="Forest Whitaker"/>
    <s v="Gillian Anderson"/>
    <s v="Kerry Washington"/>
    <n v="175355"/>
    <x v="386"/>
    <n v="4"/>
    <n v="0.29999999999999982"/>
    <x v="2"/>
  </r>
  <r>
    <n v="834"/>
    <x v="431"/>
    <x v="15"/>
    <m/>
    <n v="126"/>
    <s v="Crime"/>
    <s v=" Drama"/>
    <s v=" Fantasy"/>
    <n v="7.7"/>
    <s v="A battle between the world's two greatest minds begins when Light Yagami finds the Death Note, a notebook with the power to kill, and decides to rid the world of criminals."/>
    <m/>
    <s v="ShÃ»suke Kaneko"/>
    <s v="Tatsuya Fujiwara"/>
    <s v="Ken'ichi Matsuyama"/>
    <s v="Asaka Seto"/>
    <s v="YÃ» Kashii"/>
    <n v="28630"/>
    <x v="15"/>
    <n v="4"/>
    <n v="7.7"/>
    <x v="2"/>
  </r>
  <r>
    <n v="849"/>
    <x v="432"/>
    <x v="13"/>
    <s v="PG-13"/>
    <n v="132"/>
    <s v="Drama"/>
    <m/>
    <m/>
    <n v="7.7"/>
    <s v="A mentally handicapped man fights for custody of his 7-year-old daughter and in the process teaches his cold-hearted lawyer the value of love and family."/>
    <n v="28"/>
    <s v="Jessie Nelson"/>
    <s v="Sean Penn"/>
    <s v="Michelle Pfeiffer"/>
    <s v="Dakota Fanning"/>
    <s v="Dianne Wiest"/>
    <n v="142863"/>
    <x v="387"/>
    <n v="4"/>
    <n v="4.9000000000000004"/>
    <x v="2"/>
  </r>
  <r>
    <n v="850"/>
    <x v="433"/>
    <x v="20"/>
    <s v="A"/>
    <n v="134"/>
    <s v="Drama"/>
    <s v=" Romance"/>
    <m/>
    <n v="7.7"/>
    <s v="The story of a forbidden and secretive relationship between two cowboys, and their lives over the years."/>
    <n v="87"/>
    <s v="Ang Lee"/>
    <s v="Jake Gyllenhaal"/>
    <s v="Heath Ledger"/>
    <s v="Michelle Williams"/>
    <s v="Randy Quaid"/>
    <n v="323103"/>
    <x v="388"/>
    <n v="4"/>
    <n v="0.99999999999999911"/>
    <x v="2"/>
  </r>
  <r>
    <n v="858"/>
    <x v="434"/>
    <x v="11"/>
    <s v="R"/>
    <n v="141"/>
    <s v="Biography"/>
    <s v=" Crime"/>
    <s v=" Drama"/>
    <n v="7.7"/>
    <s v="Grief-stricken mother Christine Collins (Angelina Jolie) takes on the L.A.P.D. to her own detriment when it tries to pass off an obvious impostor as her missing child."/>
    <n v="63"/>
    <s v="Clint Eastwood"/>
    <s v="Angelina Jolie"/>
    <s v="Colm Feore"/>
    <s v="Amy Ryan"/>
    <s v="Gattlin Griffith"/>
    <n v="239203"/>
    <x v="389"/>
    <n v="4"/>
    <n v="1.4000000000000004"/>
    <x v="2"/>
  </r>
  <r>
    <n v="860"/>
    <x v="435"/>
    <x v="13"/>
    <s v="A"/>
    <n v="144"/>
    <s v="Drama"/>
    <s v=" History"/>
    <s v=" War"/>
    <n v="7.7"/>
    <s v="160 elite U.S. soldiers drop into Somalia to capture two top lieutenants of a renegade warlord and find themselves in a desperate battle with a large force of heavily-armed Somalis."/>
    <n v="74"/>
    <s v="Ridley Scott"/>
    <s v="Josh Hartnett"/>
    <s v="Ewan McGregor"/>
    <s v="Tom Sizemore"/>
    <s v="Eric Bana"/>
    <n v="364254"/>
    <x v="390"/>
    <n v="4"/>
    <n v="0.29999999999999982"/>
    <x v="2"/>
  </r>
  <r>
    <n v="861"/>
    <x v="436"/>
    <x v="15"/>
    <s v="R"/>
    <n v="145"/>
    <s v="Drama"/>
    <s v=" Thriller"/>
    <s v=" War"/>
    <n v="7.7"/>
    <s v="In the Nazi-occupied Netherlands during World War II, a Jewish singer infiltrates the regional Gestapo headquarters for the Dutch resistance."/>
    <n v="71"/>
    <s v="Paul Verhoeven"/>
    <s v="Carice van Houten"/>
    <s v="Sebastian Koch"/>
    <s v="Thom Hoffman"/>
    <s v="Halina Reijn"/>
    <n v="72643"/>
    <x v="391"/>
    <n v="4"/>
    <n v="0.60000000000000053"/>
    <x v="2"/>
  </r>
  <r>
    <n v="863"/>
    <x v="437"/>
    <x v="19"/>
    <s v="UA"/>
    <n v="146"/>
    <s v="Action"/>
    <s v=" Crime"/>
    <s v=" Drama"/>
    <n v="7.7"/>
    <s v="In Mexico City, a former CIA operative swears vengeance on those who committed an unspeakable act against the family he was hired to protect."/>
    <n v="47"/>
    <s v="Tony Scott"/>
    <s v="Denzel Washington"/>
    <s v="Christopher Walken"/>
    <s v="Dakota Fanning"/>
    <s v="Radha Mitchell"/>
    <n v="329592"/>
    <x v="392"/>
    <n v="4"/>
    <n v="3"/>
    <x v="2"/>
  </r>
  <r>
    <n v="866"/>
    <x v="438"/>
    <x v="19"/>
    <s v="A"/>
    <n v="152"/>
    <s v="Biography"/>
    <s v=" Drama"/>
    <s v=" Music"/>
    <n v="7.7"/>
    <s v="The story of the life and career of the legendary rhythm and blues musician Ray Charles, from his humble beginnings in the South, where he went blind at age seven, to his meteoric rise to stardom during the 1950s and 1960s."/>
    <n v="73"/>
    <s v="Taylor Hackford"/>
    <s v="Jamie Foxx"/>
    <s v="Regina King"/>
    <s v="Kerry Washington"/>
    <s v="Clifton Powell"/>
    <n v="138356"/>
    <x v="393"/>
    <n v="4"/>
    <n v="0.40000000000000036"/>
    <x v="2"/>
  </r>
  <r>
    <n v="868"/>
    <x v="439"/>
    <x v="12"/>
    <s v="UA"/>
    <n v="154"/>
    <s v="Action"/>
    <s v=" Drama"/>
    <m/>
    <n v="7.7"/>
    <s v="An American military advisor embraces the Samurai culture he was hired to destroy after he is captured in battle."/>
    <n v="55"/>
    <s v="Edward Zwick"/>
    <s v="Tom Cruise"/>
    <s v="Ken Watanabe"/>
    <s v="Billy Connolly"/>
    <s v="William Atherton"/>
    <n v="400049"/>
    <x v="394"/>
    <n v="4"/>
    <n v="2.2000000000000002"/>
    <x v="2"/>
  </r>
  <r>
    <n v="869"/>
    <x v="440"/>
    <x v="17"/>
    <s v="UA"/>
    <n v="157"/>
    <s v="Crime"/>
    <s v=" Drama"/>
    <s v=" Mystery"/>
    <n v="7.7"/>
    <s v="In the late 1960s/early 1970s, a San Francisco cartoonist becomes an amateur detective obsessed with tracking down the Zodiac Killer, an unidentified individual who terrorizes Northern California with a killing spree."/>
    <n v="78"/>
    <s v="David Fincher"/>
    <s v="Jake Gyllenhaal"/>
    <s v="Robert Downey Jr."/>
    <s v="Mark Ruffalo"/>
    <s v="Anthony Edwards"/>
    <n v="466080"/>
    <x v="395"/>
    <n v="4"/>
    <n v="9.9999999999999645E-2"/>
    <x v="2"/>
  </r>
  <r>
    <n v="870"/>
    <x v="441"/>
    <x v="20"/>
    <s v="UA"/>
    <n v="157"/>
    <s v="Adventure"/>
    <s v=" Family"/>
    <s v=" Fantasy"/>
    <n v="7.7"/>
    <s v="Harry Potter finds himself competing in a hazardous tournament between rival schools of magic, but he is distracted by recurring nightmares."/>
    <n v="81"/>
    <s v="Mike Newell"/>
    <s v="Daniel Radcliffe"/>
    <s v="Emma Watson"/>
    <s v="Rupert Grint"/>
    <s v="Eric Sykes"/>
    <n v="548619"/>
    <x v="396"/>
    <n v="4"/>
    <n v="0.39999999999999947"/>
    <x v="2"/>
  </r>
  <r>
    <n v="878"/>
    <x v="442"/>
    <x v="18"/>
    <m/>
    <n v="71"/>
    <s v="Animation"/>
    <s v=" Adventure"/>
    <s v=" Family"/>
    <n v="7.6"/>
    <s v="A young boy in a remote medieval outpost under siege from barbarian raids is beckoned to adventure when a celebrated master illuminator arrives with an ancient book, brimming with secret wisdom and powers."/>
    <n v="81"/>
    <s v="Tomm Moore"/>
    <s v="Nora Twomey"/>
    <s v="Evan McGuire"/>
    <s v="Brendan Gleeson"/>
    <s v="Mick Lally"/>
    <n v="31779"/>
    <x v="397"/>
    <n v="4"/>
    <n v="0.5"/>
    <x v="2"/>
  </r>
  <r>
    <n v="885"/>
    <x v="443"/>
    <x v="18"/>
    <s v="A"/>
    <n v="88"/>
    <s v="Adventure"/>
    <s v=" Comedy"/>
    <s v=" Fantasy"/>
    <n v="7.6"/>
    <s v="A shy student trying to reach his family in Ohio, a gun-toting tough guy trying to find the last Twinkie, and a pair of sisters trying to get to an amusement park join forces to travel across a zombie-filled America."/>
    <n v="73"/>
    <s v="Ruben Fleischer"/>
    <s v="Jesse Eisenberg"/>
    <s v="Emma Stone"/>
    <s v="Woody Harrelson"/>
    <s v="Abigail Breslin"/>
    <n v="520041"/>
    <x v="398"/>
    <n v="4"/>
    <n v="0.29999999999999982"/>
    <x v="2"/>
  </r>
  <r>
    <n v="887"/>
    <x v="444"/>
    <x v="12"/>
    <s v="R"/>
    <n v="89"/>
    <s v="Comedy"/>
    <s v=" Drama"/>
    <m/>
    <n v="7.6"/>
    <s v="When his only friend dies, a man born with dwarfism moves to rural New Jersey to live a life of solitude, only to meet a chatty hot dog vendor and a woman dealing with her own personal loss."/>
    <n v="81"/>
    <s v="Tom McCarthy"/>
    <s v="Peter Dinklage"/>
    <s v="Patricia Clarkson"/>
    <s v="Bobby Cannavale"/>
    <s v="Paul Benjamin"/>
    <n v="67370"/>
    <x v="399"/>
    <n v="4"/>
    <n v="0.5"/>
    <x v="2"/>
  </r>
  <r>
    <n v="888"/>
    <x v="445"/>
    <x v="19"/>
    <m/>
    <n v="90"/>
    <s v="Crime"/>
    <s v=" Drama"/>
    <s v=" Thriller"/>
    <n v="7.6"/>
    <s v="A disaffected soldier returns to his hometown to get even with the thugs who brutalized his mentally-challenged brother years ago."/>
    <n v="52"/>
    <s v="Shane Meadows"/>
    <s v="Paddy Considine"/>
    <s v="Gary Stretch"/>
    <s v="Toby Kebbell"/>
    <s v="Stuart Wolfenden"/>
    <n v="49728"/>
    <x v="400"/>
    <n v="4"/>
    <n v="2.3999999999999995"/>
    <x v="2"/>
  </r>
  <r>
    <n v="892"/>
    <x v="446"/>
    <x v="12"/>
    <s v="R"/>
    <n v="93"/>
    <s v="Comedy"/>
    <s v=" Drama"/>
    <s v=" Romance"/>
    <n v="7.6"/>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n v="45"/>
    <s v="Yann Samuell"/>
    <s v="Guillaume Canet"/>
    <s v="Marion Cotillard"/>
    <s v="Thibault Verhaeghe"/>
    <s v="JosÃ©phine Lebas-Joly"/>
    <n v="67360"/>
    <x v="401"/>
    <n v="4"/>
    <n v="3.0999999999999996"/>
    <x v="2"/>
  </r>
  <r>
    <n v="906"/>
    <x v="447"/>
    <x v="17"/>
    <s v="R"/>
    <n v="100"/>
    <s v="Action"/>
    <s v=" Crime"/>
    <s v=" Drama"/>
    <n v="7.6"/>
    <s v="A teenager who dies during childbirth leaves clues in her journal that could tie her child to a rape involving a violent Russian mob family."/>
    <n v="82"/>
    <s v="David Cronenberg"/>
    <s v="Naomi Watts"/>
    <s v="Viggo Mortensen"/>
    <s v="Armin Mueller-Stahl"/>
    <s v="Josef Altin"/>
    <n v="227760"/>
    <x v="402"/>
    <n v="4"/>
    <n v="0.59999999999999964"/>
    <x v="2"/>
  </r>
  <r>
    <n v="910"/>
    <x v="448"/>
    <x v="13"/>
    <s v="PG-13"/>
    <n v="101"/>
    <s v="Horror"/>
    <s v=" Mystery"/>
    <s v=" Thriller"/>
    <n v="7.6"/>
    <s v="A woman who lives in her darkened old family house with her two photosensitive children becomes convinced that the home is haunted."/>
    <n v="74"/>
    <s v="Alejandro AmenÃ¡bar"/>
    <s v="Nicole Kidman"/>
    <s v="Christopher Eccleston"/>
    <s v="Fionnula Flanagan"/>
    <s v="Alakina Mann"/>
    <n v="337651"/>
    <x v="403"/>
    <n v="4"/>
    <n v="0.19999999999999929"/>
    <x v="2"/>
  </r>
  <r>
    <n v="911"/>
    <x v="449"/>
    <x v="16"/>
    <s v="A"/>
    <n v="101"/>
    <s v="Comedy"/>
    <s v=" Crime"/>
    <s v=" Drama"/>
    <n v="7.6"/>
    <s v="A wealthy New York City investment banking executive, Patrick Bateman, hides his alternate psychopathic ego from his co-workers and friends as he delves deeper into his violent, hedonistic fantasies."/>
    <n v="64"/>
    <s v="Mary Harron"/>
    <s v="Christian Bale"/>
    <s v="Justin Theroux"/>
    <s v="Josh Lucas"/>
    <s v="Bill Sage"/>
    <n v="490062"/>
    <x v="404"/>
    <n v="4"/>
    <n v="1.1999999999999993"/>
    <x v="2"/>
  </r>
  <r>
    <n v="915"/>
    <x v="450"/>
    <x v="19"/>
    <s v="UA"/>
    <n v="103"/>
    <s v="Horror"/>
    <s v=" Mystery"/>
    <s v=" Thriller"/>
    <n v="7.6"/>
    <s v="Two strangers awaken in a room with no recollection of how they got there, and soon discover they're pawns in a deadly game perpetrated by a notorious serial killer."/>
    <n v="46"/>
    <s v="James Wan"/>
    <s v="Cary Elwes"/>
    <s v="Leigh Whannell"/>
    <s v="Danny Glover"/>
    <s v="Ken Leung"/>
    <n v="379020"/>
    <x v="405"/>
    <n v="4"/>
    <n v="3"/>
    <x v="2"/>
  </r>
  <r>
    <n v="917"/>
    <x v="451"/>
    <x v="17"/>
    <s v="PG-13"/>
    <n v="104"/>
    <s v="Drama"/>
    <m/>
    <m/>
    <n v="7.6"/>
    <s v="A college professor travels to New York City to attend a conference and finds a young couple living in his apartment."/>
    <n v="79"/>
    <s v="Tom McCarthy"/>
    <s v="Richard Jenkins"/>
    <s v="Haaz Sleiman"/>
    <s v="Danai Gurira"/>
    <s v="Hiam Abbass"/>
    <n v="41544"/>
    <x v="406"/>
    <n v="4"/>
    <n v="0.30000000000000071"/>
    <x v="2"/>
  </r>
  <r>
    <n v="918"/>
    <x v="452"/>
    <x v="15"/>
    <s v="PG-13"/>
    <n v="104"/>
    <s v="Action"/>
    <s v=" Biography"/>
    <s v=" Drama"/>
    <n v="7.6"/>
    <s v="A biography of Chinese Martial Arts Master Huo Yuanjia, who is the founder and spiritual guru of the Jin Wu Sports Federation."/>
    <n v="70"/>
    <s v="Ronny Yu"/>
    <s v="Jet Li"/>
    <s v="Li Sun"/>
    <s v="Yong Dong"/>
    <s v="Yun Qu"/>
    <n v="72863"/>
    <x v="407"/>
    <n v="4"/>
    <n v="0.59999999999999964"/>
    <x v="2"/>
  </r>
  <r>
    <n v="919"/>
    <x v="453"/>
    <x v="19"/>
    <s v="R"/>
    <n v="105"/>
    <s v="Drama"/>
    <m/>
    <m/>
    <n v="7.6"/>
    <s v="A teenage hustler and a young man obsessed with alien abductions cross paths, together discovering a horrible, liberating truth."/>
    <n v="73"/>
    <s v="Gregg Araki"/>
    <s v="Brady Corbet"/>
    <s v="Joseph Gordon-Levitt"/>
    <s v="Elisabeth Shue"/>
    <s v="Chase Ellison"/>
    <n v="65939"/>
    <x v="408"/>
    <n v="4"/>
    <n v="0.29999999999999982"/>
    <x v="2"/>
  </r>
  <r>
    <n v="920"/>
    <x v="454"/>
    <x v="19"/>
    <s v="U"/>
    <n v="106"/>
    <s v="Biography"/>
    <s v=" Drama"/>
    <s v=" Family"/>
    <n v="7.6"/>
    <s v="The story of Sir J.M. Barrie's friendship with a family who inspired him to create Peter Pan."/>
    <n v="67"/>
    <s v="Marc Forster"/>
    <s v="Johnny Depp"/>
    <s v="Kate Winslet"/>
    <s v="Julie Christie"/>
    <s v="Radha Mitchell"/>
    <n v="198677"/>
    <x v="409"/>
    <n v="4"/>
    <n v="0.89999999999999947"/>
    <x v="2"/>
  </r>
  <r>
    <n v="921"/>
    <x v="455"/>
    <x v="13"/>
    <s v="A"/>
    <n v="106"/>
    <s v="Drama"/>
    <m/>
    <m/>
    <n v="7.6"/>
    <s v="In Mexico, two teenage boys and an attractive older woman embark on a road trip and learn a thing or two about life, friendship, sex, and each other."/>
    <n v="88"/>
    <s v="Alfonso CuarÃ³n"/>
    <s v="Maribel VerdÃº"/>
    <s v="Gael GarcÃ­a Bernal"/>
    <s v="Daniel GimÃ©nez Cacho"/>
    <s v="Ana LÃ³pez Mercado"/>
    <n v="115827"/>
    <x v="410"/>
    <n v="4"/>
    <n v="1.2000000000000011"/>
    <x v="2"/>
  </r>
  <r>
    <n v="923"/>
    <x v="456"/>
    <x v="11"/>
    <m/>
    <n v="107"/>
    <s v="Drama"/>
    <s v=" Thriller"/>
    <m/>
    <n v="7.6"/>
    <s v="A high school teacher's experiment to demonstrate to his students what life is like under a dictatorship spins horribly out of control when he forms a social unit with a life of its own."/>
    <m/>
    <s v="Dennis Gansel"/>
    <s v="JÃ¼rgen Vogel"/>
    <s v="Frederick Lau"/>
    <s v="Max Riemelt"/>
    <s v="Jennifer Ulrich"/>
    <n v="102742"/>
    <x v="15"/>
    <n v="4"/>
    <n v="7.6"/>
    <x v="2"/>
  </r>
  <r>
    <n v="929"/>
    <x v="457"/>
    <x v="15"/>
    <s v="U"/>
    <n v="110"/>
    <s v="Drama"/>
    <s v=" Fantasy"/>
    <s v=" Mystery"/>
    <n v="7.6"/>
    <s v="In turn-of-the-century Vienna, a magician uses his abilities to secure the love of a woman far above his social standing."/>
    <n v="68"/>
    <s v="Neil Burger"/>
    <s v="Edward Norton"/>
    <s v="Jessica Biel"/>
    <s v="Paul Giamatti"/>
    <s v="Rufus Sewell"/>
    <n v="354728"/>
    <x v="411"/>
    <n v="4"/>
    <n v="0.79999999999999982"/>
    <x v="2"/>
  </r>
  <r>
    <n v="930"/>
    <x v="458"/>
    <x v="13"/>
    <s v="A"/>
    <n v="110"/>
    <s v="Comedy"/>
    <s v=" Drama"/>
    <m/>
    <n v="7.6"/>
    <s v="The eccentric members of a dysfunctional family reluctantly gather under the same roof for various reasons."/>
    <n v="76"/>
    <s v="Wes Anderson"/>
    <s v="Gene Hackman"/>
    <s v="Gwyneth Paltrow"/>
    <s v="Anjelica Huston"/>
    <s v="Ben Stiller"/>
    <n v="266842"/>
    <x v="412"/>
    <n v="4"/>
    <n v="0"/>
    <x v="2"/>
  </r>
  <r>
    <n v="937"/>
    <x v="459"/>
    <x v="18"/>
    <m/>
    <n v="113"/>
    <s v="Action"/>
    <s v=" Adventure"/>
    <s v=" Crime"/>
    <n v="7.6"/>
    <s v="The story of two men on different sides of a prison riot -- the inmate leading the rebellion and the young guard trapped in the revolt, who poses as a prisoner in a desperate attempt to survive the ordeal."/>
    <m/>
    <s v="Daniel MonzÃ³n"/>
    <s v="Luis Tosar"/>
    <s v="Alberto Ammann"/>
    <s v="Antonio Resines"/>
    <s v="Manuel MorÃ³n"/>
    <n v="63882"/>
    <x v="15"/>
    <n v="4"/>
    <n v="7.6"/>
    <x v="2"/>
  </r>
  <r>
    <n v="938"/>
    <x v="460"/>
    <x v="19"/>
    <s v="U"/>
    <n v="113"/>
    <s v="Drama"/>
    <s v=" Sci-Fi"/>
    <s v=" Thriller"/>
    <n v="7.6"/>
    <s v="Evan Treborn suffers blackouts during significant events of his life. As he grows up, he finds a way to remember these lost memories and a supernatural way to alter his life by reading his journal."/>
    <n v="30"/>
    <s v="Eric Bress"/>
    <s v="J. Mackye Gruber"/>
    <s v="Ashton Kutcher"/>
    <s v="Amy Smart"/>
    <s v="Melora Walters"/>
    <n v="451479"/>
    <x v="413"/>
    <n v="4"/>
    <n v="4.5999999999999996"/>
    <x v="2"/>
  </r>
  <r>
    <n v="939"/>
    <x v="461"/>
    <x v="14"/>
    <s v="A"/>
    <n v="113"/>
    <s v="Drama"/>
    <s v=" Horror"/>
    <s v=" Sci-Fi"/>
    <n v="7.6"/>
    <s v="Four weeks after a mysterious, incurable virus spreads throughout the UK, a handful of survivors try to find sanctuary."/>
    <n v="73"/>
    <s v="Danny Boyle"/>
    <s v="Cillian Murphy"/>
    <s v="Naomie Harris"/>
    <s v="Christopher Eccleston"/>
    <s v="Alex Palmer"/>
    <n v="376853"/>
    <x v="414"/>
    <n v="4"/>
    <n v="0.29999999999999982"/>
    <x v="2"/>
  </r>
  <r>
    <n v="941"/>
    <x v="462"/>
    <x v="17"/>
    <s v="R"/>
    <n v="114"/>
    <s v="Crime"/>
    <s v=" Drama"/>
    <s v=" Mystery"/>
    <n v="7.6"/>
    <s v="Two Boston area detectives investigate a little girl's kidnapping, which ultimately turns into a crisis both professionally and personally."/>
    <n v="72"/>
    <s v="Ben Affleck"/>
    <s v="Morgan Freeman"/>
    <s v="Ed Harris"/>
    <s v="Casey Affleck"/>
    <s v="Michelle Monaghan"/>
    <n v="250590"/>
    <x v="415"/>
    <n v="4"/>
    <n v="0.39999999999999947"/>
    <x v="2"/>
  </r>
  <r>
    <n v="942"/>
    <x v="463"/>
    <x v="16"/>
    <m/>
    <n v="114"/>
    <s v="Action"/>
    <s v=" Adventure"/>
    <s v=" Drama"/>
    <n v="7.6"/>
    <s v="In the future, the Japanese government captures a class of ninth-grade students and forces them to kill each other under the revolutionary &quot;Battle Royale&quot; act."/>
    <n v="81"/>
    <s v="Kinji Fukasaku"/>
    <s v="Tatsuya Fujiwara"/>
    <s v="Aki Maeda"/>
    <s v="TarÃ´ Yamamoto"/>
    <s v="Takeshi Kitano"/>
    <n v="169091"/>
    <x v="15"/>
    <n v="4"/>
    <n v="0.5"/>
    <x v="2"/>
  </r>
  <r>
    <n v="945"/>
    <x v="464"/>
    <x v="15"/>
    <s v="A"/>
    <n v="117"/>
    <s v="Action"/>
    <s v=" Drama"/>
    <m/>
    <n v="7.6"/>
    <s v="King Leonidas of Sparta and a force of 300 men fight the Persians at Thermopylae in 480 B.C."/>
    <n v="52"/>
    <s v="Zack Snyder"/>
    <s v="Gerard Butler"/>
    <s v="Lena Headey"/>
    <s v="David Wenham"/>
    <s v="Dominic West"/>
    <n v="732876"/>
    <x v="416"/>
    <n v="4"/>
    <n v="2.3999999999999995"/>
    <x v="2"/>
  </r>
  <r>
    <n v="956"/>
    <x v="465"/>
    <x v="20"/>
    <s v="R"/>
    <n v="122"/>
    <s v="Action"/>
    <s v=" Crime"/>
    <s v=" Drama"/>
    <n v="7.6"/>
    <s v="An arms dealer confronts the morality of his work as he is being chased by an INTERPOL Agent."/>
    <n v="62"/>
    <s v="Andrew Niccol"/>
    <s v="Nicolas Cage"/>
    <s v="Ethan Hawke"/>
    <s v="Jared Leto"/>
    <s v="Bridget Moynahan"/>
    <n v="294140"/>
    <x v="417"/>
    <n v="4"/>
    <n v="1.3999999999999995"/>
    <x v="2"/>
  </r>
  <r>
    <n v="957"/>
    <x v="466"/>
    <x v="11"/>
    <s v="UA"/>
    <n v="123"/>
    <s v="Drama"/>
    <m/>
    <m/>
    <n v="7.6"/>
    <s v="A man with a fateful secret embarks on an extraordinary journey of redemption by forever changing the lives of seven strangers."/>
    <n v="36"/>
    <s v="Gabriele Muccino"/>
    <s v="Will Smith"/>
    <s v="Rosario Dawson"/>
    <s v="Woody Harrelson"/>
    <s v="Michael Ealy"/>
    <n v="286770"/>
    <x v="418"/>
    <n v="4"/>
    <n v="3.9999999999999996"/>
    <x v="2"/>
  </r>
  <r>
    <n v="958"/>
    <x v="467"/>
    <x v="20"/>
    <s v="R"/>
    <n v="124"/>
    <s v="Drama"/>
    <s v=" Romance"/>
    <s v=" Thriller"/>
    <n v="7.6"/>
    <s v="At a turning point in his life, a former tennis pro falls for an actress who happens to be dating his friend and soon-to-be brother-in-law."/>
    <n v="72"/>
    <s v="Woody Allen"/>
    <s v="Scarlett Johansson"/>
    <s v="Jonathan Rhys Meyers"/>
    <s v="Emily Mortimer"/>
    <s v="Matthew Goode"/>
    <n v="206294"/>
    <x v="419"/>
    <n v="4"/>
    <n v="0.39999999999999947"/>
    <x v="2"/>
  </r>
  <r>
    <n v="959"/>
    <x v="468"/>
    <x v="11"/>
    <s v="R"/>
    <n v="124"/>
    <s v="Drama"/>
    <m/>
    <m/>
    <n v="7.6"/>
    <s v="A theatre director struggles with his work, and the women in his life, as he creates a life-size replica of New York City inside a warehouse as part of his new play."/>
    <n v="67"/>
    <s v="Charlie Kaufman"/>
    <s v="Philip Seymour Hoffman"/>
    <s v="Samantha Morton"/>
    <s v="Michelle Williams"/>
    <s v="Catherine Keener"/>
    <n v="83158"/>
    <x v="420"/>
    <n v="4"/>
    <n v="0.89999999999999947"/>
    <x v="2"/>
  </r>
  <r>
    <n v="960"/>
    <x v="469"/>
    <x v="12"/>
    <s v="UA"/>
    <n v="124"/>
    <s v="Crime"/>
    <s v=" Drama"/>
    <s v=" Thriller"/>
    <n v="7.6"/>
    <s v="A freak accident brings together a critically ill mathematician, a grieving mother, and a born-again ex-con."/>
    <n v="70"/>
    <s v="Alejandro G. IÃ±Ã¡rritu"/>
    <s v="Sean Penn"/>
    <s v="Benicio Del Toro"/>
    <s v="Naomi Watts"/>
    <s v="Danny Huston"/>
    <n v="224545"/>
    <x v="421"/>
    <n v="4"/>
    <n v="0.59999999999999964"/>
    <x v="2"/>
  </r>
  <r>
    <n v="961"/>
    <x v="470"/>
    <x v="13"/>
    <s v="R"/>
    <n v="124"/>
    <s v="Biography"/>
    <s v=" Crime"/>
    <s v=" Drama"/>
    <n v="7.6"/>
    <s v="The story of how George Jung, along with the MedellÃ­n Cartel headed by Pablo Escobar, established the American cocaine market in the 1970s in the United States."/>
    <n v="52"/>
    <s v="Ted Demme"/>
    <s v="Johnny Depp"/>
    <s v="PenÃ©lope Cruz"/>
    <s v="Franka Potente"/>
    <s v="Rachel Griffiths"/>
    <n v="240714"/>
    <x v="422"/>
    <n v="4"/>
    <n v="2.3999999999999995"/>
    <x v="2"/>
  </r>
  <r>
    <n v="964"/>
    <x v="471"/>
    <x v="17"/>
    <s v="U"/>
    <n v="127"/>
    <s v="Adventure"/>
    <s v=" Family"/>
    <s v=" Fantasy"/>
    <n v="7.6"/>
    <s v="In a countryside town bordering on a magical land, a young man makes a promise to his beloved that he'll retrieve a fallen star by venturing into the magical realm."/>
    <n v="66"/>
    <s v="Matthew Vaughn"/>
    <s v="Charlie Cox"/>
    <s v="Claire Danes"/>
    <s v="Sienna Miller"/>
    <s v="Ian McKellen"/>
    <n v="255036"/>
    <x v="423"/>
    <n v="4"/>
    <n v="1"/>
    <x v="2"/>
  </r>
  <r>
    <n v="965"/>
    <x v="472"/>
    <x v="18"/>
    <s v="PG-13"/>
    <n v="128"/>
    <s v="Action"/>
    <s v=" Adventure"/>
    <s v=" Mystery"/>
    <n v="7.6"/>
    <s v="Detective Sherlock Holmes and his stalwart partner Watson engage in a battle of wits and brawn with a nemesis whose plot is a threat to all of England."/>
    <n v="57"/>
    <s v="Guy Ritchie"/>
    <s v="Robert Downey Jr."/>
    <s v="Jude Law"/>
    <s v="Rachel McAdams"/>
    <s v="Mark Strong"/>
    <n v="583158"/>
    <x v="424"/>
    <n v="4"/>
    <n v="1.8999999999999995"/>
    <x v="2"/>
  </r>
  <r>
    <n v="967"/>
    <x v="473"/>
    <x v="18"/>
    <s v="UA"/>
    <n v="129"/>
    <s v="Biography"/>
    <s v=" Drama"/>
    <s v=" Sport"/>
    <n v="7.6"/>
    <s v="The story of Michael Oher, a homeless and traumatized boy who became an All-American football player and first-round NFL draft pick with the help of a caring woman and her family."/>
    <n v="53"/>
    <s v="John Lee Hancock"/>
    <s v="Quinton Aaron"/>
    <s v="Sandra Bullock"/>
    <s v="Tim McGraw"/>
    <s v="Jae Head"/>
    <n v="293266"/>
    <x v="425"/>
    <n v="4"/>
    <n v="2.2999999999999998"/>
    <x v="2"/>
  </r>
  <r>
    <n v="968"/>
    <x v="474"/>
    <x v="15"/>
    <s v="R"/>
    <n v="129"/>
    <s v="Crime"/>
    <s v=" Drama"/>
    <s v=" Mystery"/>
    <n v="7.6"/>
    <s v="A police detective, a bank robber, and a high-power broker enter high-stakes negotiations after the criminal's brilliant heist spirals into a hostage situation."/>
    <n v="76"/>
    <s v="Spike Lee"/>
    <s v="Denzel Washington"/>
    <s v="Clive Owen"/>
    <s v="Jodie Foster"/>
    <s v="Christopher Plummer"/>
    <n v="339757"/>
    <x v="426"/>
    <n v="4"/>
    <n v="0"/>
    <x v="2"/>
  </r>
  <r>
    <n v="969"/>
    <x v="475"/>
    <x v="14"/>
    <s v="R"/>
    <n v="129"/>
    <s v="Crime"/>
    <s v=" Drama"/>
    <s v=" Thriller"/>
    <n v="7.6"/>
    <s v="A recently laid off factory worker kidnaps his former boss' friend's daughter, hoping to use the ransom money to pay for his sister's kidney transplant."/>
    <n v="56"/>
    <s v="Chan-wook Park"/>
    <s v="Kang-ho Song"/>
    <s v="Shin Ha-kyun"/>
    <s v="Bae Doona"/>
    <s v="Ji-Eun Lim"/>
    <n v="62659"/>
    <x v="427"/>
    <n v="4"/>
    <n v="2"/>
    <x v="2"/>
  </r>
  <r>
    <n v="971"/>
    <x v="476"/>
    <x v="13"/>
    <s v="A"/>
    <n v="131"/>
    <s v="Drama"/>
    <s v=" History"/>
    <s v=" War"/>
    <n v="7.6"/>
    <s v="A Russian and a German sniper play a game of cat-and-mouse during the Battle of Stalingrad."/>
    <n v="53"/>
    <s v="Jean-Jacques Annaud"/>
    <s v="Jude Law"/>
    <s v="Ed Harris"/>
    <s v="Joseph Fiennes"/>
    <s v="Rachel Weisz"/>
    <n v="243729"/>
    <x v="428"/>
    <n v="4"/>
    <n v="2.2999999999999998"/>
    <x v="2"/>
  </r>
  <r>
    <n v="974"/>
    <x v="477"/>
    <x v="19"/>
    <s v="U"/>
    <n v="133"/>
    <s v="Drama"/>
    <s v=" Mystery"/>
    <s v=" Romance"/>
    <n v="7.6"/>
    <s v="Tells the story of a young woman's relentless search for her fiancÃ©, who has disappeared from the trenches of the Somme during World War One."/>
    <n v="76"/>
    <s v="Jean-Pierre Jeunet"/>
    <s v="Audrey Tautou"/>
    <s v="Gaspard Ulliel"/>
    <s v="Jodie Foster"/>
    <s v="Dominique Pinon"/>
    <n v="70925"/>
    <x v="429"/>
    <n v="4"/>
    <n v="0"/>
    <x v="2"/>
  </r>
  <r>
    <n v="977"/>
    <x v="478"/>
    <x v="14"/>
    <s v="R"/>
    <n v="135"/>
    <s v="Drama"/>
    <m/>
    <m/>
    <n v="7.6"/>
    <s v="Cornered by the DEA, convicted New York drug dealer Montgomery Brogan reevaluates his life in the 24 remaining hours before facing a seven-year jail term."/>
    <n v="68"/>
    <s v="Spike Lee"/>
    <s v="Edward Norton"/>
    <s v="Barry Pepper"/>
    <s v="Philip Seymour Hoffman"/>
    <s v="Rosario Dawson"/>
    <n v="169708"/>
    <x v="430"/>
    <n v="4"/>
    <n v="0.79999999999999982"/>
    <x v="2"/>
  </r>
  <r>
    <n v="986"/>
    <x v="479"/>
    <x v="17"/>
    <s v="PG-13"/>
    <n v="140"/>
    <s v="Biography"/>
    <s v=" Drama"/>
    <s v=" Music"/>
    <n v="7.6"/>
    <s v="Biopic of the iconic French singer Ã‰dith Piaf. Raised by her grandmother in a brothel, she was discovered while singing on a street corner at the age of 19. Despite her success, Piaf's life was filled with tragedy."/>
    <n v="66"/>
    <s v="Olivier Dahan"/>
    <s v="Marion Cotillard"/>
    <s v="Sylvie Testud"/>
    <s v="Pascal Greggory"/>
    <s v="Emmanuelle Seigner"/>
    <n v="82781"/>
    <x v="431"/>
    <n v="4"/>
    <n v="1"/>
    <x v="2"/>
  </r>
  <r>
    <n v="990"/>
    <x v="480"/>
    <x v="14"/>
    <s v="A"/>
    <n v="145"/>
    <s v="Action"/>
    <s v=" Crime"/>
    <s v=" Mystery"/>
    <n v="7.6"/>
    <s v="In a future where a special police unit is able to arrest murderers before they commit their crimes, an officer from that unit is himself accused of a future murder."/>
    <n v="80"/>
    <s v="Steven Spielberg"/>
    <s v="Tom Cruise"/>
    <s v="Colin Farrell"/>
    <s v="Samantha Morton"/>
    <s v="Max von Sydow"/>
    <n v="508417"/>
    <x v="432"/>
    <n v="4"/>
    <n v="0.40000000000000036"/>
    <x v="2"/>
  </r>
  <r>
    <n v="993"/>
    <x v="481"/>
    <x v="13"/>
    <s v="U"/>
    <n v="152"/>
    <s v="Adventure"/>
    <s v=" Family"/>
    <s v=" Fantasy"/>
    <n v="7.6"/>
    <s v="An orphaned boy enrolls in a school of wizardry, where he learns the truth about himself, his family and the terrible evil that haunts the magical world."/>
    <n v="64"/>
    <s v="Chris Columbus"/>
    <s v="Daniel Radcliffe"/>
    <s v="Rupert Grint"/>
    <s v="Richard Harris"/>
    <s v="Maggie Smith"/>
    <n v="658185"/>
    <x v="433"/>
    <n v="4"/>
    <n v="1.1999999999999993"/>
    <x v="2"/>
  </r>
  <r>
    <n v="994"/>
    <x v="482"/>
    <x v="18"/>
    <s v="UA"/>
    <n v="153"/>
    <s v="Action"/>
    <s v=" Adventure"/>
    <s v=" Family"/>
    <n v="7.6"/>
    <s v="As Harry Potter begins his sixth year at Hogwarts, he discovers an old book marked as &quot;the property of the Half-Blood Prince&quot; and begins to learn more about Lord Voldemort's dark past."/>
    <n v="78"/>
    <s v="David Yates"/>
    <s v="Daniel Radcliffe"/>
    <s v="Emma Watson"/>
    <s v="Rupert Grint"/>
    <s v="Michael Gambon"/>
    <n v="474827"/>
    <x v="434"/>
    <n v="4"/>
    <n v="0.20000000000000018"/>
    <x v="2"/>
  </r>
  <r>
    <n v="997"/>
    <x v="483"/>
    <x v="18"/>
    <s v="A"/>
    <n v="162"/>
    <s v="Action"/>
    <s v=" Drama"/>
    <s v=" Mystery"/>
    <n v="7.6"/>
    <s v="In 1985 where former superheroes exist, the murder of a colleague sends active vigilante Rorschach into his own sprawling investigation, uncovering something that could completely change the course of history as we know it."/>
    <n v="56"/>
    <s v="Zack Snyder"/>
    <s v="Jackie Earle Haley"/>
    <s v="Patrick Wilson"/>
    <s v="Carla Gugino"/>
    <s v="Malin Akerman"/>
    <n v="500799"/>
    <x v="435"/>
    <n v="4"/>
    <n v="2"/>
    <x v="2"/>
  </r>
  <r>
    <n v="1"/>
    <x v="484"/>
    <x v="21"/>
    <s v="A"/>
    <n v="142"/>
    <s v="Drama"/>
    <m/>
    <m/>
    <n v="9.3000000000000007"/>
    <s v="Two imprisoned men bond over a number of years, finding solace and eventual redemption through acts of common decency."/>
    <n v="80"/>
    <s v="Frank Darabont"/>
    <s v="Tim Robbins"/>
    <s v="Morgan Freeman"/>
    <s v="Bob Gunton"/>
    <s v="William Sadler"/>
    <n v="2343110"/>
    <x v="436"/>
    <n v="4"/>
    <n v="1.3000000000000007"/>
    <x v="3"/>
  </r>
  <r>
    <n v="6"/>
    <x v="485"/>
    <x v="21"/>
    <s v="A"/>
    <n v="154"/>
    <s v="Crime"/>
    <s v=" Drama"/>
    <m/>
    <n v="8.9"/>
    <s v="The lives of two mob hitmen, a boxer, a gangster and his wife, and a pair of diner bandits intertwine in four tales of violence and redemption."/>
    <n v="94"/>
    <s v="Quentin Tarantino"/>
    <s v="John Travolta"/>
    <s v="Uma Thurman"/>
    <s v="Samuel L. Jackson"/>
    <s v="Bruce Willis"/>
    <n v="1826188"/>
    <x v="437"/>
    <n v="4"/>
    <n v="0.5"/>
    <x v="3"/>
  </r>
  <r>
    <n v="7"/>
    <x v="486"/>
    <x v="22"/>
    <s v="A"/>
    <n v="195"/>
    <s v="Biography"/>
    <s v=" Drama"/>
    <s v=" History"/>
    <n v="8.9"/>
    <s v="In German-occupied Poland during World War II, industrialist Oskar Schindler gradually becomes concerned for his Jewish workforce after witnessing their persecution by the Nazis."/>
    <n v="94"/>
    <s v="Steven Spielberg"/>
    <s v="Liam Neeson"/>
    <s v="Ralph Fiennes"/>
    <s v="Ben Kingsley"/>
    <s v="Caroline Goodall"/>
    <n v="1213505"/>
    <x v="438"/>
    <n v="4"/>
    <n v="0.5"/>
    <x v="3"/>
  </r>
  <r>
    <n v="9"/>
    <x v="487"/>
    <x v="23"/>
    <s v="A"/>
    <n v="139"/>
    <s v="Drama"/>
    <m/>
    <m/>
    <n v="8.8000000000000007"/>
    <s v="An insomniac office worker and a devil-may-care soapmaker form an underground fight club that evolves into something much, much more."/>
    <n v="66"/>
    <s v="David Fincher"/>
    <s v="Brad Pitt"/>
    <s v="Edward Norton"/>
    <s v="Meat Loaf"/>
    <s v="Zach Grenier"/>
    <n v="1854740"/>
    <x v="439"/>
    <n v="4"/>
    <n v="2.2000000000000011"/>
    <x v="3"/>
  </r>
  <r>
    <n v="10"/>
    <x v="488"/>
    <x v="21"/>
    <s v="UA"/>
    <n v="142"/>
    <s v="Drama"/>
    <s v=" Romance"/>
    <m/>
    <n v="8.8000000000000007"/>
    <s v="The presidencies of Kennedy and Johnson, the events of Vietnam, Watergate and other historical events unfold through the perspective of an Alabama man with an IQ of 75, whose only desire is to be reunited with his childhood sweetheart."/>
    <n v="82"/>
    <s v="Robert Zemeckis"/>
    <s v="Tom Hanks"/>
    <s v="Robin Wright"/>
    <s v="Gary Sinise"/>
    <s v="Sally Field"/>
    <n v="1809221"/>
    <x v="440"/>
    <n v="4"/>
    <n v="0.60000000000000142"/>
    <x v="3"/>
  </r>
  <r>
    <n v="16"/>
    <x v="489"/>
    <x v="23"/>
    <s v="A"/>
    <n v="136"/>
    <s v="Action"/>
    <s v=" Sci-Fi"/>
    <m/>
    <n v="8.6999999999999993"/>
    <s v="When a beautiful stranger leads computer hacker Neo to a forbidding underworld, he discovers the shocking truth--the life he knows is the elaborate deception of an evil cyber-intelligence."/>
    <n v="73"/>
    <s v="Lana Wachowski"/>
    <s v="Lilly Wachowski"/>
    <s v="Keanu Reeves"/>
    <s v="Laurence Fishburne"/>
    <s v="Carrie-Anne Moss"/>
    <n v="1676426"/>
    <x v="441"/>
    <n v="4"/>
    <n v="1.3999999999999995"/>
    <x v="3"/>
  </r>
  <r>
    <n v="17"/>
    <x v="490"/>
    <x v="24"/>
    <s v="A"/>
    <n v="146"/>
    <s v="Biography"/>
    <s v=" Crime"/>
    <s v=" Drama"/>
    <n v="8.6999999999999993"/>
    <s v="The story of Henry Hill and his life in the mob, covering his relationship with his wife Karen Hill and his mob partners Jimmy Conway and Tommy DeVito in the Italian-American crime syndicate."/>
    <n v="90"/>
    <s v="Martin Scorsese"/>
    <s v="Robert De Niro"/>
    <s v="Ray Liotta"/>
    <s v="Joe Pesci"/>
    <s v="Lorraine Bracco"/>
    <n v="1020727"/>
    <x v="442"/>
    <n v="4"/>
    <n v="0.30000000000000071"/>
    <x v="3"/>
  </r>
  <r>
    <n v="19"/>
    <x v="491"/>
    <x v="25"/>
    <s v="U"/>
    <n v="116"/>
    <s v="Comedy"/>
    <s v=" Drama"/>
    <s v=" Romance"/>
    <n v="8.6"/>
    <s v="When an open-minded Jewish librarian and his son become victims of the Holocaust, he uses a perfect mixture of will, humor, and imagination to protect his son from the dangers around their camp."/>
    <n v="59"/>
    <s v="Roberto Benigni"/>
    <s v="Roberto Benigni"/>
    <s v="Nicoletta Braschi"/>
    <s v="Giorgio Cantarini"/>
    <s v="Giustino Durano"/>
    <n v="623629"/>
    <x v="443"/>
    <n v="4"/>
    <n v="2.6999999999999993"/>
    <x v="3"/>
  </r>
  <r>
    <n v="20"/>
    <x v="492"/>
    <x v="26"/>
    <s v="A"/>
    <n v="118"/>
    <s v="Crime"/>
    <s v=" Drama"/>
    <s v=" Thriller"/>
    <n v="8.6"/>
    <s v="A young F.B.I. cadet must receive the help of an incarcerated and manipulative cannibal killer to help catch another serial killer, a madman who skins his victims."/>
    <n v="85"/>
    <s v="Jonathan Demme"/>
    <s v="Jodie Foster"/>
    <s v="Anthony Hopkins"/>
    <s v="Lawrence A. Bonney"/>
    <s v="Kasi Lemmons"/>
    <n v="1270197"/>
    <x v="444"/>
    <n v="4"/>
    <n v="9.9999999999999645E-2"/>
    <x v="3"/>
  </r>
  <r>
    <n v="23"/>
    <x v="493"/>
    <x v="27"/>
    <s v="A"/>
    <n v="127"/>
    <s v="Crime"/>
    <s v=" Drama"/>
    <s v=" Mystery"/>
    <n v="8.6"/>
    <s v="Two detectives, a rookie and a veteran, hunt a serial killer who uses the seven deadly sins as his motives."/>
    <n v="65"/>
    <s v="David Fincher"/>
    <s v="Morgan Freeman"/>
    <s v="Brad Pitt"/>
    <s v="Kevin Spacey"/>
    <s v="Andrew Kevin Walker"/>
    <n v="1445096"/>
    <x v="445"/>
    <n v="4"/>
    <n v="2.0999999999999996"/>
    <x v="3"/>
  </r>
  <r>
    <n v="31"/>
    <x v="494"/>
    <x v="28"/>
    <s v="R"/>
    <n v="169"/>
    <s v="Drama"/>
    <s v=" War"/>
    <m/>
    <n v="8.6"/>
    <s v="Following the Normandy Landings, a group of U.S. soldiers go behind enemy lines to retrieve a paratrooper whose brothers have been killed in action."/>
    <n v="91"/>
    <s v="Steven Spielberg"/>
    <s v="Tom Hanks"/>
    <s v="Matt Damon"/>
    <s v="Tom Sizemore"/>
    <s v="Edward Burns"/>
    <n v="1235804"/>
    <x v="446"/>
    <n v="4"/>
    <n v="0.5"/>
    <x v="3"/>
  </r>
  <r>
    <n v="32"/>
    <x v="495"/>
    <x v="23"/>
    <s v="A"/>
    <n v="189"/>
    <s v="Crime"/>
    <s v=" Drama"/>
    <s v=" Fantasy"/>
    <n v="8.6"/>
    <s v="The lives of guards on Death Row are affected by one of their charges: a black man accused of child murder and rape, yet who has a mysterious gift."/>
    <n v="61"/>
    <s v="Frank Darabont"/>
    <s v="Tom Hanks"/>
    <s v="Michael Clarke Duncan"/>
    <s v="David Morse"/>
    <s v="Bonnie Hunt"/>
    <n v="1147794"/>
    <x v="447"/>
    <n v="4"/>
    <n v="2.5"/>
    <x v="3"/>
  </r>
  <r>
    <n v="36"/>
    <x v="496"/>
    <x v="21"/>
    <s v="U"/>
    <n v="88"/>
    <s v="Animation"/>
    <s v=" Adventure"/>
    <s v=" Drama"/>
    <n v="8.5"/>
    <s v="Lion prince Simba and his father are targeted by his bitter uncle, who wants to ascend the throne himself."/>
    <n v="88"/>
    <s v="Roger Allers"/>
    <s v="Rob Minkoff"/>
    <s v="Matthew Broderick"/>
    <s v="Jeremy Irons"/>
    <s v="James Earl Jones"/>
    <n v="942045"/>
    <x v="448"/>
    <n v="4"/>
    <n v="0.30000000000000071"/>
    <x v="3"/>
  </r>
  <r>
    <n v="40"/>
    <x v="497"/>
    <x v="27"/>
    <s v="A"/>
    <n v="106"/>
    <s v="Crime"/>
    <s v=" Mystery"/>
    <s v=" Thriller"/>
    <n v="8.5"/>
    <s v="A sole survivor tells of the twisty events leading up to a horrific gun battle on a boat, which began when five criminals met at a seemingly random police lineup."/>
    <n v="77"/>
    <s v="Bryan Singer"/>
    <s v="Kevin Spacey"/>
    <s v="Gabriel Byrne"/>
    <s v="Chazz Palminteri"/>
    <s v="Stephen Baldwin"/>
    <n v="991208"/>
    <x v="449"/>
    <n v="4"/>
    <n v="0.79999999999999982"/>
    <x v="3"/>
  </r>
  <r>
    <n v="42"/>
    <x v="498"/>
    <x v="21"/>
    <s v="A"/>
    <n v="110"/>
    <s v="Action"/>
    <s v=" Crime"/>
    <s v=" Drama"/>
    <n v="8.5"/>
    <s v="Mathilda, a 12-year-old girl, is reluctantly taken in by LÃ©on, a professional assassin, after her family is murdered. An unusual relationship forms as she becomes his protÃ©gÃ©e and learns the assassin's trade."/>
    <n v="64"/>
    <s v="Luc Besson"/>
    <s v="Jean Reno"/>
    <s v="Gary Oldman"/>
    <s v="Natalie Portman"/>
    <s v="Danny Aiello"/>
    <n v="1035236"/>
    <x v="450"/>
    <n v="5"/>
    <n v="2.0999999999999996"/>
    <x v="3"/>
  </r>
  <r>
    <n v="45"/>
    <x v="499"/>
    <x v="28"/>
    <s v="R"/>
    <n v="119"/>
    <s v="Drama"/>
    <m/>
    <m/>
    <n v="8.5"/>
    <s v="A former neo-nazi skinhead tries to prevent his younger brother from going down the same wrong path that he did."/>
    <n v="62"/>
    <s v="Tony Kaye"/>
    <s v="Edward Norton"/>
    <s v="Edward Furlong"/>
    <s v="Beverly D'Angelo"/>
    <s v="Jennifer Lien"/>
    <n v="1034705"/>
    <x v="451"/>
    <n v="5"/>
    <n v="2.2999999999999998"/>
    <x v="3"/>
  </r>
  <r>
    <n v="48"/>
    <x v="500"/>
    <x v="26"/>
    <s v="U"/>
    <n v="137"/>
    <s v="Action"/>
    <s v=" Sci-Fi"/>
    <m/>
    <n v="8.5"/>
    <s v="A cyborg, identical to the one who failed to kill Sarah Connor, must now protect her teenage son, John Connor, from a more advanced and powerful cyborg."/>
    <n v="75"/>
    <s v="James Cameron"/>
    <s v="Arnold Schwarzenegger"/>
    <s v="Linda Hamilton"/>
    <s v="Edward Furlong"/>
    <s v="Robert Patrick"/>
    <n v="995506"/>
    <x v="452"/>
    <n v="5"/>
    <n v="1"/>
    <x v="3"/>
  </r>
  <r>
    <n v="71"/>
    <x v="501"/>
    <x v="25"/>
    <s v="U"/>
    <n v="134"/>
    <s v="Animation"/>
    <s v=" Action"/>
    <s v=" Adventure"/>
    <n v="8.4"/>
    <s v="On a journey to find the cure for a Tatarigami's curse, Ashitaka finds himself in the middle of a war between the forest gods and Tatara, a mining colony. In this quest he also meets San, the Mononoke Hime."/>
    <n v="76"/>
    <s v="Hayao Miyazaki"/>
    <s v="YÃ´ji Matsuda"/>
    <s v="Yuriko Ishida"/>
    <s v="YÃ»ko Tanaka"/>
    <s v="Billy Crudup"/>
    <n v="343171"/>
    <x v="453"/>
    <n v="5"/>
    <n v="0.80000000000000071"/>
    <x v="3"/>
  </r>
  <r>
    <n v="86"/>
    <x v="502"/>
    <x v="27"/>
    <s v="U"/>
    <n v="81"/>
    <s v="Animation"/>
    <s v=" Adventure"/>
    <s v=" Comedy"/>
    <n v="8.3000000000000007"/>
    <s v="A cowboy doll is profoundly threatened and jealous when a new spaceman figure supplants him as top toy in a boy's room."/>
    <n v="95"/>
    <s v="John Lasseter"/>
    <s v="Tom Hanks"/>
    <s v="Tim Allen"/>
    <s v="Don Rickles"/>
    <s v="Jim Varney"/>
    <n v="887429"/>
    <x v="454"/>
    <n v="5"/>
    <n v="1.1999999999999993"/>
    <x v="3"/>
  </r>
  <r>
    <n v="87"/>
    <x v="503"/>
    <x v="25"/>
    <s v="PG"/>
    <n v="89"/>
    <s v="Drama"/>
    <s v=" Family"/>
    <s v=" Sport"/>
    <n v="8.3000000000000007"/>
    <s v="After a boy loses his sister's pair of shoes, he goes on a series of adventures in order to find them. When he can't, he tries a new way to &quot;win&quot; a new pair."/>
    <n v="77"/>
    <s v="Majid Majidi"/>
    <s v="Mohammad Amir Naji"/>
    <s v="Amir Farrokh Hashemian"/>
    <s v="Bahare Seddiqi"/>
    <s v="Nafise Jafar-Mohammadi"/>
    <n v="65341"/>
    <x v="455"/>
    <n v="5"/>
    <n v="0.60000000000000053"/>
    <x v="3"/>
  </r>
  <r>
    <n v="89"/>
    <x v="504"/>
    <x v="29"/>
    <s v="R"/>
    <n v="99"/>
    <s v="Crime"/>
    <s v=" Drama"/>
    <s v=" Thriller"/>
    <n v="8.3000000000000007"/>
    <s v="When a simple jewelry heist goes horribly wrong, the surviving criminals begin to suspect that one of them is a police informant."/>
    <n v="79"/>
    <s v="Quentin Tarantino"/>
    <s v="Harvey Keitel"/>
    <s v="Tim Roth"/>
    <s v="Michael Madsen"/>
    <s v="Chris Penn"/>
    <n v="918562"/>
    <x v="456"/>
    <n v="5"/>
    <n v="0.40000000000000036"/>
    <x v="3"/>
  </r>
  <r>
    <n v="104"/>
    <x v="505"/>
    <x v="23"/>
    <s v="UA"/>
    <n v="122"/>
    <s v="Drama"/>
    <m/>
    <m/>
    <n v="8.3000000000000007"/>
    <s v="A sexually frustrated suburban father has a mid-life crisis after becoming infatuated with his daughter's best friend."/>
    <n v="84"/>
    <s v="Sam Mendes"/>
    <s v="Kevin Spacey"/>
    <s v="Annette Bening"/>
    <s v="Thora Birch"/>
    <s v="Wes Bentley"/>
    <n v="1069738"/>
    <x v="457"/>
    <n v="5"/>
    <n v="9.9999999999999645E-2"/>
    <x v="3"/>
  </r>
  <r>
    <n v="107"/>
    <x v="506"/>
    <x v="25"/>
    <s v="U"/>
    <n v="126"/>
    <s v="Drama"/>
    <s v=" Romance"/>
    <m/>
    <n v="8.3000000000000007"/>
    <s v="Will Hunting, a janitor at M.I.T., has a gift for mathematics, but needs help from a psychologist to find direction in his life."/>
    <n v="70"/>
    <s v="Gus Van Sant"/>
    <s v="Robin Williams"/>
    <s v="Matt Damon"/>
    <s v="Ben Affleck"/>
    <s v="Stellan SkarsgÃ¥rd"/>
    <n v="861606"/>
    <x v="458"/>
    <n v="5"/>
    <n v="1.3000000000000007"/>
    <x v="3"/>
  </r>
  <r>
    <n v="127"/>
    <x v="507"/>
    <x v="27"/>
    <s v="A"/>
    <n v="178"/>
    <s v="Biography"/>
    <s v=" Drama"/>
    <s v=" History"/>
    <n v="8.3000000000000007"/>
    <s v="Scottish warrior William Wallace leads his countrymen in a rebellion to free his homeland from the tyranny of King Edward I of England."/>
    <n v="68"/>
    <s v="Mel Gibson"/>
    <s v="Mel Gibson"/>
    <s v="Sophie Marceau"/>
    <s v="Patrick McGoohan"/>
    <s v="Angus Macfadyen"/>
    <n v="959181"/>
    <x v="459"/>
    <n v="5"/>
    <n v="1.5000000000000009"/>
    <x v="3"/>
  </r>
  <r>
    <n v="143"/>
    <x v="508"/>
    <x v="28"/>
    <s v="A"/>
    <n v="107"/>
    <s v="Action"/>
    <s v=" Comedy"/>
    <s v=" Crime"/>
    <n v="8.1999999999999993"/>
    <s v="A botched card game in London triggers four friends, thugs, weed-growers, hard gangsters, loan sharks and debt collectors to collide with each other in a series of unexpected events, all for the sake of weed, cash and two antique shotguns."/>
    <n v="66"/>
    <s v="Guy Ritchie"/>
    <s v="Jason Flemyng"/>
    <s v="Dexter Fletcher"/>
    <s v="Nick Moran"/>
    <s v="Jason Statham"/>
    <n v="535216"/>
    <x v="460"/>
    <n v="5"/>
    <n v="1.5999999999999996"/>
    <x v="3"/>
  </r>
  <r>
    <n v="153"/>
    <x v="509"/>
    <x v="30"/>
    <m/>
    <n v="128"/>
    <s v="Crime"/>
    <s v=" Drama"/>
    <s v=" Thriller"/>
    <n v="8.1999999999999993"/>
    <s v="Baran the Bandit, released from prison after 35 years, searches for vengeance and his lover."/>
    <m/>
    <s v="Yavuz Turgul"/>
    <s v="Sener Sen"/>
    <s v="Ugur YÃ¼cel"/>
    <s v="Sermin HÃ¼rmeriÃ§"/>
    <s v="Yesim Salkim"/>
    <n v="64118"/>
    <x v="15"/>
    <n v="5"/>
    <n v="8.1999999999999993"/>
    <x v="3"/>
  </r>
  <r>
    <n v="158"/>
    <x v="510"/>
    <x v="29"/>
    <s v="A"/>
    <n v="130"/>
    <s v="Drama"/>
    <s v=" Western"/>
    <m/>
    <n v="8.1999999999999993"/>
    <s v="Retired Old West gunslinger William Munny reluctantly takes on one last job, with the help of his old partner Ned Logan and a young man, The &quot;Schofield Kid.&quot;"/>
    <n v="85"/>
    <s v="Clint Eastwood"/>
    <s v="Clint Eastwood"/>
    <s v="Gene Hackman"/>
    <s v="Morgan Freeman"/>
    <s v="Richard Harris"/>
    <n v="375935"/>
    <x v="461"/>
    <n v="5"/>
    <n v="0.30000000000000071"/>
    <x v="3"/>
  </r>
  <r>
    <n v="168"/>
    <x v="511"/>
    <x v="25"/>
    <s v="A"/>
    <n v="138"/>
    <s v="Crime"/>
    <s v=" Drama"/>
    <s v=" Mystery"/>
    <n v="8.1999999999999993"/>
    <s v="As corruption grows in 1950s Los Angeles, three policemen - one strait-laced, one brutal, and one sleazy - investigate a series of murders with their own brand of justice."/>
    <n v="90"/>
    <s v="Curtis Hanson"/>
    <s v="Kevin Spacey"/>
    <s v="Russell Crowe"/>
    <s v="Guy Pearce"/>
    <s v="Kim Basinger"/>
    <n v="531967"/>
    <x v="462"/>
    <n v="5"/>
    <n v="0.80000000000000071"/>
    <x v="3"/>
  </r>
  <r>
    <n v="180"/>
    <x v="512"/>
    <x v="21"/>
    <s v="U"/>
    <n v="160"/>
    <s v="Action"/>
    <s v=" Comedy"/>
    <s v=" Romance"/>
    <n v="8.1999999999999993"/>
    <s v="Two slackers competing for the affections of an heiress inadvertently become her protectors from an evil criminal."/>
    <m/>
    <s v="Rajkumar Santoshi"/>
    <s v="Aamir Khan"/>
    <s v="Salman Khan"/>
    <s v="Raveena Tandon"/>
    <s v="Karisma Kapoor"/>
    <n v="49300"/>
    <x v="15"/>
    <n v="5"/>
    <n v="8.1999999999999993"/>
    <x v="3"/>
  </r>
  <r>
    <n v="186"/>
    <x v="513"/>
    <x v="27"/>
    <s v="A"/>
    <n v="170"/>
    <s v="Crime"/>
    <s v=" Drama"/>
    <s v=" Thriller"/>
    <n v="8.1999999999999993"/>
    <s v="A group of professional bank robbers start to feel the heat from police when they unknowingly leave a clue at their latest heist."/>
    <n v="76"/>
    <s v="Michael Mann"/>
    <s v="Al Pacino"/>
    <s v="Robert De Niro"/>
    <s v="Val Kilmer"/>
    <s v="Jon Voight"/>
    <n v="577113"/>
    <x v="463"/>
    <n v="5"/>
    <n v="0.59999999999999964"/>
    <x v="3"/>
  </r>
  <r>
    <n v="189"/>
    <x v="514"/>
    <x v="27"/>
    <s v="A"/>
    <n v="178"/>
    <s v="Crime"/>
    <s v=" Drama"/>
    <m/>
    <n v="8.1999999999999993"/>
    <s v="A tale of greed, deception, money, power, and murder occur between two best friends: a mafia enforcer and a casino executive compete against each other over a gambling empire, and over a fast-living and fast-loving socialite."/>
    <n v="73"/>
    <s v="Martin Scorsese"/>
    <s v="Robert De Niro"/>
    <s v="Sharon Stone"/>
    <s v="Joe Pesci"/>
    <s v="James Woods"/>
    <n v="466276"/>
    <x v="464"/>
    <n v="5"/>
    <n v="0.89999999999999947"/>
    <x v="3"/>
  </r>
  <r>
    <n v="201"/>
    <x v="515"/>
    <x v="25"/>
    <s v="UA"/>
    <n v="87"/>
    <s v="Animation"/>
    <s v=" Action"/>
    <s v=" Drama"/>
    <n v="8.1"/>
    <s v="Concurrent theatrical ending of the TV series Shin seiki evangerion (1995)."/>
    <m/>
    <s v="Hideaki Anno"/>
    <s v="Kazuya Tsurumaki"/>
    <s v="Megumi Ogata"/>
    <s v="Megumi Hayashibara"/>
    <s v="YÃ»ko Miyamura"/>
    <n v="38847"/>
    <x v="15"/>
    <n v="5"/>
    <n v="8.1"/>
    <x v="3"/>
  </r>
  <r>
    <n v="209"/>
    <x v="516"/>
    <x v="30"/>
    <s v="A"/>
    <n v="93"/>
    <s v="Drama"/>
    <m/>
    <m/>
    <n v="8.1"/>
    <s v="Renton, deeply immersed in the Edinburgh drug scene, tries to clean up and get out, despite the allure of the drugs and influence of friends."/>
    <n v="83"/>
    <s v="Danny Boyle"/>
    <s v="Ewan McGregor"/>
    <s v="Ewen Bremner"/>
    <s v="Jonny Lee Miller"/>
    <s v="Kevin McKidd"/>
    <n v="634716"/>
    <x v="465"/>
    <n v="5"/>
    <n v="0.20000000000000107"/>
    <x v="3"/>
  </r>
  <r>
    <n v="219"/>
    <x v="517"/>
    <x v="30"/>
    <s v="A"/>
    <n v="98"/>
    <s v="Crime"/>
    <s v=" Drama"/>
    <s v=" Thriller"/>
    <n v="8.1"/>
    <s v="Jerry Lundegaard's inept crime falls apart due to his and his henchmen's bungling and the persistent police work of the quite pregnant Marge Gunderson."/>
    <n v="85"/>
    <s v="Joel Coen"/>
    <s v="Ethan Coen"/>
    <s v="William H. Macy"/>
    <s v="Frances McDormand"/>
    <s v="Steve Buscemi"/>
    <n v="617444"/>
    <x v="466"/>
    <n v="5"/>
    <n v="0.40000000000000036"/>
    <x v="3"/>
  </r>
  <r>
    <n v="220"/>
    <x v="518"/>
    <x v="27"/>
    <s v="UA"/>
    <n v="98"/>
    <s v="Crime"/>
    <s v=" Drama"/>
    <m/>
    <n v="8.1"/>
    <s v="24 hours in the lives of three young men in the French suburbs the day after a violent riot."/>
    <m/>
    <s v="Mathieu Kassovitz"/>
    <s v="Vincent Cassel"/>
    <s v="Hubert KoundÃ©"/>
    <s v="SaÃ¯d Taghmaoui"/>
    <s v="Abdel Ahmed Ghili"/>
    <n v="150345"/>
    <x v="467"/>
    <n v="5"/>
    <n v="8.1"/>
    <x v="3"/>
  </r>
  <r>
    <n v="222"/>
    <x v="519"/>
    <x v="21"/>
    <s v="U"/>
    <n v="99"/>
    <s v="Drama"/>
    <s v=" Mystery"/>
    <s v=" Romance"/>
    <n v="8.1"/>
    <s v="A model discovers a retired judge is keen on invading people's privacy."/>
    <n v="100"/>
    <s v="Krzysztof Kieslowski"/>
    <s v="IrÃ¨ne Jacob"/>
    <s v="Jean-Louis Trintignant"/>
    <s v="FrÃ©dÃ©rique Feder"/>
    <s v="Jean-Pierre Lorit"/>
    <n v="90729"/>
    <x v="468"/>
    <n v="5"/>
    <n v="1.9000000000000004"/>
    <x v="3"/>
  </r>
  <r>
    <n v="227"/>
    <x v="520"/>
    <x v="27"/>
    <s v="R"/>
    <n v="101"/>
    <s v="Drama"/>
    <s v=" Romance"/>
    <m/>
    <n v="8.1"/>
    <s v="A young man and woman meet on a train in Europe, and wind up spending one evening together in Vienna. Unfortunately, both know that this will probably be their only night together."/>
    <n v="77"/>
    <s v="Richard Linklater"/>
    <s v="Ethan Hawke"/>
    <s v="Julie Delpy"/>
    <s v="Andrea Eckert"/>
    <s v="Hanno PÃ¶schl"/>
    <n v="272291"/>
    <x v="469"/>
    <n v="5"/>
    <n v="0.39999999999999947"/>
    <x v="3"/>
  </r>
  <r>
    <n v="228"/>
    <x v="521"/>
    <x v="21"/>
    <s v="U"/>
    <n v="102"/>
    <s v="Comedy"/>
    <s v=" Crime"/>
    <s v=" Drama"/>
    <n v="8.1"/>
    <s v="Two melancholy Hong Kong policemen fall in love: one with a mysterious female underworld figure, the other with a beautiful and ethereal server at a late-night restaurant he frequents."/>
    <n v="77"/>
    <s v="Kar-Wai Wong"/>
    <s v="Brigitte Lin"/>
    <s v="Takeshi Kaneshiro"/>
    <s v="Tony Chiu-Wai Leung"/>
    <s v="Faye Wong"/>
    <n v="63122"/>
    <x v="470"/>
    <n v="5"/>
    <n v="0.39999999999999947"/>
    <x v="3"/>
  </r>
  <r>
    <n v="230"/>
    <x v="522"/>
    <x v="28"/>
    <s v="U"/>
    <n v="103"/>
    <s v="Comedy"/>
    <s v=" Drama"/>
    <m/>
    <n v="8.1"/>
    <s v="An insurance salesman discovers his whole life is actually a reality TV show."/>
    <n v="90"/>
    <s v="Peter Weir"/>
    <s v="Jim Carrey"/>
    <s v="Ed Harris"/>
    <s v="Laura Linney"/>
    <s v="Noah Emmerich"/>
    <n v="939631"/>
    <x v="471"/>
    <n v="5"/>
    <n v="0.90000000000000036"/>
    <x v="3"/>
  </r>
  <r>
    <n v="236"/>
    <x v="523"/>
    <x v="23"/>
    <s v="A"/>
    <n v="107"/>
    <s v="Drama"/>
    <s v=" Mystery"/>
    <s v=" Thriller"/>
    <n v="8.1"/>
    <s v="A boy who communicates with spirits seeks the help of a disheartened child psychologist."/>
    <n v="64"/>
    <s v="M. Night Shyamalan"/>
    <s v="Bruce Willis"/>
    <s v="Haley Joel Osment"/>
    <s v="Toni Collette"/>
    <s v="Olivia Williams"/>
    <n v="911573"/>
    <x v="472"/>
    <n v="5"/>
    <n v="1.6999999999999993"/>
    <x v="3"/>
  </r>
  <r>
    <n v="249"/>
    <x v="524"/>
    <x v="28"/>
    <s v="R"/>
    <n v="117"/>
    <s v="Comedy"/>
    <s v=" Crime"/>
    <s v=" Sport"/>
    <n v="8.1"/>
    <s v="Jeff &quot;The Dude&quot; Lebowski, mistaken for a millionaire of the same name, seeks restitution for his ruined rug and enlists his bowling buddies to help get it."/>
    <n v="71"/>
    <s v="Joel Coen"/>
    <s v="Ethan Coen"/>
    <s v="Jeff Bridges"/>
    <s v="John Goodman"/>
    <s v="Julianne Moore"/>
    <n v="732620"/>
    <x v="473"/>
    <n v="5"/>
    <n v="1"/>
    <x v="3"/>
  </r>
  <r>
    <n v="267"/>
    <x v="525"/>
    <x v="26"/>
    <s v="PG"/>
    <n v="125"/>
    <s v="Drama"/>
    <s v=" History"/>
    <s v=" Romance"/>
    <n v="8.1"/>
    <s v="A young woman becomes the fourth wife of a wealthy lord, and must learn to live with the strict rules and tensions within the household."/>
    <m/>
    <s v="Yimou Zhang"/>
    <s v="Gong Li"/>
    <s v="Jingwu Ma"/>
    <s v="Saifei He"/>
    <s v="Cuifen Cao"/>
    <n v="29662"/>
    <x v="474"/>
    <n v="5"/>
    <n v="8.1"/>
    <x v="3"/>
  </r>
  <r>
    <n v="268"/>
    <x v="526"/>
    <x v="28"/>
    <s v="R"/>
    <n v="127"/>
    <s v="Comedy"/>
    <s v=" Crime"/>
    <s v=" Romance"/>
    <n v="8.1"/>
    <s v="Matko and his son Zare live on the banks of the Danube river and get by through hustling and basically doing anything to make a living. In order to pay off a business debt Matko agrees to marry off Zare to the sister of a local gangster."/>
    <n v="73"/>
    <s v="Emir Kusturica"/>
    <s v="Bajram Severdzan"/>
    <s v="Srdjan 'Zika' Todorovic"/>
    <s v="Branka Katic"/>
    <s v="Florijan Ajdini"/>
    <n v="50862"/>
    <x v="475"/>
    <n v="5"/>
    <n v="0.79999999999999982"/>
    <x v="3"/>
  </r>
  <r>
    <n v="269"/>
    <x v="527"/>
    <x v="22"/>
    <s v="UA"/>
    <n v="127"/>
    <s v="Action"/>
    <s v=" Adventure"/>
    <s v=" Sci-Fi"/>
    <n v="8.1"/>
    <s v="A pragmatic paleontologist visiting an almost complete theme park is tasked with protecting a couple of kids after a power failure causes the park's cloned dinosaurs to run loose."/>
    <n v="68"/>
    <s v="Steven Spielberg"/>
    <s v="Sam Neill"/>
    <s v="Laura Dern"/>
    <s v="Jeff Goldblum"/>
    <s v="Richard Attenborough"/>
    <n v="867615"/>
    <x v="476"/>
    <n v="5"/>
    <n v="1.2999999999999998"/>
    <x v="3"/>
  </r>
  <r>
    <n v="283"/>
    <x v="528"/>
    <x v="22"/>
    <s v="UA"/>
    <n v="133"/>
    <s v="Biography"/>
    <s v=" Crime"/>
    <s v=" Drama"/>
    <n v="8.1"/>
    <s v="A man's coerced confession to an I.R.A. bombing he did not commit results in the imprisonment of his father as well. An English lawyer fights to free them."/>
    <n v="84"/>
    <s v="Jim Sheridan"/>
    <s v="Daniel Day-Lewis"/>
    <s v="Pete Postlethwaite"/>
    <s v="Alison Crosbie"/>
    <s v="Philip King"/>
    <n v="156842"/>
    <x v="477"/>
    <n v="5"/>
    <n v="0.30000000000000071"/>
    <x v="3"/>
  </r>
  <r>
    <n v="310"/>
    <x v="529"/>
    <x v="28"/>
    <s v="U"/>
    <n v="169"/>
    <s v="Drama"/>
    <s v=" Music"/>
    <s v=" Romance"/>
    <n v="8.1"/>
    <s v="A baby boy, discovered in 1900 on an ocean liner, grows into a musical prodigy, never setting foot on land."/>
    <n v="58"/>
    <s v="Giuseppe Tornatore"/>
    <s v="Tim Roth"/>
    <s v="Pruitt Taylor Vince"/>
    <s v="MÃ©lanie Thierry"/>
    <s v="Bill Nunn"/>
    <n v="59020"/>
    <x v="478"/>
    <n v="5"/>
    <n v="2.2999999999999998"/>
    <x v="3"/>
  </r>
  <r>
    <n v="311"/>
    <x v="530"/>
    <x v="27"/>
    <m/>
    <n v="170"/>
    <s v="Comedy"/>
    <s v=" Drama"/>
    <s v=" War"/>
    <n v="8.1"/>
    <s v="A group of Serbian socialists prepares for the war in a surreal underground filled by parties, tragedies, love and hate."/>
    <m/>
    <s v="Emir Kusturica"/>
    <s v="Predrag 'Miki' Manojlovic"/>
    <s v="Lazar Ristovski"/>
    <s v="Mirjana Jokovic"/>
    <s v="Slavko Stimac"/>
    <n v="55220"/>
    <x v="479"/>
    <n v="5"/>
    <n v="8.1"/>
    <x v="3"/>
  </r>
  <r>
    <n v="312"/>
    <x v="531"/>
    <x v="22"/>
    <s v="R"/>
    <n v="171"/>
    <s v="Drama"/>
    <s v=" Music"/>
    <s v=" Romance"/>
    <n v="8.1"/>
    <s v="Two boys meet at an opera training school in Peking in 1924. Their resulting friendship will span nearly 70 years and will endure some of the most troublesome times in China's history."/>
    <m/>
    <s v="Kaige Chen"/>
    <s v="Leslie Cheung"/>
    <s v="Fengyi Zhang"/>
    <s v="Gong Li"/>
    <s v="You Ge"/>
    <n v="25088"/>
    <x v="480"/>
    <n v="5"/>
    <n v="8.1"/>
    <x v="3"/>
  </r>
  <r>
    <n v="317"/>
    <x v="532"/>
    <x v="27"/>
    <s v="U"/>
    <n v="189"/>
    <s v="Drama"/>
    <s v=" Romance"/>
    <m/>
    <n v="8.1"/>
    <s v="When Raj meets Simran in Europe, it isn't love at first sight but when Simran moves to India for an arranged marriage, love makes its presence felt."/>
    <m/>
    <s v="Aditya Chopra"/>
    <s v="Shah Rukh Khan"/>
    <s v="Kajol"/>
    <s v="Amrish Puri"/>
    <s v="Farida Jalal"/>
    <n v="63516"/>
    <x v="15"/>
    <n v="5"/>
    <n v="8.1"/>
    <x v="3"/>
  </r>
  <r>
    <n v="324"/>
    <x v="533"/>
    <x v="22"/>
    <s v="U"/>
    <n v="76"/>
    <s v="Animation"/>
    <s v=" Family"/>
    <s v=" Fantasy"/>
    <n v="8"/>
    <s v="Jack Skellington, king of Halloween Town, discovers Christmas Town, but his attempts to bring Christmas to his home causes confusion."/>
    <n v="82"/>
    <s v="Henry Selick"/>
    <s v="Danny Elfman"/>
    <s v="Chris Sarandon"/>
    <s v="Catherine O'Hara"/>
    <s v="William Hickey"/>
    <n v="300208"/>
    <x v="481"/>
    <n v="5"/>
    <n v="0.19999999999999929"/>
    <x v="3"/>
  </r>
  <r>
    <n v="327"/>
    <x v="534"/>
    <x v="25"/>
    <s v="A"/>
    <n v="81"/>
    <s v="Animation"/>
    <s v=" Crime"/>
    <s v=" Mystery"/>
    <n v="8"/>
    <s v="A pop singer gives up her career to become an actress, but she slowly goes insane when she starts being stalked by an obsessed fan and what seems to be a ghost of her past."/>
    <m/>
    <s v="Satoshi Kon"/>
    <s v="Junko Iwao"/>
    <s v="Rica Matsumoto"/>
    <s v="Shinpachi Tsuji"/>
    <s v="Masaaki Ã”kura"/>
    <n v="58192"/>
    <x v="482"/>
    <n v="5"/>
    <n v="8"/>
    <x v="3"/>
  </r>
  <r>
    <n v="328"/>
    <x v="535"/>
    <x v="27"/>
    <s v="UA"/>
    <n v="83"/>
    <s v="Animation"/>
    <s v=" Action"/>
    <s v=" Crime"/>
    <n v="8"/>
    <s v="A cyborg policewoman and her partner hunt a mysterious and powerful hacker called the Puppet Master."/>
    <n v="76"/>
    <s v="Mamoru Oshii"/>
    <s v="Atsuko Tanaka"/>
    <s v="Iemasa Kayumi"/>
    <s v="Akio Ã”tsuka"/>
    <s v="KÃ´ichi Yamadera"/>
    <n v="129231"/>
    <x v="483"/>
    <n v="5"/>
    <n v="0.40000000000000036"/>
    <x v="3"/>
  </r>
  <r>
    <n v="329"/>
    <x v="536"/>
    <x v="26"/>
    <s v="G"/>
    <n v="84"/>
    <s v="Animation"/>
    <s v=" Family"/>
    <s v=" Fantasy"/>
    <n v="8"/>
    <s v="A prince cursed to spend his days as a hideous monster sets out to regain his humanity by earning a young woman's love."/>
    <n v="95"/>
    <s v="Gary Trousdale"/>
    <s v="Kirk Wise"/>
    <s v="Paige O'Hara"/>
    <s v="Robby Benson"/>
    <s v="Jesse Corti"/>
    <n v="417178"/>
    <x v="484"/>
    <n v="5"/>
    <n v="1.5"/>
    <x v="3"/>
  </r>
  <r>
    <n v="331"/>
    <x v="537"/>
    <x v="23"/>
    <s v="PG"/>
    <n v="86"/>
    <s v="Animation"/>
    <s v=" Action"/>
    <s v=" Adventure"/>
    <n v="8"/>
    <s v="A young boy befriends a giant robot from outer space that a paranoid government agent wants to destroy."/>
    <n v="85"/>
    <s v="Brad Bird"/>
    <s v="Eli Marienthal"/>
    <s v="Harry Connick Jr."/>
    <s v="Jennifer Aniston"/>
    <s v="Vin Diesel"/>
    <n v="172083"/>
    <x v="485"/>
    <n v="5"/>
    <n v="0.5"/>
    <x v="3"/>
  </r>
  <r>
    <n v="333"/>
    <x v="538"/>
    <x v="25"/>
    <m/>
    <n v="87"/>
    <s v="Action"/>
    <s v=" Crime"/>
    <s v=" Comedy"/>
    <n v="8"/>
    <s v="Two terminally ill patients escape from a hospital, steal a car and rush towards the sea."/>
    <m/>
    <s v="Thomas Jahn"/>
    <s v="Til Schweiger"/>
    <s v="Jan Josef Liefers"/>
    <s v="Thierry van Werveke"/>
    <s v="Moritz Bleibtreu"/>
    <n v="27721"/>
    <x v="486"/>
    <n v="5"/>
    <n v="8"/>
    <x v="3"/>
  </r>
  <r>
    <n v="336"/>
    <x v="539"/>
    <x v="29"/>
    <s v="U"/>
    <n v="90"/>
    <s v="Animation"/>
    <s v=" Adventure"/>
    <s v=" Comedy"/>
    <n v="8"/>
    <s v="A kindhearted street urchin and a power-hungry Grand Vizier vie for a magic lamp that has the power to make their deepest wishes come true."/>
    <n v="86"/>
    <s v="Ron Clements"/>
    <s v="John Musker"/>
    <s v="Scott Weinger"/>
    <s v="Robin Williams"/>
    <s v="Linda Larkin"/>
    <n v="373845"/>
    <x v="487"/>
    <n v="5"/>
    <n v="0.59999999999999964"/>
    <x v="3"/>
  </r>
  <r>
    <n v="350"/>
    <x v="540"/>
    <x v="22"/>
    <s v="U"/>
    <n v="101"/>
    <s v="Comedy"/>
    <s v=" Fantasy"/>
    <s v=" Romance"/>
    <n v="8"/>
    <s v="A weatherman finds himself inexplicably living the same day over and over again."/>
    <n v="72"/>
    <s v="Harold Ramis"/>
    <s v="Bill Murray"/>
    <s v="Andie MacDowell"/>
    <s v="Chris Elliott"/>
    <s v="Stephen Tobolowsky"/>
    <n v="577991"/>
    <x v="488"/>
    <n v="5"/>
    <n v="0.79999999999999982"/>
    <x v="3"/>
  </r>
  <r>
    <n v="355"/>
    <x v="541"/>
    <x v="28"/>
    <s v="R"/>
    <n v="105"/>
    <s v="Drama"/>
    <m/>
    <m/>
    <n v="8"/>
    <s v="At Helge's 60th birthday party, some unpleasant family truths are revealed."/>
    <n v="82"/>
    <s v="Thomas Vinterberg"/>
    <s v="Ulrich Thomsen"/>
    <s v="Henning Moritzen"/>
    <s v="Thomas Bo Larsen"/>
    <s v="Paprika Steen"/>
    <n v="78341"/>
    <x v="489"/>
    <n v="5"/>
    <n v="0.19999999999999929"/>
    <x v="3"/>
  </r>
  <r>
    <n v="368"/>
    <x v="542"/>
    <x v="28"/>
    <s v="R"/>
    <n v="110"/>
    <s v="Drama"/>
    <m/>
    <m/>
    <n v="8"/>
    <s v="An emotive journey of a former school teacher, who writes letters for illiterate people, and a young boy, whose mother has just died, as they search for the father he never knew."/>
    <n v="80"/>
    <s v="Walter Salles"/>
    <s v="Fernanda Montenegro"/>
    <s v="VinÃ­cius de Oliveira"/>
    <s v="MarÃ­lia PÃªra"/>
    <s v="Soia Lira"/>
    <n v="36419"/>
    <x v="490"/>
    <n v="5"/>
    <n v="0"/>
    <x v="3"/>
  </r>
  <r>
    <n v="373"/>
    <x v="543"/>
    <x v="23"/>
    <s v="U"/>
    <n v="112"/>
    <s v="Biography"/>
    <s v=" Drama"/>
    <m/>
    <n v="8"/>
    <s v="An old man makes a long journey by lawnmower to mend his relationship with an ill brother."/>
    <n v="86"/>
    <s v="David Lynch"/>
    <s v="Richard Farnsworth"/>
    <s v="Sissy Spacek"/>
    <s v="Jane Galloway Heitz"/>
    <s v="Joseph A. Carpenter"/>
    <n v="82002"/>
    <x v="491"/>
    <n v="5"/>
    <n v="0.59999999999999964"/>
    <x v="3"/>
  </r>
  <r>
    <n v="412"/>
    <x v="544"/>
    <x v="27"/>
    <s v="A"/>
    <n v="129"/>
    <s v="Mystery"/>
    <s v=" Sci-Fi"/>
    <s v=" Thriller"/>
    <n v="8"/>
    <s v="In a future world devastated by disease, a convict is sent back in time to gather information about the man-made virus that wiped out most of the human population on the planet."/>
    <n v="74"/>
    <s v="Terry Gilliam"/>
    <s v="Bruce Willis"/>
    <s v="Madeleine Stowe"/>
    <s v="Brad Pitt"/>
    <s v="Joseph Melito"/>
    <n v="578443"/>
    <x v="492"/>
    <n v="5"/>
    <n v="0.59999999999999964"/>
    <x v="3"/>
  </r>
  <r>
    <n v="420"/>
    <x v="545"/>
    <x v="30"/>
    <s v="R"/>
    <n v="135"/>
    <s v="Drama"/>
    <m/>
    <m/>
    <n v="8"/>
    <s v="Karl Childers, a simple man hospitalized since his childhood murder of his mother and her lover, is released to start a new life in a small town."/>
    <n v="84"/>
    <s v="Billy Bob Thornton"/>
    <s v="Billy Bob Thornton"/>
    <s v="Dwight Yoakam"/>
    <s v="J.T. Walsh"/>
    <s v="John Ritter"/>
    <n v="86838"/>
    <x v="493"/>
    <n v="5"/>
    <n v="0.40000000000000036"/>
    <x v="3"/>
  </r>
  <r>
    <n v="421"/>
    <x v="546"/>
    <x v="30"/>
    <s v="U"/>
    <n v="136"/>
    <s v="Comedy"/>
    <s v=" Drama"/>
    <m/>
    <n v="8"/>
    <s v="Following the death of her adoptive parents, a successful young black optometrist establishes contact with her biological mother -- a lonely white factory worker living in poverty in East London."/>
    <n v="91"/>
    <s v="Mike Leigh"/>
    <s v="Timothy Spall"/>
    <s v="Brenda Blethyn"/>
    <s v="Phyllis Logan"/>
    <s v="Claire Rushbrook"/>
    <n v="37564"/>
    <x v="494"/>
    <n v="5"/>
    <n v="1.0999999999999996"/>
    <x v="3"/>
  </r>
  <r>
    <n v="444"/>
    <x v="547"/>
    <x v="29"/>
    <s v="UA"/>
    <n v="156"/>
    <s v="Drama"/>
    <m/>
    <m/>
    <n v="8"/>
    <s v="A prep school student needing money agrees to &quot;babysit&quot; a blind man, but the job is not at all what he anticipated."/>
    <n v="59"/>
    <s v="Martin Brest"/>
    <s v="Al Pacino"/>
    <s v="Chris O'Donnell"/>
    <s v="James Rebhorn"/>
    <s v="Gabrielle Anwar"/>
    <n v="263918"/>
    <x v="495"/>
    <n v="5"/>
    <n v="2.0999999999999996"/>
    <x v="3"/>
  </r>
  <r>
    <n v="455"/>
    <x v="548"/>
    <x v="22"/>
    <s v="R"/>
    <n v="180"/>
    <s v="Crime"/>
    <s v=" Drama"/>
    <m/>
    <n v="8"/>
    <s v="Based on the true life experiences of poet Jimmy Santiago Baca, the film focuses on step-brothers Paco and Cruz, and their bi-racial cousin Miklo."/>
    <n v="47"/>
    <s v="Taylor Hackford"/>
    <s v="Damian Chapa"/>
    <s v="Jesse Borrego"/>
    <s v="Benjamin Bratt"/>
    <s v="Enrique Castillo"/>
    <n v="28825"/>
    <x v="496"/>
    <n v="5"/>
    <n v="3.3"/>
    <x v="3"/>
  </r>
  <r>
    <n v="457"/>
    <x v="549"/>
    <x v="24"/>
    <s v="U"/>
    <n v="181"/>
    <s v="Adventure"/>
    <s v=" Drama"/>
    <s v=" Western"/>
    <n v="8"/>
    <s v="Lieutenant John Dunbar, assigned to a remote western Civil War outpost, befriends wolves and Indians, making him an intolerable aberration in the military."/>
    <n v="72"/>
    <s v="Kevin Costner"/>
    <s v="Kevin Costner"/>
    <s v="Mary McDonnell"/>
    <s v="Graham Greene"/>
    <s v="Rodney A. Grant"/>
    <n v="240266"/>
    <x v="497"/>
    <n v="5"/>
    <n v="0.79999999999999982"/>
    <x v="3"/>
  </r>
  <r>
    <n v="460"/>
    <x v="550"/>
    <x v="23"/>
    <s v="R"/>
    <n v="188"/>
    <s v="Drama"/>
    <m/>
    <m/>
    <n v="8"/>
    <s v="An epic mosaic of interrelated characters in search of love, forgiveness, and meaning in the San Fernando Valley."/>
    <n v="77"/>
    <s v="Paul Thomas Anderson"/>
    <s v="Tom Cruise"/>
    <s v="Jason Robards"/>
    <s v="Julianne Moore"/>
    <s v="Philip Seymour Hoffman"/>
    <n v="289742"/>
    <x v="498"/>
    <n v="5"/>
    <n v="0.29999999999999982"/>
    <x v="3"/>
  </r>
  <r>
    <n v="461"/>
    <x v="551"/>
    <x v="26"/>
    <s v="UA"/>
    <n v="189"/>
    <s v="Drama"/>
    <s v=" History"/>
    <s v=" Thriller"/>
    <n v="8"/>
    <s v="New Orleans District Attorney Jim Garrison discovers there's more to the Kennedy assassination than the official story."/>
    <n v="72"/>
    <s v="Oliver Stone"/>
    <s v="Kevin Costner"/>
    <s v="Gary Oldman"/>
    <s v="Jack Lemmon"/>
    <s v="Walter Matthau"/>
    <n v="142110"/>
    <x v="499"/>
    <n v="5"/>
    <n v="0.79999999999999982"/>
    <x v="3"/>
  </r>
  <r>
    <n v="471"/>
    <x v="552"/>
    <x v="23"/>
    <s v="U"/>
    <n v="92"/>
    <s v="Animation"/>
    <s v=" Adventure"/>
    <s v=" Comedy"/>
    <n v="7.9"/>
    <s v="When Woody is stolen by a toy collector, Buzz and his friends set out on a rescue mission to save Woody before he becomes a museum toy property with his roundup gang Jessie, Prospector, and Bullseye."/>
    <n v="88"/>
    <s v="John Lasseter"/>
    <s v="Ash Brannon"/>
    <s v="Lee Unkrich"/>
    <s v="Tom Hanks"/>
    <s v="Tim Allen"/>
    <n v="527512"/>
    <x v="500"/>
    <n v="5"/>
    <n v="0.90000000000000036"/>
    <x v="3"/>
  </r>
  <r>
    <n v="474"/>
    <x v="553"/>
    <x v="22"/>
    <s v="U"/>
    <n v="94"/>
    <s v="Drama"/>
    <s v=" Music"/>
    <s v=" Mystery"/>
    <n v="7.9"/>
    <s v="A woman struggles to find a way to live her life after the death of her husband and child."/>
    <n v="85"/>
    <s v="Krzysztof Kieslowski"/>
    <s v="Juliette Binoche"/>
    <s v="Zbigniew Zamachowski"/>
    <s v="Julie Delpy"/>
    <s v="BenoÃ®t RÃ©gent"/>
    <n v="89836"/>
    <x v="501"/>
    <n v="5"/>
    <n v="0.59999999999999964"/>
    <x v="3"/>
  </r>
  <r>
    <n v="475"/>
    <x v="554"/>
    <x v="22"/>
    <s v="A"/>
    <n v="94"/>
    <s v="Animation"/>
    <s v=" Action"/>
    <s v=" Adventure"/>
    <n v="7.9"/>
    <s v="A vagabond swordsman is aided by a beautiful ninja girl and a crafty spy in confronting a demonic clan of killers - with a ghost from his past as their leader - who are bent on overthrowing the Tokugawa Shogunate."/>
    <m/>
    <s v="Yoshiaki Kawajiri"/>
    <s v="KÃ´ichi Yamadera"/>
    <s v="Emi Shinohara"/>
    <s v="Takeshi Aono"/>
    <s v="Osamu Saka"/>
    <n v="34529"/>
    <x v="15"/>
    <n v="5"/>
    <n v="7.9"/>
    <x v="3"/>
  </r>
  <r>
    <n v="494"/>
    <x v="555"/>
    <x v="21"/>
    <s v="A"/>
    <n v="102"/>
    <s v="Crime"/>
    <s v=" Drama"/>
    <m/>
    <n v="7.9"/>
    <s v="A family descended from Maori warriors is bedeviled by a violent father and the societal problems of being treated as outcasts."/>
    <n v="77"/>
    <s v="Lee Tamahori"/>
    <s v="Rena Owen"/>
    <s v="Temuera Morrison"/>
    <s v="Mamaengaroa Kerr-Bell"/>
    <s v="Julian Arahanga"/>
    <n v="31590"/>
    <x v="502"/>
    <n v="5"/>
    <n v="0.20000000000000018"/>
    <x v="3"/>
  </r>
  <r>
    <n v="501"/>
    <x v="556"/>
    <x v="24"/>
    <s v="U"/>
    <n v="105"/>
    <s v="Drama"/>
    <s v=" Fantasy"/>
    <s v=" Romance"/>
    <n v="7.9"/>
    <s v="An artificial man, who was incompletely constructed and has scissors for hands, leads a solitary life. Then one day, a suburban lady meets him and introduces him to her world."/>
    <n v="74"/>
    <s v="Tim Burton"/>
    <s v="Johnny Depp"/>
    <s v="Winona Ryder"/>
    <s v="Dianne Wiest"/>
    <s v="Anthony Michael Hall"/>
    <n v="447368"/>
    <x v="503"/>
    <n v="5"/>
    <n v="0.5"/>
    <x v="3"/>
  </r>
  <r>
    <n v="510"/>
    <x v="557"/>
    <x v="27"/>
    <s v="U"/>
    <n v="111"/>
    <s v="Animation"/>
    <s v=" Drama"/>
    <s v=" Family"/>
    <n v="7.9"/>
    <s v="A love story between a girl who loves reading books, and a boy who has previously checked out all of the library books she chooses."/>
    <n v="75"/>
    <s v="Yoshifumi KondÃ´"/>
    <s v="Yoko Honna"/>
    <s v="Issey Takahashi"/>
    <s v="Takashi Tachibana"/>
    <s v="Shigeru Muroi"/>
    <n v="51943"/>
    <x v="15"/>
    <n v="5"/>
    <n v="0.40000000000000036"/>
    <x v="3"/>
  </r>
  <r>
    <n v="528"/>
    <x v="558"/>
    <x v="22"/>
    <s v="R"/>
    <n v="119"/>
    <s v="Crime"/>
    <s v=" Drama"/>
    <s v=" Romance"/>
    <n v="7.9"/>
    <s v="In Detroit, a lonely pop culture geek marries a call girl, steals cocaine from her pimp, and tries to sell it in Hollywood. Meanwhile, the owners of the cocaine, the Mob, track them down in an attempt to reclaim it."/>
    <n v="59"/>
    <s v="Tony Scott"/>
    <s v="Christian Slater"/>
    <s v="Patricia Arquette"/>
    <s v="Dennis Hopper"/>
    <s v="Val Kilmer"/>
    <n v="206918"/>
    <x v="504"/>
    <n v="5"/>
    <n v="2"/>
    <x v="3"/>
  </r>
  <r>
    <n v="558"/>
    <x v="559"/>
    <x v="22"/>
    <s v="A"/>
    <n v="144"/>
    <s v="Crime"/>
    <s v=" Drama"/>
    <s v=" Thriller"/>
    <n v="7.9"/>
    <s v="A Puerto Rican former convict, just released from prison, pledges to stay away from drugs and violence despite the pressure around him and lead on to a better life outside of N.Y.C."/>
    <n v="65"/>
    <s v="Brian De Palma"/>
    <s v="Al Pacino"/>
    <s v="Sean Penn"/>
    <s v="Penelope Ann Miller"/>
    <s v="John Leguizamo"/>
    <n v="201000"/>
    <x v="505"/>
    <n v="5"/>
    <n v="1.4000000000000004"/>
    <x v="3"/>
  </r>
  <r>
    <n v="563"/>
    <x v="560"/>
    <x v="25"/>
    <s v="R"/>
    <n v="155"/>
    <s v="Drama"/>
    <m/>
    <m/>
    <n v="7.9"/>
    <s v="Back when sex was safe, pleasure was a business and business was booming, an idealistic porn producer aspires to elevate his craft to an art when he discovers a hot young talent."/>
    <n v="85"/>
    <s v="Paul Thomas Anderson"/>
    <s v="Mark Wahlberg"/>
    <s v="Julianne Moore"/>
    <s v="Burt Reynolds"/>
    <s v="Luis GuzmÃ¡n"/>
    <n v="239473"/>
    <x v="506"/>
    <n v="5"/>
    <n v="0.59999999999999964"/>
    <x v="3"/>
  </r>
  <r>
    <n v="574"/>
    <x v="561"/>
    <x v="22"/>
    <s v="PG"/>
    <n v="76"/>
    <s v="Animation"/>
    <s v=" Action"/>
    <s v=" Crime"/>
    <n v="7.8"/>
    <s v="Batman is wrongly implicated in a series of murders of mob bosses actually done by a new vigilante assassin."/>
    <m/>
    <s v="Kevin Altieri"/>
    <s v="Boyd Kirkland"/>
    <s v="Frank Paur"/>
    <s v="Dan Riba"/>
    <s v="Eric Radomski"/>
    <n v="43690"/>
    <x v="507"/>
    <n v="5"/>
    <n v="7.8"/>
    <x v="3"/>
  </r>
  <r>
    <n v="593"/>
    <x v="562"/>
    <x v="26"/>
    <s v="R"/>
    <n v="98"/>
    <s v="Drama"/>
    <s v=" Fantasy"/>
    <s v=" Music"/>
    <n v="7.8"/>
    <s v="Two parallel stories about two identical women"/>
    <m/>
    <m/>
    <m/>
    <m/>
    <m/>
    <m/>
    <m/>
    <x v="15"/>
    <n v="5"/>
    <n v="7.8"/>
    <x v="3"/>
  </r>
  <r>
    <n v="604"/>
    <x v="563"/>
    <x v="23"/>
    <s v="R"/>
    <n v="101"/>
    <s v="Drama"/>
    <m/>
    <m/>
    <n v="7.8"/>
    <s v="Young Esteban wants to become a writer and also to discover the identity of his second mother, a trans woman, carefully concealed by his mother Manuela."/>
    <n v="87"/>
    <s v="Pedro AlmodÃ³var"/>
    <s v="Cecilia Roth"/>
    <s v="Marisa Paredes"/>
    <s v="Candela PeÃ±a"/>
    <s v="Antonia San Juan"/>
    <n v="89058"/>
    <x v="508"/>
    <n v="5"/>
    <n v="0.89999999999999947"/>
    <x v="3"/>
  </r>
  <r>
    <n v="605"/>
    <x v="564"/>
    <x v="22"/>
    <s v="U"/>
    <n v="101"/>
    <s v="Comedy"/>
    <s v=" Drama"/>
    <s v=" Family"/>
    <n v="7.8"/>
    <s v="In the summer of 1962, a new kid in town is taken under the wing of a young baseball prodigy and his rowdy team, resulting in many adventures."/>
    <n v="55"/>
    <s v="David Mickey Evans"/>
    <s v="Tom Guiry"/>
    <s v="Mike Vitar"/>
    <s v="Art LaFleur"/>
    <s v="Patrick Renna"/>
    <n v="78963"/>
    <x v="509"/>
    <n v="5"/>
    <n v="2.2999999999999998"/>
    <x v="3"/>
  </r>
  <r>
    <n v="610"/>
    <x v="565"/>
    <x v="25"/>
    <m/>
    <n v="103"/>
    <s v="Crime"/>
    <s v=" Drama"/>
    <s v=" Romance"/>
    <n v="7.8"/>
    <s v="Nishi leaves the police in the face of harrowing personal and professional difficulties. Spiraling into depression, he makes questionable decisions."/>
    <m/>
    <s v="Takeshi Kitano"/>
    <s v="Takeshi Kitano"/>
    <s v="Kayoko Kishimoto"/>
    <s v="Ren Osugi"/>
    <s v="Susumu Terajima"/>
    <n v="27712"/>
    <x v="510"/>
    <n v="5"/>
    <n v="7.8"/>
    <x v="3"/>
  </r>
  <r>
    <n v="619"/>
    <x v="566"/>
    <x v="25"/>
    <s v="UA"/>
    <n v="106"/>
    <s v="Drama"/>
    <s v=" Sci-Fi"/>
    <s v=" Thriller"/>
    <n v="7.8"/>
    <s v="A genetically inferior man assumes the identity of a superior one in order to pursue his lifelong dream of space travel."/>
    <n v="64"/>
    <s v="Andrew Niccol"/>
    <s v="Ethan Hawke"/>
    <s v="Uma Thurman"/>
    <s v="Jude Law"/>
    <s v="Gore Vidal"/>
    <n v="280845"/>
    <x v="511"/>
    <n v="5"/>
    <n v="1.3999999999999995"/>
    <x v="3"/>
  </r>
  <r>
    <n v="620"/>
    <x v="567"/>
    <x v="24"/>
    <s v="R"/>
    <n v="107"/>
    <s v="Drama"/>
    <s v=" Thriller"/>
    <m/>
    <n v="7.8"/>
    <s v="After a famous author is rescued from a car crash by a fan of his novels, he comes to realize that the care he is receiving is only the beginning of a nightmare of captivity and abuse."/>
    <n v="75"/>
    <s v="Rob Reiner"/>
    <s v="James Caan"/>
    <s v="Kathy Bates"/>
    <s v="Richard Farnsworth"/>
    <s v="Frances Sternhagen"/>
    <n v="184740"/>
    <x v="512"/>
    <n v="5"/>
    <n v="0.29999999999999982"/>
    <x v="3"/>
  </r>
  <r>
    <n v="623"/>
    <x v="568"/>
    <x v="23"/>
    <s v="R"/>
    <n v="108"/>
    <s v="Action"/>
    <s v=" Crime"/>
    <s v=" Thriller"/>
    <n v="7.8"/>
    <s v="Two Irish Catholic brothers become vigilantes and wipe out Boston's criminal underworld in the name of God."/>
    <n v="44"/>
    <s v="Troy Duffy"/>
    <s v="Willem Dafoe"/>
    <s v="Sean Patrick Flanery"/>
    <s v="Norman Reedus"/>
    <s v="David Della Rocco"/>
    <n v="227143"/>
    <x v="513"/>
    <n v="5"/>
    <n v="3.3999999999999995"/>
    <x v="3"/>
  </r>
  <r>
    <n v="624"/>
    <x v="569"/>
    <x v="23"/>
    <s v="PG"/>
    <n v="108"/>
    <s v="Biography"/>
    <s v=" Drama"/>
    <s v=" Family"/>
    <n v="7.8"/>
    <s v="The true story of Homer Hickam, a coal miner's son who was inspired by the first Sputnik launch to take up rocketry against his father's wishes."/>
    <n v="71"/>
    <s v="Joe Johnston"/>
    <s v="Jake Gyllenhaal"/>
    <s v="Chris Cooper"/>
    <s v="Laura Dern"/>
    <s v="Chris Owen"/>
    <n v="82855"/>
    <x v="514"/>
    <n v="5"/>
    <n v="0.70000000000000018"/>
    <x v="3"/>
  </r>
  <r>
    <n v="634"/>
    <x v="570"/>
    <x v="26"/>
    <s v="A"/>
    <n v="112"/>
    <s v="Crime"/>
    <s v=" Drama"/>
    <m/>
    <n v="7.8"/>
    <s v="Follows the lives of three young males living in the Crenshaw ghetto of Los Angeles, dissecting questions of race, relationships, violence, and future prospects."/>
    <n v="76"/>
    <s v="John Singleton"/>
    <s v="Cuba Gooding Jr."/>
    <s v="Laurence Fishburne"/>
    <s v="Hudhail Al-Amir"/>
    <s v="Lloyd Avery II"/>
    <n v="126082"/>
    <x v="515"/>
    <n v="5"/>
    <n v="0.20000000000000018"/>
    <x v="3"/>
  </r>
  <r>
    <n v="644"/>
    <x v="571"/>
    <x v="22"/>
    <s v="U"/>
    <n v="118"/>
    <s v="Drama"/>
    <m/>
    <m/>
    <n v="7.8"/>
    <s v="A young man in a small Midwestern town struggles to care for his mentally-disabled younger brother and morbidly obese mother while attempting to pursue his own happiness."/>
    <n v="73"/>
    <s v="Lasse HallstrÃ¶m"/>
    <s v="Johnny Depp"/>
    <s v="Leonardo DiCaprio"/>
    <s v="Juliette Lewis"/>
    <s v="Mary Steenburgen"/>
    <n v="215034"/>
    <x v="516"/>
    <n v="5"/>
    <n v="0.5"/>
    <x v="3"/>
  </r>
  <r>
    <n v="651"/>
    <x v="572"/>
    <x v="22"/>
    <s v="R"/>
    <n v="121"/>
    <s v="Crime"/>
    <s v=" Drama"/>
    <s v=" Romance"/>
    <n v="7.8"/>
    <s v="A father becomes worried when a local gangster befriends his son in the Bronx in the 1960s."/>
    <n v="80"/>
    <s v="Robert De Niro"/>
    <s v="Robert De Niro"/>
    <s v="Chazz Palminteri"/>
    <s v="Lillo Brancato"/>
    <s v="Francis Capra"/>
    <n v="128171"/>
    <x v="517"/>
    <n v="5"/>
    <n v="0.20000000000000018"/>
    <x v="3"/>
  </r>
  <r>
    <n v="652"/>
    <x v="573"/>
    <x v="24"/>
    <s v="U"/>
    <n v="121"/>
    <s v="Biography"/>
    <s v=" Drama"/>
    <m/>
    <n v="7.8"/>
    <s v="The victims of an encephalitis epidemic many years ago have been catatonic ever since, but now a new drug offers the prospect of reviving them."/>
    <n v="74"/>
    <s v="Penny Marshall"/>
    <s v="Robert De Niro"/>
    <s v="Robin Williams"/>
    <s v="Julie Kavner"/>
    <s v="Ruth Nelson"/>
    <n v="125276"/>
    <x v="518"/>
    <n v="5"/>
    <n v="0.39999999999999947"/>
    <x v="3"/>
  </r>
  <r>
    <n v="666"/>
    <x v="574"/>
    <x v="21"/>
    <s v="U"/>
    <n v="127"/>
    <s v="Biography"/>
    <s v=" Comedy"/>
    <s v=" Drama"/>
    <n v="7.8"/>
    <s v="Ambitious but troubled movie director Edward D. Wood Jr. tries his best to fulfill his dreams, despite his lack of talent."/>
    <n v="70"/>
    <s v="Tim Burton"/>
    <s v="Johnny Depp"/>
    <s v="Martin Landau"/>
    <s v="Sarah Jessica Parker"/>
    <s v="Patricia Arquette"/>
    <n v="164937"/>
    <x v="519"/>
    <n v="5"/>
    <n v="0.79999999999999982"/>
    <x v="3"/>
  </r>
  <r>
    <n v="667"/>
    <x v="575"/>
    <x v="29"/>
    <s v="R"/>
    <n v="128"/>
    <s v="Action"/>
    <s v=" Crime"/>
    <s v=" Thriller"/>
    <n v="7.8"/>
    <s v="A tough-as-nails cop teams up with an undercover agent to shut down a sinister mobster and his crew."/>
    <m/>
    <s v="John Woo"/>
    <s v="Yun-Fat Chow"/>
    <s v="Tony Chiu-Wai Leung"/>
    <s v="Teresa Mo"/>
    <s v="Philip Chan"/>
    <n v="46700"/>
    <x v="15"/>
    <n v="5"/>
    <n v="7.8"/>
    <x v="3"/>
  </r>
  <r>
    <n v="672"/>
    <x v="576"/>
    <x v="25"/>
    <s v="UA"/>
    <n v="129"/>
    <s v="Action"/>
    <s v=" Drama"/>
    <s v=" Mystery"/>
    <n v="7.8"/>
    <s v="After a wealthy banker is given an opportunity to participate in a mysterious game, his life is turned upside down when he becomes unable to distinguish between the game and reality."/>
    <n v="61"/>
    <s v="David Fincher"/>
    <s v="Michael Douglas"/>
    <s v="Deborah Kara Unger"/>
    <s v="Sean Penn"/>
    <s v="James Rebhorn"/>
    <n v="345096"/>
    <x v="520"/>
    <n v="5"/>
    <n v="1.7000000000000002"/>
    <x v="3"/>
  </r>
  <r>
    <n v="673"/>
    <x v="577"/>
    <x v="26"/>
    <s v="R"/>
    <n v="129"/>
    <s v="Comedy"/>
    <s v=" Drama"/>
    <m/>
    <n v="7.8"/>
    <s v="An anthology of 5 different cab drivers in 5 American and European cities and their remarkable fares on the same eventful night."/>
    <n v="68"/>
    <s v="Jim Jarmusch"/>
    <s v="Winona Ryder"/>
    <s v="Gena Rowlands"/>
    <s v="Lisanne Falk"/>
    <s v="Alan Randolph Scott"/>
    <n v="55362"/>
    <x v="521"/>
    <n v="5"/>
    <n v="1"/>
    <x v="3"/>
  </r>
  <r>
    <n v="677"/>
    <x v="578"/>
    <x v="22"/>
    <s v="R"/>
    <n v="130"/>
    <s v="Action"/>
    <s v=" Biography"/>
    <s v=" Drama"/>
    <n v="7.8"/>
    <s v="A successful lawman's plans to retire anonymously in Tombstone, Arizona are disrupted by the kind of outlaws he was famous for eliminating."/>
    <n v="50"/>
    <s v="George P. Cosmatos"/>
    <s v="Kevin Jarre"/>
    <s v="Kurt Russell"/>
    <s v="Val Kilmer"/>
    <s v="Sam Elliott"/>
    <n v="126871"/>
    <x v="522"/>
    <n v="5"/>
    <n v="2.8"/>
    <x v="3"/>
  </r>
  <r>
    <n v="678"/>
    <x v="579"/>
    <x v="22"/>
    <s v="U"/>
    <n v="130"/>
    <s v="Action"/>
    <s v=" Crime"/>
    <s v=" Drama"/>
    <n v="7.8"/>
    <s v="Dr. Richard Kimble, unjustly accused of murdering his wife, must find the real killer while being the target of a nationwide manhunt led by a seasoned U.S. Marshal."/>
    <n v="87"/>
    <s v="Andrew Davis"/>
    <s v="Harrison Ford"/>
    <s v="Tommy Lee Jones"/>
    <s v="Sela Ward"/>
    <s v="Julianne Moore"/>
    <n v="267684"/>
    <x v="523"/>
    <n v="5"/>
    <n v="0.89999999999999947"/>
    <x v="3"/>
  </r>
  <r>
    <n v="681"/>
    <x v="580"/>
    <x v="22"/>
    <m/>
    <n v="132"/>
    <s v="Comedy"/>
    <s v=" Drama"/>
    <m/>
    <n v="7.8"/>
    <s v="Parallel tales of two sexually obsessed men, one hurting and annoying women physically and mentally, one wandering around the city talking to strangers and experiencing dimensions of life."/>
    <n v="84"/>
    <s v="Mike Leigh"/>
    <s v="David Thewlis"/>
    <s v="Lesley Sharp"/>
    <s v="Katrin Cartlidge"/>
    <s v="Greg Cruttwell"/>
    <n v="34635"/>
    <x v="524"/>
    <n v="5"/>
    <n v="0.60000000000000053"/>
    <x v="3"/>
  </r>
  <r>
    <n v="686"/>
    <x v="581"/>
    <x v="22"/>
    <s v="U"/>
    <n v="134"/>
    <s v="Drama"/>
    <s v=" Romance"/>
    <m/>
    <n v="7.8"/>
    <s v="A butler who sacrificed body and soul to service in the years leading up to World War II realizes too late how misguided his loyalty was to his lordly employer."/>
    <n v="84"/>
    <s v="James Ivory"/>
    <s v="Anthony Hopkins"/>
    <s v="Emma Thompson"/>
    <s v="John Haycraft"/>
    <s v="Christopher Reeve"/>
    <n v="66065"/>
    <x v="525"/>
    <n v="5"/>
    <n v="0.60000000000000053"/>
    <x v="3"/>
  </r>
  <r>
    <n v="707"/>
    <x v="582"/>
    <x v="23"/>
    <s v="UA"/>
    <n v="157"/>
    <s v="Biography"/>
    <s v=" Drama"/>
    <s v=" Thriller"/>
    <n v="7.8"/>
    <s v="A research chemist comes under personal and professional attack when he decides to appear in a 60 Minutes exposÃ© on Big Tobacco."/>
    <n v="84"/>
    <s v="Michael Mann"/>
    <s v="Russell Crowe"/>
    <s v="Al Pacino"/>
    <s v="Christopher Plummer"/>
    <s v="Diane Venora"/>
    <n v="159886"/>
    <x v="526"/>
    <n v="5"/>
    <n v="0.60000000000000053"/>
    <x v="3"/>
  </r>
  <r>
    <n v="709"/>
    <x v="583"/>
    <x v="30"/>
    <s v="R"/>
    <n v="159"/>
    <s v="Drama"/>
    <m/>
    <m/>
    <n v="7.8"/>
    <s v="Oilman Jan is paralyzed in an accident. His wife, who prayed for his return, feels guilty"/>
    <m/>
    <m/>
    <m/>
    <m/>
    <m/>
    <m/>
    <m/>
    <x v="15"/>
    <n v="5"/>
    <n v="7.8"/>
    <x v="3"/>
  </r>
  <r>
    <n v="720"/>
    <x v="584"/>
    <x v="25"/>
    <s v="UA"/>
    <n v="194"/>
    <s v="Drama"/>
    <s v=" Romance"/>
    <m/>
    <n v="7.8"/>
    <s v="A seventeen-year-old aristocrat falls in love with a kind but poor artist aboard the luxurious, ill-fated R.M.S. Titanic."/>
    <n v="75"/>
    <s v="James Cameron"/>
    <s v="Leonardo DiCaprio"/>
    <s v="Kate Winslet"/>
    <s v="Billy Zane"/>
    <s v="Kathy Bates"/>
    <n v="1046089"/>
    <x v="527"/>
    <n v="5"/>
    <n v="0.29999999999999982"/>
    <x v="3"/>
  </r>
  <r>
    <n v="723"/>
    <x v="585"/>
    <x v="28"/>
    <s v="PG-13"/>
    <n v="80"/>
    <s v="Comedy"/>
    <m/>
    <m/>
    <n v="7.7"/>
    <s v="A few friends have a weekly fools' dinner, where each brings a fool along. Pierre finds a champion fool for next dinner. Surprise."/>
    <n v="73"/>
    <s v="Francis Veber"/>
    <s v="Thierry Lhermitte"/>
    <s v="Jacques Villeret"/>
    <s v="Francis Huster"/>
    <s v="Daniel PrÃ©vost"/>
    <n v="37424"/>
    <x v="528"/>
    <n v="5"/>
    <n v="0.40000000000000036"/>
    <x v="3"/>
  </r>
  <r>
    <n v="725"/>
    <x v="586"/>
    <x v="23"/>
    <s v="A"/>
    <n v="81"/>
    <s v="Animation"/>
    <s v=" Comedy"/>
    <s v=" Fantasy"/>
    <n v="7.7"/>
    <s v="When Stan Marsh and his friends go see an R-rated movie, they start cursing and their parents think that Canada is to blame."/>
    <n v="73"/>
    <s v="Trey Parker"/>
    <s v="Trey Parker"/>
    <s v="Matt Stone"/>
    <s v="Mary Kay Bergman"/>
    <s v="Isaac Hayes"/>
    <n v="192112"/>
    <x v="529"/>
    <n v="5"/>
    <n v="0.40000000000000036"/>
    <x v="3"/>
  </r>
  <r>
    <n v="727"/>
    <x v="587"/>
    <x v="29"/>
    <s v="G"/>
    <n v="85"/>
    <s v="Comedy"/>
    <s v=" Drama"/>
    <s v=" Family"/>
    <n v="7.7"/>
    <s v="The Muppet characters tell their version of the classic tale of an old and bitter miser's redemption on Christmas Eve."/>
    <n v="64"/>
    <s v="Brian Henson"/>
    <s v="Michael Caine"/>
    <s v="Kermit the Frog"/>
    <s v="Dave Goelz"/>
    <s v="Miss Piggy"/>
    <n v="50298"/>
    <x v="530"/>
    <n v="5"/>
    <n v="1.2999999999999998"/>
    <x v="3"/>
  </r>
  <r>
    <n v="731"/>
    <x v="588"/>
    <x v="23"/>
    <s v="R"/>
    <n v="89"/>
    <s v="Comedy"/>
    <m/>
    <m/>
    <n v="7.7"/>
    <s v="Three company workers who hate their jobs decide to rebel against their greedy boss."/>
    <n v="68"/>
    <s v="Mike Judge"/>
    <s v="Ron Livingston"/>
    <s v="Jennifer Aniston"/>
    <s v="David Herman"/>
    <s v="Ajay Naidu"/>
    <n v="241575"/>
    <x v="531"/>
    <n v="5"/>
    <n v="0.90000000000000036"/>
    <x v="3"/>
  </r>
  <r>
    <n v="738"/>
    <x v="589"/>
    <x v="21"/>
    <s v="R"/>
    <n v="92"/>
    <s v="Comedy"/>
    <m/>
    <m/>
    <n v="7.7"/>
    <s v="A day in the lives of two convenience clerks named Dante and Randal as they annoy customers, discuss movies, and play hockey on the store roof."/>
    <n v="70"/>
    <s v="Kevin Smith"/>
    <s v="Brian O'Halloran"/>
    <s v="Jeff Anderson"/>
    <s v="Marilyn Ghigliotti"/>
    <s v="Lisa Spoonauer"/>
    <n v="211450"/>
    <x v="532"/>
    <n v="5"/>
    <n v="0.70000000000000018"/>
    <x v="3"/>
  </r>
  <r>
    <n v="740"/>
    <x v="590"/>
    <x v="28"/>
    <s v="UA"/>
    <n v="93"/>
    <s v="Comedy"/>
    <s v=" Drama"/>
    <s v=" Romance"/>
    <n v="7.7"/>
    <s v="The extracurricular king of Rushmore Preparatory School is put on academic probation."/>
    <n v="86"/>
    <s v="Wes Anderson"/>
    <s v="Jason Schwartzman"/>
    <s v="Bill Murray"/>
    <s v="Olivia Williams"/>
    <s v="Seymour Cassel"/>
    <n v="169229"/>
    <x v="533"/>
    <n v="5"/>
    <n v="0.89999999999999947"/>
    <x v="3"/>
  </r>
  <r>
    <n v="743"/>
    <x v="591"/>
    <x v="29"/>
    <s v="U"/>
    <n v="94"/>
    <s v="Animation"/>
    <s v=" Adventure"/>
    <s v=" Comedy"/>
    <n v="7.7"/>
    <s v="In 1930s Italy, a veteran World War I pilot is cursed to look like an anthropomorphic pig."/>
    <n v="83"/>
    <s v="Hayao Miyazaki"/>
    <s v="ShÃ»ichirÃ´ Moriyama"/>
    <s v="Tokiko KatÃ´"/>
    <s v="Bunshi Katsura Vi"/>
    <s v="Tsunehiko KamijÃ´"/>
    <n v="77798"/>
    <x v="15"/>
    <n v="5"/>
    <n v="0.60000000000000053"/>
    <x v="3"/>
  </r>
  <r>
    <n v="747"/>
    <x v="592"/>
    <x v="27"/>
    <s v="U"/>
    <n v="97"/>
    <s v="Drama"/>
    <s v=" Family"/>
    <s v=" Fantasy"/>
    <n v="7.7"/>
    <s v="A young girl is relegated to servitude at a boarding school when her father goes missing and is presumed dead."/>
    <n v="83"/>
    <s v="Alfonso CuarÃ³n"/>
    <s v="Liesel Matthews"/>
    <s v="Eleanor Bron"/>
    <s v="Liam Cunningham"/>
    <s v="Rusty Schwimmer"/>
    <n v="32236"/>
    <x v="534"/>
    <n v="5"/>
    <n v="0.60000000000000053"/>
    <x v="3"/>
  </r>
  <r>
    <n v="752"/>
    <x v="593"/>
    <x v="27"/>
    <s v="UA"/>
    <n v="99"/>
    <s v="Comedy"/>
    <s v=" Crime"/>
    <s v=" Drama"/>
    <n v="7.7"/>
    <s v="This Hong Kong-set crime drama follows the lives of a hitman, hoping to get out of the business, and his elusive female partner."/>
    <n v="71"/>
    <s v="Kar-Wai Wong"/>
    <s v="Leon Lai"/>
    <s v="Michelle Reis"/>
    <s v="Takeshi Kaneshiro"/>
    <s v="Charlie Yeung"/>
    <n v="26429"/>
    <x v="15"/>
    <n v="5"/>
    <n v="0.60000000000000053"/>
    <x v="3"/>
  </r>
  <r>
    <n v="757"/>
    <x v="594"/>
    <x v="29"/>
    <s v="R"/>
    <n v="100"/>
    <s v="Crime"/>
    <s v=" Drama"/>
    <s v=" Mystery"/>
    <n v="7.7"/>
    <s v="An examination of the machinations behind the scenes at a real estate office."/>
    <n v="82"/>
    <s v="James Foley"/>
    <s v="Al Pacino"/>
    <s v="Jack Lemmon"/>
    <s v="Alec Baldwin"/>
    <s v="Alan Arkin"/>
    <n v="95826"/>
    <x v="535"/>
    <n v="5"/>
    <n v="0.49999999999999911"/>
    <x v="3"/>
  </r>
  <r>
    <n v="777"/>
    <x v="595"/>
    <x v="30"/>
    <s v="U"/>
    <n v="105"/>
    <s v="Biography"/>
    <s v=" Drama"/>
    <s v=" Music"/>
    <n v="7.7"/>
    <s v="Pianist David Helfgott, driven by his father and teachers, has a breakdown. Years later he returns to the piano, to popular if not critical acclaim."/>
    <n v="87"/>
    <s v="Scott Hicks"/>
    <s v="Geoffrey Rush"/>
    <s v="Armin Mueller-Stahl"/>
    <s v="Justin Braine"/>
    <s v="Sonia Todd"/>
    <n v="51350"/>
    <x v="536"/>
    <n v="5"/>
    <n v="0.99999999999999911"/>
    <x v="3"/>
  </r>
  <r>
    <n v="789"/>
    <x v="596"/>
    <x v="21"/>
    <s v="U"/>
    <n v="108"/>
    <s v="Biography"/>
    <s v=" Comedy"/>
    <s v=" Drama"/>
    <n v="7.7"/>
    <s v="A simple Italian postman learns to love poetry while delivering mail to a famous poet, and then uses this to woo local beauty Beatrice."/>
    <n v="81"/>
    <s v="Michael Radford"/>
    <s v="Massimo Troisi"/>
    <s v="Massimo Troisi"/>
    <s v="Philippe Noiret"/>
    <s v="Maria Grazia Cucinotta"/>
    <n v="33600"/>
    <x v="537"/>
    <n v="5"/>
    <n v="0.39999999999999947"/>
    <x v="3"/>
  </r>
  <r>
    <n v="798"/>
    <x v="597"/>
    <x v="29"/>
    <s v="UA"/>
    <n v="112"/>
    <s v="Action"/>
    <s v=" Adventure"/>
    <s v=" Drama"/>
    <n v="7.7"/>
    <s v="Three trappers protect the daughters of a British Colonel in the midst of the French and Indian War."/>
    <n v="76"/>
    <s v="Michael Mann"/>
    <s v="Daniel Day-Lewis"/>
    <s v="Madeleine Stowe"/>
    <s v="Russell Means"/>
    <s v="Eric Schweig"/>
    <n v="150409"/>
    <x v="538"/>
    <n v="5"/>
    <n v="0.10000000000000053"/>
    <x v="3"/>
  </r>
  <r>
    <n v="799"/>
    <x v="598"/>
    <x v="23"/>
    <s v="R"/>
    <n v="113"/>
    <s v="Comedy"/>
    <s v=" Drama"/>
    <s v=" Fantasy"/>
    <n v="7.7"/>
    <s v="A puppeteer discovers a portal that leads literally into the head of movie star John Malkovich."/>
    <n v="90"/>
    <s v="Spike Jonze"/>
    <s v="John Cusack"/>
    <s v="Cameron Diaz"/>
    <s v="Catherine Keener"/>
    <s v="John Malkovich"/>
    <n v="312542"/>
    <x v="539"/>
    <n v="6"/>
    <n v="1.2999999999999998"/>
    <x v="3"/>
  </r>
  <r>
    <n v="805"/>
    <x v="599"/>
    <x v="24"/>
    <s v="R"/>
    <n v="115"/>
    <s v="Crime"/>
    <s v=" Drama"/>
    <s v=" Thriller"/>
    <n v="7.7"/>
    <s v="Tom Reagan, an advisor to a Prohibition-era crime boss, tries to keep the peace between warring mobs but gets caught in divided loyalties."/>
    <n v="66"/>
    <s v="Joel Coen"/>
    <s v="Ethan Coen"/>
    <s v="Gabriel Byrne"/>
    <s v="Albert Finney"/>
    <s v="John Turturro"/>
    <n v="125822"/>
    <x v="540"/>
    <n v="6"/>
    <n v="1.1000000000000005"/>
    <x v="3"/>
  </r>
  <r>
    <n v="810"/>
    <x v="600"/>
    <x v="26"/>
    <s v="U"/>
    <n v="116"/>
    <s v="Comedy"/>
    <s v=" Drama"/>
    <s v=" Thriller"/>
    <n v="7.7"/>
    <s v="A renowned New York playwright is enticed to California to write for the movies and discovers the hellish truth of Hollywood."/>
    <n v="69"/>
    <s v="Joel Coen"/>
    <s v="Ethan Coen"/>
    <s v="John Turturro"/>
    <s v="John Goodman"/>
    <s v="Judy Davis"/>
    <n v="113240"/>
    <x v="541"/>
    <n v="6"/>
    <n v="0.79999999999999982"/>
    <x v="3"/>
  </r>
  <r>
    <n v="814"/>
    <x v="601"/>
    <x v="25"/>
    <s v="U"/>
    <n v="119"/>
    <s v="Drama"/>
    <s v=" Mystery"/>
    <s v=" Sci-Fi"/>
    <n v="7.7"/>
    <s v="A very handsome man finds the love of his life, but he suffers an accident and needs to have his face rebuilt by surgery after it is severely disfigured."/>
    <m/>
    <s v="Alejandro AmenÃ¡bar"/>
    <s v="Eduardo Noriega"/>
    <s v="PenÃ©lope Cruz"/>
    <s v="Chete Lera"/>
    <s v="Fele MartÃ­nez"/>
    <n v="64082"/>
    <x v="542"/>
    <n v="6"/>
    <n v="7.7"/>
    <x v="3"/>
  </r>
  <r>
    <n v="831"/>
    <x v="602"/>
    <x v="22"/>
    <s v="UA"/>
    <n v="125"/>
    <s v="Drama"/>
    <m/>
    <m/>
    <n v="7.7"/>
    <s v="When a man with HIV is fired by his law firm because of his condition, he hires a homophobic small time lawyer as the only willing advocate for a wrongful dismissal suit."/>
    <n v="66"/>
    <s v="Jonathan Demme"/>
    <s v="Tom Hanks"/>
    <s v="Denzel Washington"/>
    <s v="Roberta Maxwell"/>
    <s v="Buzz Kilman"/>
    <n v="224169"/>
    <x v="543"/>
    <n v="6"/>
    <n v="1.1000000000000005"/>
    <x v="3"/>
  </r>
  <r>
    <n v="835"/>
    <x v="603"/>
    <x v="25"/>
    <s v="UA"/>
    <n v="126"/>
    <s v="Action"/>
    <s v=" Adventure"/>
    <s v=" Sci-Fi"/>
    <n v="7.7"/>
    <s v="In the colorful future, a cab driver unwittingly becomes the central figure in the search for a legendary cosmic weapon to keep Evil and Mr. Zorg at bay."/>
    <n v="52"/>
    <s v="Luc Besson"/>
    <s v="Bruce Willis"/>
    <s v="Milla Jovovich"/>
    <s v="Gary Oldman"/>
    <s v="Ian Holm"/>
    <n v="434125"/>
    <x v="544"/>
    <n v="6"/>
    <n v="2.5"/>
    <x v="3"/>
  </r>
  <r>
    <n v="837"/>
    <x v="604"/>
    <x v="25"/>
    <s v="A"/>
    <n v="127"/>
    <s v="Biography"/>
    <s v=" Crime"/>
    <s v=" Drama"/>
    <n v="7.7"/>
    <s v="An FBI undercover agent infiltrates the mob and finds himself identifying more with the mafia life, at the expense of his regular one."/>
    <n v="76"/>
    <s v="Mike Newell"/>
    <s v="Al Pacino"/>
    <s v="Johnny Depp"/>
    <s v="Michael Madsen"/>
    <s v="Bruno Kirby"/>
    <n v="279318"/>
    <x v="545"/>
    <n v="6"/>
    <n v="0.10000000000000053"/>
    <x v="3"/>
  </r>
  <r>
    <n v="840"/>
    <x v="605"/>
    <x v="30"/>
    <s v="A"/>
    <n v="129"/>
    <s v="Crime"/>
    <s v=" Drama"/>
    <s v=" Mystery"/>
    <n v="7.7"/>
    <s v="An altar boy is accused of murdering a priest, and the truth is buried several layers deep."/>
    <n v="47"/>
    <s v="Gregory Hoblit"/>
    <s v="Richard Gere"/>
    <s v="Laura Linney"/>
    <s v="Edward Norton"/>
    <s v="John Mahoney"/>
    <n v="189716"/>
    <x v="546"/>
    <n v="6"/>
    <n v="3"/>
    <x v="3"/>
  </r>
  <r>
    <n v="844"/>
    <x v="606"/>
    <x v="26"/>
    <s v="PG-13"/>
    <n v="130"/>
    <s v="Drama"/>
    <m/>
    <m/>
    <n v="7.7"/>
    <s v="A housewife who is unhappy with her life befriends an old lady in a nursing home and is enthralled by the tales she tells of people she used to know."/>
    <n v="64"/>
    <s v="Jon Avnet"/>
    <s v="Kathy Bates"/>
    <s v="Jessica Tandy"/>
    <s v="Mary Stuart Masterson"/>
    <s v="Mary-Louise Parker"/>
    <n v="66941"/>
    <x v="547"/>
    <n v="6"/>
    <n v="1.2999999999999998"/>
    <x v="3"/>
  </r>
  <r>
    <n v="851"/>
    <x v="607"/>
    <x v="28"/>
    <m/>
    <n v="134"/>
    <s v="Comedy"/>
    <s v=" Drama"/>
    <m/>
    <n v="7.7"/>
    <s v="The lives of several individuals intertwine as they go about their lives in their own unique ways, engaging in acts society as a whole might find disturbing in a desperate search for human connection."/>
    <n v="81"/>
    <s v="Todd Solondz"/>
    <s v="Jane Adams"/>
    <s v="Jon Lovitz"/>
    <s v="Philip Seymour Hoffman"/>
    <s v="Dylan Baker"/>
    <n v="66408"/>
    <x v="548"/>
    <n v="6"/>
    <n v="0.39999999999999947"/>
    <x v="3"/>
  </r>
  <r>
    <n v="855"/>
    <x v="608"/>
    <x v="29"/>
    <s v="U"/>
    <n v="138"/>
    <s v="Drama"/>
    <s v=" Thriller"/>
    <m/>
    <n v="7.7"/>
    <s v="Military lawyer Lieutenant Daniel Kaffee defends Marines accused of murder. They contend they were acting under orders."/>
    <n v="62"/>
    <s v="Rob Reiner"/>
    <s v="Tom Cruise"/>
    <s v="Jack Nicholson"/>
    <s v="Demi Moore"/>
    <s v="Kevin Bacon"/>
    <n v="235388"/>
    <x v="549"/>
    <n v="6"/>
    <n v="1.5"/>
    <x v="3"/>
  </r>
  <r>
    <n v="857"/>
    <x v="609"/>
    <x v="25"/>
    <s v="A"/>
    <n v="139"/>
    <s v="Comedy"/>
    <s v=" Drama"/>
    <s v=" Romance"/>
    <n v="7.7"/>
    <s v="A single mother and waitress, a misanthropic author, and a gay artist form an unlikely friendship after the artist is assaulted in a robbery."/>
    <n v="67"/>
    <s v="James L. Brooks"/>
    <s v="Jack Nicholson"/>
    <s v="Helen Hunt"/>
    <s v="Greg Kinnear"/>
    <s v="Cuba Gooding Jr."/>
    <n v="275755"/>
    <x v="550"/>
    <n v="6"/>
    <n v="1"/>
    <x v="3"/>
  </r>
  <r>
    <n v="875"/>
    <x v="610"/>
    <x v="22"/>
    <s v="R"/>
    <n v="188"/>
    <s v="Comedy"/>
    <s v=" Drama"/>
    <m/>
    <n v="7.7"/>
    <s v="The day-to-day lives of several suburban Los Angeles residents."/>
    <n v="79"/>
    <s v="Robert Altman"/>
    <s v="Andie MacDowell"/>
    <s v="Julianne Moore"/>
    <s v="Tim Robbins"/>
    <s v="Bruce Davison"/>
    <n v="42275"/>
    <x v="551"/>
    <n v="6"/>
    <n v="0.20000000000000018"/>
    <x v="3"/>
  </r>
  <r>
    <n v="876"/>
    <x v="611"/>
    <x v="29"/>
    <s v="U"/>
    <n v="202"/>
    <s v="Biography"/>
    <s v=" Drama"/>
    <s v=" History"/>
    <n v="7.7"/>
    <s v="Biographical epic of the controversial and influential Black Nationalist leader, from his early life and career as a small-time gangster, to his ministry as a member of the Nation of Islam."/>
    <n v="73"/>
    <s v="Spike Lee"/>
    <s v="Denzel Washington"/>
    <s v="Angela Bassett"/>
    <s v="Delroy Lindo"/>
    <s v="Spike Lee"/>
    <n v="85819"/>
    <x v="552"/>
    <n v="6"/>
    <n v="0.40000000000000036"/>
    <x v="3"/>
  </r>
  <r>
    <n v="877"/>
    <x v="612"/>
    <x v="30"/>
    <s v="PG-13"/>
    <n v="242"/>
    <s v="Drama"/>
    <m/>
    <m/>
    <n v="7.7"/>
    <s v="Hamlet, Prince of Denmark, returns home to find his father murdered and his mother remarrying the murderer, his uncle. Meanwhile, war is brewing."/>
    <m/>
    <s v="Kenneth Branagh"/>
    <s v="Kenneth Branagh"/>
    <s v="Julie Christie"/>
    <s v="Derek Jacobi"/>
    <s v="Kate Winslet"/>
    <n v="35991"/>
    <x v="553"/>
    <n v="6"/>
    <n v="7.7"/>
    <x v="3"/>
  </r>
  <r>
    <n v="880"/>
    <x v="613"/>
    <x v="28"/>
    <s v="UA"/>
    <n v="81"/>
    <s v="Crime"/>
    <s v=" Drama"/>
    <s v=" Thriller"/>
    <n v="7.6"/>
    <s v="After a botched money delivery, Lola has 20 minutes to come up with 100,000 Deutschmarks."/>
    <n v="77"/>
    <s v="Tom Tykwer"/>
    <s v="Franka Potente"/>
    <s v="Moritz Bleibtreu"/>
    <s v="Herbert Knaup"/>
    <s v="Nina Petri"/>
    <n v="188317"/>
    <x v="554"/>
    <n v="6"/>
    <n v="0.10000000000000053"/>
    <x v="3"/>
  </r>
  <r>
    <n v="886"/>
    <x v="614"/>
    <x v="28"/>
    <s v="U"/>
    <n v="88"/>
    <s v="Animation"/>
    <s v=" Adventure"/>
    <s v=" Family"/>
    <n v="7.6"/>
    <s v="To save her father from death in the army, a young maiden secretly goes in his place and becomes one of China's greatest heroines in the process."/>
    <n v="71"/>
    <s v="Tony Bancroft"/>
    <s v="Barry Cook"/>
    <s v="Ming-Na Wen"/>
    <s v="Eddie Murphy"/>
    <s v="BD Wong"/>
    <n v="256906"/>
    <x v="555"/>
    <n v="6"/>
    <n v="0.5"/>
    <x v="3"/>
  </r>
  <r>
    <n v="890"/>
    <x v="615"/>
    <x v="21"/>
    <s v="U"/>
    <n v="92"/>
    <s v="Comedy"/>
    <s v=" Drama"/>
    <s v=" Romance"/>
    <n v="7.6"/>
    <s v="After his wife divorces him, a Polish immigrant plots to get even with her."/>
    <n v="88"/>
    <s v="Krzysztof Kieslowski"/>
    <s v="Zbigniew Zamachowski"/>
    <s v="Julie Delpy"/>
    <s v="Janusz Gajos"/>
    <s v="Jerzy Stuhr"/>
    <n v="64390"/>
    <x v="556"/>
    <n v="6"/>
    <n v="1.2000000000000011"/>
    <x v="3"/>
  </r>
  <r>
    <n v="903"/>
    <x v="616"/>
    <x v="26"/>
    <s v="R"/>
    <n v="99"/>
    <s v="Comedy"/>
    <s v=" Crime"/>
    <m/>
    <n v="7.6"/>
    <s v="Post-apocalyptic surrealist black comedy about the landlord of an apartment building who occasionally prepares a delicacy for his odd tenants."/>
    <n v="66"/>
    <s v="Marc Caro"/>
    <s v="Jean-Pierre Jeunet"/>
    <s v="Marie-Laure Dougnac"/>
    <s v="Dominique Pinon"/>
    <s v="Pascal Benezech"/>
    <n v="80487"/>
    <x v="557"/>
    <n v="6"/>
    <n v="1"/>
    <x v="3"/>
  </r>
  <r>
    <n v="907"/>
    <x v="617"/>
    <x v="28"/>
    <s v="A"/>
    <n v="100"/>
    <s v="Mystery"/>
    <s v=" Sci-Fi"/>
    <s v=" Thriller"/>
    <n v="7.6"/>
    <s v="A man struggles with memories of his past, which include a wife he cannot remember and a nightmarish world no one else ever seems to wake up from."/>
    <n v="66"/>
    <s v="Alex Proyas"/>
    <s v="Rufus Sewell"/>
    <s v="Kiefer Sutherland"/>
    <s v="Jennifer Connelly"/>
    <s v="William Hurt"/>
    <n v="187927"/>
    <x v="558"/>
    <n v="6"/>
    <n v="1"/>
    <x v="3"/>
  </r>
  <r>
    <n v="914"/>
    <x v="618"/>
    <x v="22"/>
    <s v="U"/>
    <n v="102"/>
    <s v="Comedy"/>
    <m/>
    <m/>
    <n v="7.6"/>
    <s v="The adventures of high school and junior high students on the last day of school in May 1976."/>
    <n v="78"/>
    <s v="Richard Linklater"/>
    <s v="Jason London"/>
    <s v="Wiley Wiggins"/>
    <s v="Matthew McConaughey"/>
    <s v="Rory Cochrane"/>
    <n v="165465"/>
    <x v="559"/>
    <n v="6"/>
    <n v="0.20000000000000018"/>
    <x v="3"/>
  </r>
  <r>
    <n v="916"/>
    <x v="619"/>
    <x v="24"/>
    <s v="U"/>
    <n v="103"/>
    <s v="Comedy"/>
    <s v=" Family"/>
    <m/>
    <n v="7.6"/>
    <s v="An eight-year-old troublemaker must protect his house from a pair of burglars when he is accidentally left home alone by his family during Christmas vacation."/>
    <n v="63"/>
    <s v="Chris Columbus"/>
    <s v="Macaulay Culkin"/>
    <s v="Joe Pesci"/>
    <s v="Daniel Stern"/>
    <s v="John Heard"/>
    <n v="488817"/>
    <x v="560"/>
    <n v="6"/>
    <n v="1.2999999999999998"/>
    <x v="3"/>
  </r>
  <r>
    <n v="924"/>
    <x v="620"/>
    <x v="25"/>
    <s v="A"/>
    <n v="108"/>
    <s v="Crime"/>
    <s v=" Drama"/>
    <s v=" Thriller"/>
    <n v="7.6"/>
    <s v="Two violent young men take a mother, father, and son hostage in their vacation cabin and force them to play sadistic &quot;games&quot; with one another for their own amusement."/>
    <n v="69"/>
    <s v="Michael Haneke"/>
    <s v="Susanne Lothar"/>
    <s v="Ulrich MÃ¼he"/>
    <s v="Arno Frisch"/>
    <s v="Frank Giering"/>
    <n v="65058"/>
    <x v="15"/>
    <n v="6"/>
    <n v="0.69999999999999929"/>
    <x v="3"/>
  </r>
  <r>
    <n v="940"/>
    <x v="621"/>
    <x v="22"/>
    <s v="R"/>
    <n v="113"/>
    <s v="Action"/>
    <s v=" Crime"/>
    <s v=" Drama"/>
    <n v="7.6"/>
    <s v="An ordinary man frustrated with the various flaws he sees in society begins to psychotically and violently lash out against them."/>
    <n v="56"/>
    <s v="Joel Schumacher"/>
    <s v="Michael Douglas"/>
    <s v="Robert Duvall"/>
    <s v="Barbara Hershey"/>
    <s v="Rachel Ticotin"/>
    <n v="171640"/>
    <x v="561"/>
    <n v="6"/>
    <n v="2"/>
    <x v="3"/>
  </r>
  <r>
    <n v="948"/>
    <x v="622"/>
    <x v="28"/>
    <s v="R"/>
    <n v="118"/>
    <s v="Adventure"/>
    <s v=" Comedy"/>
    <s v=" Drama"/>
    <n v="7.6"/>
    <s v="An oddball journalist and his psychopathic lawyer travel to Las Vegas for a series of psychedelic escapades."/>
    <n v="41"/>
    <s v="Terry Gilliam"/>
    <s v="Johnny Depp"/>
    <s v="Benicio Del Toro"/>
    <s v="Tobey Maguire"/>
    <s v="Michael Lee Gogin"/>
    <n v="259753"/>
    <x v="562"/>
    <n v="6"/>
    <n v="3.5"/>
    <x v="3"/>
  </r>
  <r>
    <n v="949"/>
    <x v="623"/>
    <x v="26"/>
    <s v="U"/>
    <n v="118"/>
    <s v="Animation"/>
    <s v=" Drama"/>
    <s v=" Romance"/>
    <n v="7.6"/>
    <s v="A twenty-seven-year-old office worker travels to the countryside while reminiscing about her childhood in Tokyo."/>
    <n v="90"/>
    <s v="Isao Takahata"/>
    <s v="Miki Imai"/>
    <s v="ToshirÃ´ Yanagiba"/>
    <s v="Yoko Honna"/>
    <s v="Mayumi Izuka"/>
    <n v="27071"/>
    <x v="563"/>
    <n v="6"/>
    <n v="1.4000000000000004"/>
    <x v="3"/>
  </r>
  <r>
    <n v="952"/>
    <x v="624"/>
    <x v="29"/>
    <s v="UA"/>
    <n v="120"/>
    <s v="Comedy"/>
    <s v=" Crime"/>
    <m/>
    <n v="7.6"/>
    <s v="Two New Yorkers accused of murder in rural Alabama while on their way back to college call in the help of one of their cousins, a loudmouth lawyer with no trial experience."/>
    <n v="68"/>
    <s v="Jonathan Lynn"/>
    <s v="Joe Pesci"/>
    <s v="Marisa Tomei"/>
    <s v="Ralph Macchio"/>
    <s v="Mitchell Whitfield"/>
    <n v="107325"/>
    <x v="564"/>
    <n v="6"/>
    <n v="0.79999999999999982"/>
    <x v="3"/>
  </r>
  <r>
    <n v="954"/>
    <x v="625"/>
    <x v="27"/>
    <s v="R"/>
    <n v="121"/>
    <s v="Adventure"/>
    <s v=" Drama"/>
    <s v=" Fantasy"/>
    <n v="7.6"/>
    <s v="On the run after murdering a man, accountant William Blake encounters a strange aboriginal American man named Nobody who prepares him for his journey into the spiritual world."/>
    <n v="62"/>
    <s v="Jim Jarmusch"/>
    <s v="Johnny Depp"/>
    <s v="Gary Farmer"/>
    <s v="Crispin Glover"/>
    <s v="Lance Henriksen"/>
    <n v="90442"/>
    <x v="565"/>
    <n v="6"/>
    <n v="1.3999999999999995"/>
    <x v="3"/>
  </r>
  <r>
    <n v="966"/>
    <x v="626"/>
    <x v="27"/>
    <s v="A"/>
    <n v="128"/>
    <s v="Action"/>
    <s v=" Adventure"/>
    <s v=" Thriller"/>
    <n v="7.6"/>
    <s v="John McClane and a Harlem store owner are targeted by German terrorist Simon in New York City, where he plans to rob the Federal Reserve Building."/>
    <n v="58"/>
    <s v="John McTiernan"/>
    <s v="Bruce Willis"/>
    <s v="Jeremy Irons"/>
    <s v="Samuel L. Jackson"/>
    <s v="Graham Greene"/>
    <n v="364420"/>
    <x v="566"/>
    <n v="6"/>
    <n v="1.7999999999999998"/>
    <x v="3"/>
  </r>
  <r>
    <n v="976"/>
    <x v="627"/>
    <x v="25"/>
    <s v="A"/>
    <n v="134"/>
    <s v="Mystery"/>
    <s v=" Thriller"/>
    <m/>
    <n v="7.6"/>
    <s v="Anonymous videotapes presage a musician's murder conviction, and a gangster's girlfriend leads a mechanic astray."/>
    <n v="52"/>
    <s v="David Lynch"/>
    <s v="Bill Pullman"/>
    <s v="Patricia Arquette"/>
    <s v="John Roselius"/>
    <s v="Louis Eppolito"/>
    <n v="131101"/>
    <x v="567"/>
    <n v="6"/>
    <n v="2.3999999999999995"/>
    <x v="3"/>
  </r>
  <r>
    <n v="978"/>
    <x v="628"/>
    <x v="27"/>
    <s v="A"/>
    <n v="135"/>
    <s v="Drama"/>
    <s v=" Romance"/>
    <m/>
    <n v="7.6"/>
    <s v="Photographer Robert Kincaid wanders into the life of housewife Francesca Johnson for four days in the 1960s."/>
    <n v="69"/>
    <s v="Clint Eastwood"/>
    <s v="Clint Eastwood"/>
    <s v="Meryl Streep"/>
    <s v="Annie Corley"/>
    <s v="Victor Slezak"/>
    <n v="73172"/>
    <x v="568"/>
    <n v="6"/>
    <n v="0.69999999999999929"/>
    <x v="3"/>
  </r>
  <r>
    <n v="981"/>
    <x v="629"/>
    <x v="27"/>
    <s v="U"/>
    <n v="136"/>
    <s v="Drama"/>
    <s v=" Romance"/>
    <m/>
    <n v="7.6"/>
    <s v="Rich Mr. Dashwood dies, leaving his second wife and her three daughters poor by the rules of inheritance. The two eldest daughters are the title opposites."/>
    <n v="84"/>
    <s v="Ang Lee"/>
    <s v="Emma Thompson"/>
    <s v="Kate Winslet"/>
    <s v="James Fleet"/>
    <s v="Tom Wilkinson"/>
    <n v="102598"/>
    <x v="569"/>
    <n v="6"/>
    <n v="0.80000000000000071"/>
    <x v="3"/>
  </r>
  <r>
    <n v="987"/>
    <x v="630"/>
    <x v="27"/>
    <s v="PG"/>
    <n v="140"/>
    <s v="Adventure"/>
    <s v=" Drama"/>
    <s v=" History"/>
    <n v="7.6"/>
    <s v="NASA must devise a strategy to return Apollo 13 to Earth safely after the spacecraft undergoes massive internal damage putting the lives of the three astronauts on board in jeopardy."/>
    <n v="77"/>
    <s v="Ron Howard"/>
    <s v="Tom Hanks"/>
    <s v="Bill Paxton"/>
    <s v="Kevin Bacon"/>
    <s v="Gary Sinise"/>
    <n v="269197"/>
    <x v="570"/>
    <n v="6"/>
    <n v="0.10000000000000053"/>
    <x v="3"/>
  </r>
  <r>
    <n v="991"/>
    <x v="631"/>
    <x v="23"/>
    <s v="R"/>
    <n v="146"/>
    <s v="Biography"/>
    <s v=" Drama"/>
    <s v=" Sport"/>
    <n v="7.6"/>
    <s v="The story of Rubin 'Hurricane' Carter, a boxer wrongly imprisoned for murder, and the people who aided in his fight to prove his innocence."/>
    <n v="74"/>
    <s v="Norman Jewison"/>
    <s v="Denzel Washington"/>
    <s v="Vicellous Shannon"/>
    <s v="Deborah Kara Unger"/>
    <s v="Liev Schreiber"/>
    <n v="91557"/>
    <x v="571"/>
    <n v="6"/>
    <n v="0.19999999999999929"/>
    <x v="3"/>
  </r>
  <r>
    <n v="992"/>
    <x v="632"/>
    <x v="30"/>
    <s v="UA"/>
    <n v="147"/>
    <s v="Crime"/>
    <s v=" Drama"/>
    <s v=" Thriller"/>
    <n v="7.6"/>
    <s v="After a prank goes disastrously wrong, a group of boys are sent to a detention center where they are brutalized. Thirteen years later, an unexpected random encounter with a former guard gives them a chance for revenge."/>
    <n v="49"/>
    <s v="Barry Levinson"/>
    <s v="Robert De Niro"/>
    <s v="Kevin Bacon"/>
    <s v="Brad Pitt"/>
    <s v="Jason Patric"/>
    <n v="186734"/>
    <x v="572"/>
    <n v="6"/>
    <n v="2.6999999999999993"/>
    <x v="3"/>
  </r>
  <r>
    <n v="998"/>
    <x v="633"/>
    <x v="24"/>
    <s v="A"/>
    <n v="162"/>
    <s v="Crime"/>
    <s v=" Drama"/>
    <m/>
    <n v="7.6"/>
    <s v="Follows Michael Corleone, now in his 60s, as he seeks to free his family from crime and find a suitable successor to his empire."/>
    <n v="60"/>
    <s v="Francis Ford Coppola"/>
    <s v="Al Pacino"/>
    <s v="Diane Keaton"/>
    <s v="Andy Garcia"/>
    <s v="Talia Shire"/>
    <n v="359809"/>
    <x v="573"/>
    <n v="6"/>
    <n v="1.5999999999999996"/>
    <x v="3"/>
  </r>
  <r>
    <n v="999"/>
    <x v="634"/>
    <x v="28"/>
    <s v="A"/>
    <n v="170"/>
    <s v="Drama"/>
    <s v=" War"/>
    <m/>
    <n v="7.6"/>
    <s v="Adaptation of James Jones' autobiographical 1962 novel, focusing on the conflict at Guadalcanal during the second World War."/>
    <n v="78"/>
    <s v="Terrence Malick"/>
    <s v="Jim Caviezel"/>
    <s v="Sean Penn"/>
    <s v="Nick Nolte"/>
    <s v="Kirk Acevedo"/>
    <n v="172710"/>
    <x v="574"/>
    <n v="6"/>
    <n v="0.20000000000000018"/>
    <x v="3"/>
  </r>
  <r>
    <n v="14"/>
    <x v="635"/>
    <x v="31"/>
    <s v="UA"/>
    <n v="124"/>
    <s v="Action"/>
    <s v=" Adventure"/>
    <s v=" Fantasy"/>
    <n v="8.6999999999999993"/>
    <s v="After the Rebels are brutally overpowered by the Empire on the ice planet Hoth, Luke Skywalker begins Jedi training with Yoda, while his friends are pursued by Darth Vader and a bounty hunter named Boba Fett all over the galaxy."/>
    <n v="82"/>
    <s v="Irvin Kershner"/>
    <s v="Mark Hamill"/>
    <s v="Harrison Ford"/>
    <s v="Carrie Fisher"/>
    <s v="Billy Dee Williams"/>
    <n v="1159315"/>
    <x v="575"/>
    <n v="6"/>
    <n v="0.5"/>
    <x v="4"/>
  </r>
  <r>
    <n v="37"/>
    <x v="636"/>
    <x v="32"/>
    <s v="U"/>
    <n v="89"/>
    <s v="Animation"/>
    <s v=" Drama"/>
    <s v=" War"/>
    <n v="8.5"/>
    <s v="A young boy and his little sister struggle to survive in Japan during World War II."/>
    <n v="94"/>
    <s v="Isao Takahata"/>
    <s v="Tsutomu Tatsumi"/>
    <s v="Ayano Shiraishi"/>
    <s v="Akemi Yamaguchi"/>
    <s v="Yoshiko Shinohara"/>
    <n v="235231"/>
    <x v="15"/>
    <n v="6"/>
    <n v="0.90000000000000036"/>
    <x v="4"/>
  </r>
  <r>
    <n v="44"/>
    <x v="637"/>
    <x v="33"/>
    <s v="U"/>
    <n v="116"/>
    <s v="Adventure"/>
    <s v=" Comedy"/>
    <s v=" Sci-Fi"/>
    <n v="8.5"/>
    <s v="Marty McFly, a 17-year-old high school student, is accidentally sent thirty years into the past in a time-traveling DeLorean invented by his close friend, the eccentric scientist Doc Brown."/>
    <n v="87"/>
    <s v="Robert Zemeckis"/>
    <s v="Michael J. Fox"/>
    <s v="Christopher Lloyd"/>
    <s v="Lea Thompson"/>
    <s v="Crispin Glover"/>
    <n v="1058081"/>
    <x v="576"/>
    <n v="6"/>
    <n v="0.19999999999999929"/>
    <x v="4"/>
  </r>
  <r>
    <n v="52"/>
    <x v="638"/>
    <x v="32"/>
    <s v="U"/>
    <n v="155"/>
    <s v="Drama"/>
    <s v=" Romance"/>
    <m/>
    <n v="8.5"/>
    <s v="A filmmaker recalls his childhood when falling in love with the pictures at the cinema of his home village and forms a deep friendship with the cinema's projectionist."/>
    <n v="80"/>
    <s v="Giuseppe Tornatore"/>
    <s v="Philippe Noiret"/>
    <s v="Enzo Cannavale"/>
    <s v="Antonella Attili"/>
    <s v="Isa Danieli"/>
    <n v="230763"/>
    <x v="577"/>
    <n v="6"/>
    <n v="0.5"/>
    <x v="4"/>
  </r>
  <r>
    <n v="63"/>
    <x v="639"/>
    <x v="34"/>
    <s v="A"/>
    <n v="115"/>
    <s v="Action"/>
    <s v=" Adventure"/>
    <m/>
    <n v="8.4"/>
    <s v="In 1936, archaeologist and adventurer Indiana Jones is hired by the U.S. government to find the Ark of the Covenant before Adolf Hitler's Nazis can obtain its awesome powers."/>
    <n v="85"/>
    <s v="Steven Spielberg"/>
    <s v="Harrison Ford"/>
    <s v="Karen Allen"/>
    <s v="Paul Freeman"/>
    <s v="John Rhys-Davies"/>
    <n v="884112"/>
    <x v="578"/>
    <n v="6"/>
    <n v="9.9999999999999645E-2"/>
    <x v="4"/>
  </r>
  <r>
    <n v="74"/>
    <x v="640"/>
    <x v="31"/>
    <s v="A"/>
    <n v="146"/>
    <s v="Drama"/>
    <s v=" Horror"/>
    <m/>
    <n v="8.4"/>
    <s v="A family heads to an isolated hotel for the winter where a sinister presence influences the father into violence, while his psychic son sees horrific forebodings from both past and future."/>
    <n v="66"/>
    <s v="Stanley Kubrick"/>
    <s v="Jack Nicholson"/>
    <s v="Shelley Duvall"/>
    <s v="Danny Lloyd"/>
    <s v="Scatman Crothers"/>
    <n v="898237"/>
    <x v="579"/>
    <n v="6"/>
    <n v="1.8000000000000007"/>
    <x v="4"/>
  </r>
  <r>
    <n v="84"/>
    <x v="641"/>
    <x v="35"/>
    <s v="A"/>
    <n v="229"/>
    <s v="Crime"/>
    <s v=" Drama"/>
    <m/>
    <n v="8.4"/>
    <s v="A former Prohibition-era Jewish gangster returns to the Lower East Side of Manhattan over thirty years later, where he once again must confront the ghosts and regrets of his old life."/>
    <m/>
    <s v="Sergio Leone"/>
    <s v="Robert De Niro"/>
    <s v="James Woods"/>
    <s v="Elizabeth McGovern"/>
    <s v="Treat Williams"/>
    <n v="311365"/>
    <x v="580"/>
    <n v="6"/>
    <n v="8.4"/>
    <x v="4"/>
  </r>
  <r>
    <n v="99"/>
    <x v="642"/>
    <x v="36"/>
    <s v="UA"/>
    <n v="116"/>
    <s v="Drama"/>
    <s v=" War"/>
    <m/>
    <n v="8.3000000000000007"/>
    <s v="A pragmatic U.S. Marine observes the dehumanizing effects the Vietnam War has on his fellow recruits from their brutal boot camp training to the bloody street fighting in Hue."/>
    <n v="76"/>
    <s v="Stanley Kubrick"/>
    <s v="Matthew Modine"/>
    <s v="R. Lee Ermey"/>
    <s v="Vincent D'Onofrio"/>
    <s v="Adam Baldwin"/>
    <n v="675146"/>
    <x v="581"/>
    <n v="6"/>
    <n v="0.70000000000000107"/>
    <x v="4"/>
  </r>
  <r>
    <n v="111"/>
    <x v="643"/>
    <x v="37"/>
    <s v="U"/>
    <n v="131"/>
    <s v="Action"/>
    <s v=" Adventure"/>
    <s v=" Fantasy"/>
    <n v="8.3000000000000007"/>
    <s v="After a daring mission to rescue Han Solo from Jabba the Hutt, the Rebels dispatch to Endor to destroy the second Death Star. Meanwhile, Luke struggles to help Darth Vader back from the dark side without falling into the Emperor's trap."/>
    <n v="58"/>
    <s v="Richard Marquand"/>
    <s v="Mark Hamill"/>
    <s v="Harrison Ford"/>
    <s v="Carrie Fisher"/>
    <s v="Billy Dee Williams"/>
    <n v="950470"/>
    <x v="582"/>
    <n v="6"/>
    <n v="2.5000000000000009"/>
    <x v="4"/>
  </r>
  <r>
    <n v="116"/>
    <x v="644"/>
    <x v="38"/>
    <s v="U"/>
    <n v="137"/>
    <s v="Action"/>
    <s v=" Adventure"/>
    <s v=" Sci-Fi"/>
    <n v="8.3000000000000007"/>
    <s v="Fifty-seven years after surviving an apocalyptic attack aboard her space vessel by merciless space creatures, Officer Ripley awakens from hyper-sleep and tries to warn anyone who will listen about the predators."/>
    <n v="84"/>
    <s v="James Cameron"/>
    <s v="Sigourney Weaver"/>
    <s v="Michael Biehn"/>
    <s v="Carrie Henn"/>
    <s v="Paul Reiser"/>
    <n v="652719"/>
    <x v="583"/>
    <n v="6"/>
    <n v="9.9999999999999645E-2"/>
    <x v="4"/>
  </r>
  <r>
    <n v="118"/>
    <x v="645"/>
    <x v="33"/>
    <s v="A"/>
    <n v="142"/>
    <s v="Drama"/>
    <s v=" Thriller"/>
    <s v=" War"/>
    <n v="8.3000000000000007"/>
    <s v="After finding an old rifle, a young boy joins the Soviet resistance movement against ruthless German forces and experiences the horrors of World War II."/>
    <m/>
    <s v="Elem Klimov"/>
    <s v="Aleksey Kravchenko"/>
    <s v="Olga Mironova"/>
    <s v="Liubomiras Laucevicius"/>
    <s v="Vladas Bagdonas"/>
    <n v="59056"/>
    <x v="15"/>
    <n v="6"/>
    <n v="8.3000000000000007"/>
    <x v="4"/>
  </r>
  <r>
    <n v="120"/>
    <x v="646"/>
    <x v="34"/>
    <s v="R"/>
    <n v="149"/>
    <s v="Adventure"/>
    <s v=" Drama"/>
    <s v=" Thriller"/>
    <n v="8.3000000000000007"/>
    <s v="The claustrophobic world of a WWII German U-boat"/>
    <m/>
    <m/>
    <m/>
    <m/>
    <m/>
    <m/>
    <m/>
    <x v="15"/>
    <n v="6"/>
    <n v="8.3000000000000007"/>
    <x v="4"/>
  </r>
  <r>
    <n v="125"/>
    <x v="647"/>
    <x v="35"/>
    <s v="R"/>
    <n v="160"/>
    <s v="Biography"/>
    <s v=" Drama"/>
    <s v=" History"/>
    <n v="8.3000000000000007"/>
    <s v="The life, success and troubles of Wolfgang Amadeus Mozart, as told by Antonio Salieri, the contemporaneous composer who was insanely jealous of Mozart's talent and claimed to have murdered him."/>
    <n v="88"/>
    <s v="Milos Forman"/>
    <s v="F. Murray Abraham"/>
    <s v="Tom Hulce"/>
    <s v="Elizabeth Berridge"/>
    <s v="Roy Dotrice"/>
    <n v="369007"/>
    <x v="584"/>
    <n v="6"/>
    <n v="0.5"/>
    <x v="4"/>
  </r>
  <r>
    <n v="126"/>
    <x v="648"/>
    <x v="37"/>
    <s v="A"/>
    <n v="170"/>
    <s v="Crime"/>
    <s v=" Drama"/>
    <m/>
    <n v="8.3000000000000007"/>
    <s v="In 1980 Miami, a determined Cuban immigrant takes over a drug cartel and succumbs to greed."/>
    <n v="65"/>
    <s v="Brian De Palma"/>
    <s v="Al Pacino"/>
    <s v="Michelle Pfeiffer"/>
    <s v="Steven Bauer"/>
    <s v="Mary Elizabeth Mastrantonio"/>
    <n v="740911"/>
    <x v="585"/>
    <n v="6"/>
    <n v="1.8000000000000007"/>
    <x v="4"/>
  </r>
  <r>
    <n v="130"/>
    <x v="649"/>
    <x v="32"/>
    <s v="U"/>
    <n v="86"/>
    <s v="Animation"/>
    <s v=" Family"/>
    <s v=" Fantasy"/>
    <n v="8.1999999999999993"/>
    <s v="When two girls move to the country to be near their ailing mother, they have adventures with the wondrous forest spirits who live nearby."/>
    <n v="86"/>
    <s v="Hayao Miyazaki"/>
    <s v="Hitoshi Takagi"/>
    <s v="Noriko Hidaka"/>
    <s v="Chika Sakamoto"/>
    <s v="Shigesato Itoi"/>
    <n v="291180"/>
    <x v="586"/>
    <n v="6"/>
    <n v="0.40000000000000036"/>
    <x v="4"/>
  </r>
  <r>
    <n v="152"/>
    <x v="650"/>
    <x v="39"/>
    <s v="U"/>
    <n v="127"/>
    <s v="Action"/>
    <s v=" Adventure"/>
    <m/>
    <n v="8.1999999999999993"/>
    <s v="In 1938, after his father Professor Henry Jones, Sr. goes missing while pursuing the Holy Grail, Professor Henry &quot;Indiana&quot; Jones, Jr. finds himself up against Adolf Hitler's Nazis again to stop them from obtaining its powers."/>
    <n v="65"/>
    <s v="Steven Spielberg"/>
    <s v="Harrison Ford"/>
    <s v="Sean Connery"/>
    <s v="Alison Doody"/>
    <s v="Denholm Elliott"/>
    <n v="692366"/>
    <x v="587"/>
    <n v="6"/>
    <n v="1.6999999999999993"/>
    <x v="4"/>
  </r>
  <r>
    <n v="155"/>
    <x v="651"/>
    <x v="31"/>
    <s v="A"/>
    <n v="129"/>
    <s v="Biography"/>
    <s v=" Drama"/>
    <s v=" Sport"/>
    <n v="8.1999999999999993"/>
    <s v="The life of boxer Jake LaMotta, whose violence and temper that led him to the top in the ring destroyed his life outside of it."/>
    <n v="89"/>
    <s v="Martin Scorsese"/>
    <s v="Robert De Niro"/>
    <s v="Cathy Moriarty"/>
    <s v="Joe Pesci"/>
    <s v="Frank Vincent"/>
    <n v="321860"/>
    <x v="588"/>
    <n v="6"/>
    <n v="0.70000000000000107"/>
    <x v="4"/>
  </r>
  <r>
    <n v="161"/>
    <x v="652"/>
    <x v="32"/>
    <s v="A"/>
    <n v="132"/>
    <s v="Action"/>
    <s v=" Thriller"/>
    <m/>
    <n v="8.1999999999999993"/>
    <s v="An NYPD officer tries to save his wife and several others taken hostage by German terrorists during a Christmas party at the Nakatomi Plaza in Los Angeles."/>
    <n v="72"/>
    <s v="John McTiernan"/>
    <s v="Bruce Willis"/>
    <s v="Alan Rickman"/>
    <s v="Bonnie Bedelia"/>
    <s v="Reginald VelJohnson"/>
    <n v="793164"/>
    <x v="589"/>
    <n v="6"/>
    <n v="0.99999999999999911"/>
    <x v="4"/>
  </r>
  <r>
    <n v="172"/>
    <x v="653"/>
    <x v="32"/>
    <s v="R"/>
    <n v="142"/>
    <s v="Comedy"/>
    <s v=" Crime"/>
    <s v=" Drama"/>
    <n v="8.1999999999999993"/>
    <s v="In this luminous tale set in the area around Sarajevo and in Italy, Perhan, an engaging young Romany (gypsy) with telekinetic powers, is seduced by the quick-cash world of petty crime, which threatens to destroy him and those he loves."/>
    <m/>
    <s v="Emir Kusturica"/>
    <s v="Davor Dujmovic"/>
    <s v="Bora Todorovic"/>
    <s v="Ljubica Adzovic"/>
    <s v="Husnija Hasimovic"/>
    <n v="26402"/>
    <x v="590"/>
    <n v="6"/>
    <n v="8.1999999999999993"/>
    <x v="4"/>
  </r>
  <r>
    <n v="181"/>
    <x v="654"/>
    <x v="33"/>
    <s v="U"/>
    <n v="162"/>
    <s v="Action"/>
    <s v=" Drama"/>
    <s v=" War"/>
    <n v="8.1999999999999993"/>
    <s v="In Medieval Japan, an elderly warlord retires, handing over his empire to his three sons. However, he vastly underestimates how the new-found power will corrupt them and cause them to turn on each other...and him."/>
    <n v="96"/>
    <s v="Akira Kurosawa"/>
    <s v="Tatsuya Nakadai"/>
    <s v="Akira Terao"/>
    <s v="Jinpachi Nezu"/>
    <s v="Daisuke RyÃ»"/>
    <n v="112505"/>
    <x v="591"/>
    <n v="6"/>
    <n v="1.4000000000000004"/>
    <x v="4"/>
  </r>
  <r>
    <n v="202"/>
    <x v="655"/>
    <x v="38"/>
    <s v="U"/>
    <n v="89"/>
    <s v="Adventure"/>
    <s v=" Drama"/>
    <m/>
    <n v="8.1"/>
    <s v="After the death of one of his friends, a writer recounts a childhood journey with his friends to find the body of a missing boy."/>
    <n v="75"/>
    <s v="Rob Reiner"/>
    <s v="Wil Wheaton"/>
    <s v="River Phoenix"/>
    <s v="Corey Feldman"/>
    <s v="Jerry O'Connell"/>
    <n v="363401"/>
    <x v="592"/>
    <n v="6"/>
    <n v="0.59999999999999964"/>
    <x v="4"/>
  </r>
  <r>
    <n v="213"/>
    <x v="656"/>
    <x v="40"/>
    <s v="UA"/>
    <n v="95"/>
    <s v="Drama"/>
    <s v=" Fantasy"/>
    <s v=" Music"/>
    <n v="8.1"/>
    <s v="A confined but troubled rock star descends into madness in the midst of his physical and social isolation from everyone."/>
    <n v="47"/>
    <s v="Alan Parker"/>
    <s v="Bob Geldof"/>
    <s v="Christine Hargreaves"/>
    <s v="James Laurenson"/>
    <s v="Eleanor David"/>
    <n v="76081"/>
    <x v="593"/>
    <n v="6"/>
    <n v="3.3999999999999995"/>
    <x v="4"/>
  </r>
  <r>
    <n v="239"/>
    <x v="657"/>
    <x v="40"/>
    <s v="A"/>
    <n v="109"/>
    <s v="Horror"/>
    <s v=" Mystery"/>
    <s v=" Sci-Fi"/>
    <n v="8.1"/>
    <s v="A research team in Antarctica is hunted by a shape-shifting alien that assumes the appearance of its victims."/>
    <n v="57"/>
    <s v="John Carpenter"/>
    <s v="Kurt Russell"/>
    <s v="Wilford Brimley"/>
    <s v="Keith David"/>
    <s v="Richard Masur"/>
    <n v="371271"/>
    <x v="594"/>
    <n v="6"/>
    <n v="2.3999999999999995"/>
    <x v="4"/>
  </r>
  <r>
    <n v="250"/>
    <x v="658"/>
    <x v="35"/>
    <s v="U"/>
    <n v="117"/>
    <s v="Animation"/>
    <s v=" Adventure"/>
    <s v=" Fantasy"/>
    <n v="8.1"/>
    <s v="Warrior and pacifist Princess NausicaÃ¤ desperately struggles to prevent two warring nations from destroying themselves and their dying planet."/>
    <n v="86"/>
    <s v="Hayao Miyazaki"/>
    <s v="Sumi Shimamoto"/>
    <s v="Mahito Tsujimura"/>
    <s v="Hisako KyÃ´da"/>
    <s v="GorÃ´ Naya"/>
    <n v="150924"/>
    <x v="595"/>
    <n v="6"/>
    <n v="0.5"/>
    <x v="4"/>
  </r>
  <r>
    <n v="251"/>
    <x v="659"/>
    <x v="40"/>
    <s v="UA"/>
    <n v="117"/>
    <s v="Action"/>
    <s v=" Sci-Fi"/>
    <s v=" Thriller"/>
    <n v="8.1"/>
    <s v="A blade runner must pursue and terminate four replicants who stole a ship in space, and have returned to Earth to find their creator."/>
    <n v="84"/>
    <s v="Ridley Scott"/>
    <s v="Harrison Ford"/>
    <s v="Rutger Hauer"/>
    <s v="Sean Young"/>
    <s v="Edward James Olmos"/>
    <n v="693827"/>
    <x v="596"/>
    <n v="6"/>
    <n v="0.30000000000000071"/>
    <x v="4"/>
  </r>
  <r>
    <n v="254"/>
    <x v="660"/>
    <x v="38"/>
    <s v="A"/>
    <n v="120"/>
    <s v="Drama"/>
    <s v=" War"/>
    <m/>
    <n v="8.1"/>
    <s v="Chris Taylor, a neophyte recruit in Vietnam, finds himself caught in a battle of wills between two sergeants, one good and the other evil. A shrewd examination of the brutality of war and the duality of man in conflict."/>
    <n v="92"/>
    <s v="Oliver Stone"/>
    <s v="Charlie Sheen"/>
    <s v="Tom Berenger"/>
    <s v="Willem Dafoe"/>
    <s v="Keith David"/>
    <n v="381222"/>
    <x v="597"/>
    <n v="6"/>
    <n v="1.0999999999999996"/>
    <x v="4"/>
  </r>
  <r>
    <n v="265"/>
    <x v="661"/>
    <x v="31"/>
    <s v="UA"/>
    <n v="124"/>
    <s v="Biography"/>
    <s v=" Drama"/>
    <m/>
    <n v="8.1"/>
    <s v="A Victorian surgeon rescues a heavily disfigured man who is mistreated while scraping a living as a side-show freak. Behind his monstrous faÃ§ade, there is revealed a person of kindness, intelligence and sophistication."/>
    <n v="78"/>
    <s v="David Lynch"/>
    <s v="Anthony Hopkins"/>
    <s v="John Hurt"/>
    <s v="Anne Bancroft"/>
    <s v="John Gielgud"/>
    <n v="220078"/>
    <x v="15"/>
    <n v="6"/>
    <n v="0.29999999999999982"/>
    <x v="4"/>
  </r>
  <r>
    <n v="271"/>
    <x v="662"/>
    <x v="39"/>
    <s v="U"/>
    <n v="128"/>
    <s v="Comedy"/>
    <s v=" Drama"/>
    <m/>
    <n v="8.1"/>
    <s v="Maverick teacher John Keating uses poetry to embolden his boarding school students to new heights of self-expression."/>
    <n v="79"/>
    <s v="Peter Weir"/>
    <s v="Robin Williams"/>
    <s v="Robert Sean Leonard"/>
    <s v="Ethan Hawke"/>
    <s v="Josh Charles"/>
    <n v="425457"/>
    <x v="598"/>
    <n v="6"/>
    <n v="0.19999999999999929"/>
    <x v="4"/>
  </r>
  <r>
    <n v="296"/>
    <x v="663"/>
    <x v="35"/>
    <s v="U"/>
    <n v="145"/>
    <s v="Drama"/>
    <m/>
    <m/>
    <n v="8.1"/>
    <s v="Travis Henderson, an aimless drifter who has been missing for four years, wanders out of the desert and must reconnect with society, himself, his life, and his family."/>
    <n v="78"/>
    <s v="Wim Wenders"/>
    <s v="Harry Dean Stanton"/>
    <s v="Nastassja Kinski"/>
    <s v="Dean Stockwell"/>
    <s v="Aurore ClÃ©ment"/>
    <n v="91188"/>
    <x v="599"/>
    <n v="6"/>
    <n v="0.29999999999999982"/>
    <x v="4"/>
  </r>
  <r>
    <n v="306"/>
    <x v="664"/>
    <x v="40"/>
    <s v="R"/>
    <n v="158"/>
    <s v="Adventure"/>
    <s v=" Drama"/>
    <m/>
    <n v="8.1"/>
    <s v="The story of Brian Sweeney Fitzgerald, an extremely determined man who intends to build an opera house in the middle of a jungle."/>
    <m/>
    <s v="Werner Herzog"/>
    <s v="Klaus Kinski"/>
    <s v="Claudia Cardinale"/>
    <s v="JosÃ© Lewgoy"/>
    <s v="Miguel Ãngel Fuentes"/>
    <n v="31595"/>
    <x v="15"/>
    <n v="6"/>
    <n v="8.1"/>
    <x v="4"/>
  </r>
  <r>
    <n v="316"/>
    <x v="665"/>
    <x v="40"/>
    <s v="A"/>
    <n v="188"/>
    <s v="Drama"/>
    <m/>
    <m/>
    <n v="8.1"/>
    <s v="Two young Swedish children experience the many comedies and tragedies of their family, the Ekdahls."/>
    <n v="100"/>
    <s v="Ingmar Bergman"/>
    <s v="Bertil Guve"/>
    <s v="Pernilla Allwin"/>
    <s v="Kristina Adolphson"/>
    <s v="BÃ¶rje Ahlstedt"/>
    <n v="57784"/>
    <x v="600"/>
    <n v="6"/>
    <n v="1.9000000000000004"/>
    <x v="4"/>
  </r>
  <r>
    <n v="346"/>
    <x v="666"/>
    <x v="36"/>
    <s v="U"/>
    <n v="98"/>
    <s v="Adventure"/>
    <s v=" Family"/>
    <s v=" Fantasy"/>
    <n v="8"/>
    <s v="While home sick in bed, a young boy's grandfather reads him the story of a farmboy-turned-pirate who encounters numerous obstacles, enemies and allies in his quest to be reunited with his true love."/>
    <n v="77"/>
    <s v="Rob Reiner"/>
    <s v="Cary Elwes"/>
    <s v="Mandy Patinkin"/>
    <s v="Robin Wright"/>
    <s v="Chris Sarandon"/>
    <n v="393899"/>
    <x v="601"/>
    <n v="6"/>
    <n v="0.29999999999999982"/>
    <x v="4"/>
  </r>
  <r>
    <n v="354"/>
    <x v="667"/>
    <x v="36"/>
    <s v="U"/>
    <n v="104"/>
    <s v="Drama"/>
    <s v=" War"/>
    <m/>
    <n v="8"/>
    <s v="A French boarding school run by priests seems to be a haven from World War II until a new student arrives. He becomes the roommate of the top student in his class. Rivals at first, the roommates form a bond and share a secret."/>
    <n v="88"/>
    <s v="Louis Malle"/>
    <s v="Gaspard Manesse"/>
    <s v="Raphael FejtÃ¶"/>
    <s v="Francine Racette"/>
    <s v="Stanislas CarrÃ© de Malberg"/>
    <n v="31163"/>
    <x v="602"/>
    <n v="6"/>
    <n v="0.80000000000000071"/>
    <x v="4"/>
  </r>
  <r>
    <n v="360"/>
    <x v="668"/>
    <x v="35"/>
    <s v="UA"/>
    <n v="107"/>
    <s v="Action"/>
    <s v=" Sci-Fi"/>
    <m/>
    <n v="8"/>
    <s v="A human soldier is sent from 2029 to 1984 to stop an almost indestructible cyborg killing machine, sent from the same year, which has been programmed to execute a young woman whose unborn son is the key to humanity's future salvation."/>
    <n v="84"/>
    <s v="James Cameron"/>
    <s v="Arnold Schwarzenegger"/>
    <s v="Linda Hamilton"/>
    <s v="Michael Biehn"/>
    <s v="Paul Winfield"/>
    <n v="799795"/>
    <x v="603"/>
    <n v="6"/>
    <n v="0.40000000000000036"/>
    <x v="4"/>
  </r>
  <r>
    <n v="394"/>
    <x v="669"/>
    <x v="39"/>
    <s v="R"/>
    <n v="120"/>
    <s v="Comedy"/>
    <s v=" Drama"/>
    <m/>
    <n v="8"/>
    <s v="On the hottest day of the year on a street in the Bedford-Stuyvesant section of Brooklyn, everyone's hate and bigotry smolders and builds until it explodes into violence."/>
    <n v="93"/>
    <s v="Spike Lee"/>
    <s v="Danny Aiello"/>
    <s v="Ossie Davis"/>
    <s v="Ruby Dee"/>
    <s v="Richard Edson"/>
    <n v="89429"/>
    <x v="604"/>
    <n v="6"/>
    <n v="1.3000000000000007"/>
    <x v="4"/>
  </r>
  <r>
    <n v="401"/>
    <x v="670"/>
    <x v="32"/>
    <s v="UA"/>
    <n v="124"/>
    <s v="Animation"/>
    <s v=" Action"/>
    <s v=" Sci-Fi"/>
    <n v="8"/>
    <s v="A secret military project endangers Neo-Tokyo when it turns a biker gang member into a rampaging psychic psychopath who can only be stopped by two teenagers and a group of psychics."/>
    <m/>
    <s v="Katsuhiro Ã”tomo"/>
    <s v="Mitsuo Iwata"/>
    <s v="Nozomu Sasaki"/>
    <s v="Mami Koyama"/>
    <s v="TesshÃ´ Genda"/>
    <n v="164918"/>
    <x v="605"/>
    <n v="6"/>
    <n v="8"/>
    <x v="4"/>
  </r>
  <r>
    <n v="404"/>
    <x v="671"/>
    <x v="38"/>
    <s v="U"/>
    <n v="125"/>
    <s v="Animation"/>
    <s v=" Adventure"/>
    <s v=" Drama"/>
    <n v="8"/>
    <s v="A young boy and a girl with a magic crystal must race against pirates and foreign agents in a search for a legendary floating castle."/>
    <n v="78"/>
    <s v="Hayao Miyazaki"/>
    <s v="Mayumi Tanaka"/>
    <s v="Keiko Yokozawa"/>
    <s v="Kotoe Hatsui"/>
    <s v="Minori Terada"/>
    <n v="150140"/>
    <x v="15"/>
    <n v="6"/>
    <n v="0.20000000000000018"/>
    <x v="4"/>
  </r>
  <r>
    <n v="411"/>
    <x v="672"/>
    <x v="36"/>
    <s v="U"/>
    <n v="128"/>
    <s v="Drama"/>
    <s v=" Fantasy"/>
    <s v=" Romance"/>
    <n v="8"/>
    <s v="An angel tires of overseeing human activity and wishes to become human when he falls in love with a mortal."/>
    <n v="79"/>
    <s v="Wim Wenders"/>
    <s v="Bruno Ganz"/>
    <s v="Solveig Dommartin"/>
    <s v="Otto Sander"/>
    <s v="Curt Bois"/>
    <n v="64722"/>
    <x v="606"/>
    <n v="6"/>
    <n v="9.9999999999999645E-2"/>
    <x v="4"/>
  </r>
  <r>
    <n v="417"/>
    <x v="673"/>
    <x v="32"/>
    <s v="U"/>
    <n v="133"/>
    <s v="Drama"/>
    <m/>
    <m/>
    <n v="8"/>
    <s v="Selfish yuppie Charlie Babbitt's father left a fortune to his savant brother Raymond and a pittance to Charlie"/>
    <m/>
    <m/>
    <m/>
    <m/>
    <m/>
    <m/>
    <m/>
    <x v="15"/>
    <n v="6"/>
    <n v="8"/>
    <x v="4"/>
  </r>
  <r>
    <n v="456"/>
    <x v="674"/>
    <x v="31"/>
    <s v="U"/>
    <n v="180"/>
    <s v="Drama"/>
    <s v=" History"/>
    <s v=" War"/>
    <n v="8"/>
    <s v="A petty thief with an utter resemblance to a samurai warlord is hired as the lord's double. When the warlord later dies the thief is forced to take up arms in his place."/>
    <n v="84"/>
    <s v="Akira Kurosawa"/>
    <s v="Tatsuya Nakadai"/>
    <s v="Tsutomu Yamazaki"/>
    <s v="Ken'ichi Hagiwara"/>
    <s v="Jinpachi Nezu"/>
    <n v="32195"/>
    <x v="15"/>
    <n v="6"/>
    <n v="0.40000000000000036"/>
    <x v="4"/>
  </r>
  <r>
    <n v="462"/>
    <x v="675"/>
    <x v="40"/>
    <s v="U"/>
    <n v="191"/>
    <s v="Biography"/>
    <s v=" Drama"/>
    <s v=" History"/>
    <n v="8"/>
    <s v="The life of the lawyer who became the famed leader of the Indian revolts against the British rule through his philosophy of nonviolent protest."/>
    <n v="79"/>
    <s v="Richard Attenborough"/>
    <s v="Ben Kingsley"/>
    <s v="John Gielgud"/>
    <s v="Rohini Hattangadi"/>
    <s v="Roshan Seth"/>
    <n v="217664"/>
    <x v="607"/>
    <n v="6"/>
    <n v="9.9999999999999645E-2"/>
    <x v="4"/>
  </r>
  <r>
    <n v="465"/>
    <x v="676"/>
    <x v="35"/>
    <s v="R"/>
    <n v="82"/>
    <s v="Comedy"/>
    <s v=" Music"/>
    <m/>
    <n v="7.9"/>
    <s v="Spinal Tap, one of England's loudest bands, is chronicled by film director Marty DiBergi on what proves to be a fateful tour."/>
    <n v="92"/>
    <s v="Rob Reiner"/>
    <s v="Rob Reiner"/>
    <s v="Michael McKean"/>
    <s v="Christopher Guest"/>
    <s v="Kimberly Stringer"/>
    <n v="128812"/>
    <x v="608"/>
    <n v="6"/>
    <n v="1.2999999999999989"/>
    <x v="4"/>
  </r>
  <r>
    <n v="473"/>
    <x v="677"/>
    <x v="37"/>
    <s v="U"/>
    <n v="93"/>
    <s v="Comedy"/>
    <s v=" Family"/>
    <m/>
    <n v="7.9"/>
    <s v="In the 1940s, a young boy named Ralphie attempts to convince his parents, his teacher and Santa that a Red Ryder BB gun really is the perfect Christmas gift."/>
    <n v="77"/>
    <s v="Bob Clark"/>
    <s v="Peter Billingsley"/>
    <s v="Melinda Dillon"/>
    <s v="Darren McGavin"/>
    <s v="Scott Schwartz"/>
    <n v="132947"/>
    <x v="609"/>
    <n v="6"/>
    <n v="0.20000000000000018"/>
    <x v="4"/>
  </r>
  <r>
    <n v="498"/>
    <x v="678"/>
    <x v="39"/>
    <s v="U"/>
    <n v="103"/>
    <s v="Biography"/>
    <s v=" Drama"/>
    <m/>
    <n v="7.9"/>
    <s v="Christy Brown, born with cerebral palsy, learns to paint and write with his only controllable limb - his left foot."/>
    <n v="97"/>
    <s v="Jim Sheridan"/>
    <s v="Daniel Day-Lewis"/>
    <s v="Brenda Fricker"/>
    <s v="Alison Whelan"/>
    <s v="Kirsten Sheridan"/>
    <n v="68076"/>
    <x v="610"/>
    <n v="6"/>
    <n v="1.7999999999999989"/>
    <x v="4"/>
  </r>
  <r>
    <n v="499"/>
    <x v="679"/>
    <x v="39"/>
    <s v="PG-13"/>
    <n v="104"/>
    <s v="Comedy"/>
    <s v=" Drama"/>
    <m/>
    <n v="7.9"/>
    <s v="An ophthalmologist's mistress threatens to reveal their affair to his wife while a married documentary filmmaker is infatuated with another woman."/>
    <n v="77"/>
    <s v="Woody Allen"/>
    <s v="Martin Landau"/>
    <s v="Woody Allen"/>
    <s v="Bill Bernstein"/>
    <s v="Claire Bloom"/>
    <n v="54670"/>
    <x v="611"/>
    <n v="6"/>
    <n v="0.20000000000000018"/>
    <x v="4"/>
  </r>
  <r>
    <n v="504"/>
    <x v="680"/>
    <x v="38"/>
    <s v="PG-13"/>
    <n v="107"/>
    <s v="Comedy"/>
    <s v=" Drama"/>
    <m/>
    <n v="7.9"/>
    <s v="Between two Thanksgivings two years apart, Hannah's husband falls in love with her sister Lee, while her hypochondriac ex-husband rekindles his relationship with her sister Holly."/>
    <n v="90"/>
    <s v="Woody Allen"/>
    <s v="Mia Farrow"/>
    <s v="Dianne Wiest"/>
    <s v="Michael Caine"/>
    <s v="Barbara Hershey"/>
    <n v="67176"/>
    <x v="612"/>
    <n v="6"/>
    <n v="1.0999999999999996"/>
    <x v="4"/>
  </r>
  <r>
    <n v="529"/>
    <x v="681"/>
    <x v="36"/>
    <s v="A"/>
    <n v="119"/>
    <s v="Crime"/>
    <s v=" Drama"/>
    <s v=" Thriller"/>
    <n v="7.9"/>
    <s v="During the era of Prohibition in the United States, Federal Agent Eliot Ness sets out to stop ruthless Chicago gangster Al Capone and, because of rampant corruption, assembles a small, hand-picked team to help him."/>
    <n v="79"/>
    <s v="Brian De Palma"/>
    <s v="Kevin Costner"/>
    <s v="Sean Connery"/>
    <s v="Robert De Niro"/>
    <s v="Charles Martin Smith"/>
    <n v="281842"/>
    <x v="613"/>
    <n v="6"/>
    <n v="0"/>
    <x v="4"/>
  </r>
  <r>
    <n v="548"/>
    <x v="682"/>
    <x v="33"/>
    <s v="U"/>
    <n v="132"/>
    <s v="Drama"/>
    <s v=" Sci-Fi"/>
    <m/>
    <n v="7.9"/>
    <s v="A bureaucrat in a dystopic society becomes an enemy of the state as he pursues the woman of his dreams."/>
    <n v="84"/>
    <s v="Terry Gilliam"/>
    <s v="Jonathan Pryce"/>
    <s v="Kim Greist"/>
    <s v="Robert De Niro"/>
    <s v="Katherine Helmond"/>
    <n v="187567"/>
    <x v="614"/>
    <n v="6"/>
    <n v="0.5"/>
    <x v="4"/>
  </r>
  <r>
    <n v="549"/>
    <x v="683"/>
    <x v="31"/>
    <s v="U"/>
    <n v="133"/>
    <s v="Action"/>
    <s v=" Adventure"/>
    <s v=" Comedy"/>
    <n v="7.9"/>
    <s v="Jake Blues, just released from prison, puts together his old band to save the Catholic home where he and his brother Elwood were raised."/>
    <n v="60"/>
    <s v="John Landis"/>
    <s v="John Belushi"/>
    <s v="Dan Aykroyd"/>
    <s v="Cab Calloway"/>
    <s v="John Candy"/>
    <n v="183182"/>
    <x v="615"/>
    <n v="6"/>
    <n v="1.9000000000000004"/>
    <x v="4"/>
  </r>
  <r>
    <n v="576"/>
    <x v="684"/>
    <x v="36"/>
    <s v="A"/>
    <n v="84"/>
    <s v="Action"/>
    <s v=" Comedy"/>
    <s v=" Fantasy"/>
    <n v="7.8"/>
    <s v="The lone survivor of an onslaught of flesh-possessing spirits holes up in a cabin with a group of strangers while the demons continue their attack."/>
    <n v="72"/>
    <s v="Sam Raimi"/>
    <s v="Bruce Campbell"/>
    <s v="Sarah Berry"/>
    <s v="Dan Hicks"/>
    <s v="Kassie Wesley DePaiva"/>
    <n v="148359"/>
    <x v="616"/>
    <n v="6"/>
    <n v="0.59999999999999964"/>
    <x v="4"/>
  </r>
  <r>
    <n v="592"/>
    <x v="685"/>
    <x v="33"/>
    <s v="UA"/>
    <n v="97"/>
    <s v="Comedy"/>
    <s v=" Drama"/>
    <m/>
    <n v="7.8"/>
    <s v="Five high school students meet in Saturday detention and discover how they have a lot more in common than they thought."/>
    <n v="66"/>
    <s v="John Hughes"/>
    <s v="Emilio Estevez"/>
    <s v="Judd Nelson"/>
    <s v="Molly Ringwald"/>
    <s v="Ally Sheedy"/>
    <n v="357026"/>
    <x v="617"/>
    <n v="6"/>
    <n v="1.2000000000000002"/>
    <x v="4"/>
  </r>
  <r>
    <n v="611"/>
    <x v="686"/>
    <x v="39"/>
    <s v="U"/>
    <n v="103"/>
    <s v="Animation"/>
    <s v=" Adventure"/>
    <s v=" Drama"/>
    <n v="7.8"/>
    <s v="A young witch, on her mandatory year of independent life, finds fitting into a new community difficult while she supports herself by running an air courier service."/>
    <n v="83"/>
    <s v="Hayao Miyazaki"/>
    <s v="Kirsten Dunst"/>
    <s v="Minami Takayama"/>
    <s v="Rei Sakuma"/>
    <s v="Kappei Yamaguchi"/>
    <n v="124193"/>
    <x v="15"/>
    <n v="6"/>
    <n v="0.50000000000000089"/>
    <x v="4"/>
  </r>
  <r>
    <n v="612"/>
    <x v="687"/>
    <x v="38"/>
    <s v="U"/>
    <n v="103"/>
    <s v="Comedy"/>
    <m/>
    <m/>
    <n v="7.8"/>
    <s v="A high school wise guy is determined to have a day off from school, despite what the Principal thinks of that."/>
    <n v="61"/>
    <s v="John Hughes"/>
    <s v="Matthew Broderick"/>
    <s v="Alan Ruck"/>
    <s v="Mia Sara"/>
    <s v="Jeffrey Jones"/>
    <n v="321382"/>
    <x v="618"/>
    <n v="6"/>
    <n v="1.7000000000000002"/>
    <x v="4"/>
  </r>
  <r>
    <n v="614"/>
    <x v="688"/>
    <x v="35"/>
    <s v="UA"/>
    <n v="105"/>
    <s v="Action"/>
    <s v=" Comedy"/>
    <s v=" Fantasy"/>
    <n v="7.8"/>
    <s v="Three former parapsychology professors set up shop as a unique ghost removal service."/>
    <n v="71"/>
    <s v="Ivan Reitman"/>
    <s v="Bill Murray"/>
    <s v="Dan Aykroyd"/>
    <s v="Sigourney Weaver"/>
    <s v="Harold Ramis"/>
    <n v="355413"/>
    <x v="619"/>
    <n v="6"/>
    <n v="0.70000000000000018"/>
    <x v="4"/>
  </r>
  <r>
    <n v="621"/>
    <x v="689"/>
    <x v="36"/>
    <s v="A"/>
    <n v="107"/>
    <s v="Action"/>
    <s v=" Adventure"/>
    <s v=" Sci-Fi"/>
    <n v="7.8"/>
    <s v="A team of commandos on a mission in a Central American jungle find themselves hunted by an extraterrestrial warrior."/>
    <n v="45"/>
    <s v="John McTiernan"/>
    <s v="Arnold Schwarzenegger"/>
    <s v="Carl Weathers"/>
    <s v="Kevin Peter Hall"/>
    <s v="Elpidia Carrillo"/>
    <n v="371387"/>
    <x v="620"/>
    <n v="6"/>
    <n v="3.3"/>
    <x v="4"/>
  </r>
  <r>
    <n v="622"/>
    <x v="690"/>
    <x v="38"/>
    <s v="R"/>
    <n v="107"/>
    <s v="Comedy"/>
    <s v=" Crime"/>
    <s v=" Drama"/>
    <n v="7.8"/>
    <s v="Two men are framed and sent to jail, where they meet a murderer who helps them escape and leave the state."/>
    <n v="75"/>
    <s v="Jim Jarmusch"/>
    <s v="Tom Waits"/>
    <s v="John Lurie"/>
    <s v="Roberto Benigni"/>
    <s v="Nicoletta Braschi"/>
    <n v="47834"/>
    <x v="621"/>
    <n v="6"/>
    <n v="0.29999999999999982"/>
    <x v="4"/>
  </r>
  <r>
    <n v="625"/>
    <x v="691"/>
    <x v="39"/>
    <s v="U"/>
    <n v="108"/>
    <s v="Adventure"/>
    <s v=" Comedy"/>
    <s v=" Sci-Fi"/>
    <n v="7.8"/>
    <s v="After visiting 2015, Marty McFly must repeat his visit to 1955 to prevent disastrous changes to 1985...without interfering with his first trip."/>
    <n v="57"/>
    <s v="Robert Zemeckis"/>
    <s v="Michael J. Fox"/>
    <s v="Christopher Lloyd"/>
    <s v="Lea Thompson"/>
    <s v="Thomas F. Wilson"/>
    <n v="481918"/>
    <x v="622"/>
    <n v="6"/>
    <n v="2.0999999999999996"/>
    <x v="4"/>
  </r>
  <r>
    <n v="630"/>
    <x v="692"/>
    <x v="40"/>
    <s v="U"/>
    <n v="109"/>
    <s v="Comedy"/>
    <s v=" Crime"/>
    <s v=" Drama"/>
    <n v="7.8"/>
    <s v="Rupert Pupkin is a passionate yet unsuccessful comic who craves nothing more than to be in the spotlight and to achieve this, he stalks and kidnaps his idol to take the spotlight for himself."/>
    <n v="73"/>
    <s v="Martin Scorsese"/>
    <s v="Robert De Niro"/>
    <s v="Jerry Lewis"/>
    <s v="Diahnne Abbott"/>
    <s v="Sandra Bernhard"/>
    <n v="88511"/>
    <x v="623"/>
    <n v="6"/>
    <n v="0.5"/>
    <x v="4"/>
  </r>
  <r>
    <n v="632"/>
    <x v="693"/>
    <x v="39"/>
    <s v="R"/>
    <n v="111"/>
    <s v="Action"/>
    <s v=" Crime"/>
    <s v=" Drama"/>
    <n v="7.8"/>
    <s v="A disillusioned assassin accepts one last hit in hopes of using his earnings to restore vision to a singer he accidentally blinded."/>
    <n v="82"/>
    <s v="John Woo"/>
    <s v="Yun-Fat Chow"/>
    <s v="Danny Lee"/>
    <s v="Sally Yeh"/>
    <s v="Kong Chu"/>
    <n v="45624"/>
    <x v="15"/>
    <n v="6"/>
    <n v="0.39999999999999947"/>
    <x v="4"/>
  </r>
  <r>
    <n v="640"/>
    <x v="694"/>
    <x v="33"/>
    <s v="U"/>
    <n v="114"/>
    <s v="Adventure"/>
    <s v=" Comedy"/>
    <s v=" Family"/>
    <n v="7.8"/>
    <s v="A group of young misfits called The Goonies discover an ancient map and set out on an adventure to find a legendary pirate's long-lost treasure."/>
    <n v="62"/>
    <s v="Richard Donner"/>
    <s v="Sean Astin"/>
    <s v="Josh Brolin"/>
    <s v="Jeff Cohen"/>
    <s v="Corey Feldman"/>
    <n v="244430"/>
    <x v="624"/>
    <n v="6"/>
    <n v="1.5999999999999996"/>
    <x v="4"/>
  </r>
  <r>
    <n v="641"/>
    <x v="695"/>
    <x v="40"/>
    <s v="U"/>
    <n v="115"/>
    <s v="Family"/>
    <s v=" Sci-Fi"/>
    <m/>
    <n v="7.8"/>
    <s v="A troubled child summons the courage to help a friendly alien escape Earth and return to his home world."/>
    <n v="91"/>
    <s v="Steven Spielberg"/>
    <s v="Henry Thomas"/>
    <s v="Drew Barrymore"/>
    <s v="Peter Coyote"/>
    <s v="Dee Wallace"/>
    <n v="372490"/>
    <x v="625"/>
    <n v="6"/>
    <n v="1.2999999999999998"/>
    <x v="4"/>
  </r>
  <r>
    <n v="654"/>
    <x v="696"/>
    <x v="39"/>
    <s v="R"/>
    <n v="122"/>
    <s v="Biography"/>
    <s v=" Drama"/>
    <s v=" History"/>
    <n v="7.8"/>
    <s v="Robert Gould Shaw leads the U.S. Civil War's first all-black volunteer company, fighting prejudices from both his own Union Army, and the Confederates."/>
    <n v="78"/>
    <s v="Edward Zwick"/>
    <s v="Matthew Broderick"/>
    <s v="Denzel Washington"/>
    <s v="Cary Elwes"/>
    <s v="Morgan Freeman"/>
    <n v="122779"/>
    <x v="626"/>
    <n v="6"/>
    <n v="0"/>
    <x v="4"/>
  </r>
  <r>
    <n v="668"/>
    <x v="697"/>
    <x v="32"/>
    <s v="A"/>
    <n v="128"/>
    <s v="Crime"/>
    <s v=" Drama"/>
    <s v=" History"/>
    <n v="7.8"/>
    <s v="Two F.B.I. Agents with wildly different styles arrive in Mississippi to investigate the disappearance of some civil rights activists."/>
    <n v="65"/>
    <s v="Alan Parker"/>
    <s v="Gene Hackman"/>
    <s v="Willem Dafoe"/>
    <s v="Frances McDormand"/>
    <s v="Brad Dourif"/>
    <n v="88214"/>
    <x v="627"/>
    <n v="6"/>
    <n v="1.2999999999999998"/>
    <x v="4"/>
  </r>
  <r>
    <n v="696"/>
    <x v="698"/>
    <x v="35"/>
    <s v="UA"/>
    <n v="141"/>
    <s v="Biography"/>
    <s v=" Drama"/>
    <s v=" History"/>
    <n v="7.8"/>
    <s v="A journalist is trapped in Cambodia during tyrant Pol Pot's bloody 'Year Zero' cleansing campaign, which claimed the lives of two million 'undesirable' civilians."/>
    <n v="76"/>
    <s v="Roland JoffÃ©"/>
    <s v="Sam Waterston"/>
    <s v="Haing S. Ngor"/>
    <s v="John Malkovich"/>
    <s v="Julian Sands"/>
    <n v="51585"/>
    <x v="628"/>
    <n v="7"/>
    <n v="0.20000000000000018"/>
    <x v="4"/>
  </r>
  <r>
    <n v="705"/>
    <x v="699"/>
    <x v="33"/>
    <s v="U"/>
    <n v="154"/>
    <s v="Drama"/>
    <m/>
    <m/>
    <n v="7.8"/>
    <s v="A black Southern woman struggles to find her identity after suffering abuse from her father and others over four decades."/>
    <n v="78"/>
    <s v="Steven Spielberg"/>
    <s v="Danny Glover"/>
    <s v="Whoopi Goldberg"/>
    <s v="Oprah Winfrey"/>
    <s v="Margaret Avery"/>
    <n v="78321"/>
    <x v="629"/>
    <n v="7"/>
    <n v="0"/>
    <x v="4"/>
  </r>
  <r>
    <n v="719"/>
    <x v="700"/>
    <x v="37"/>
    <s v="PG"/>
    <n v="193"/>
    <s v="Adventure"/>
    <s v=" Biography"/>
    <s v=" Drama"/>
    <n v="7.8"/>
    <s v="The story of the original Mercury 7 astronauts and their macho, seat-of-the-pants approach to the space program."/>
    <n v="91"/>
    <s v="Philip Kaufman"/>
    <s v="Sam Shepard"/>
    <s v="Scott Glenn"/>
    <s v="Ed Harris"/>
    <s v="Dennis Quaid"/>
    <n v="56235"/>
    <x v="630"/>
    <n v="7"/>
    <n v="1.2999999999999998"/>
    <x v="4"/>
  </r>
  <r>
    <n v="722"/>
    <x v="701"/>
    <x v="37"/>
    <s v="PG"/>
    <n v="79"/>
    <s v="Comedy"/>
    <m/>
    <m/>
    <n v="7.7"/>
    <s v="&quot;Documentary&quot; about a man who can look and act like whoever he's around, and meets various famous people."/>
    <m/>
    <s v="Woody Allen"/>
    <s v="Woody Allen"/>
    <s v="Mia Farrow"/>
    <s v="Patrick Horgan"/>
    <s v="John Buckwalter"/>
    <n v="39881"/>
    <x v="631"/>
    <n v="7"/>
    <n v="7.7"/>
    <x v="4"/>
  </r>
  <r>
    <n v="726"/>
    <x v="702"/>
    <x v="33"/>
    <s v="U"/>
    <n v="82"/>
    <s v="Comedy"/>
    <s v=" Fantasy"/>
    <s v=" Romance"/>
    <n v="7.7"/>
    <s v="In New Jersey in 1935, a movie character walks off the screen and into the real world."/>
    <n v="75"/>
    <s v="Woody Allen"/>
    <s v="Mia Farrow"/>
    <s v="Jeff Daniels"/>
    <s v="Danny Aiello"/>
    <s v="Irving Metzman"/>
    <n v="47102"/>
    <x v="632"/>
    <n v="7"/>
    <n v="0.20000000000000018"/>
    <x v="4"/>
  </r>
  <r>
    <n v="730"/>
    <x v="703"/>
    <x v="31"/>
    <s v="U"/>
    <n v="88"/>
    <s v="Comedy"/>
    <m/>
    <m/>
    <n v="7.7"/>
    <s v="A man afraid to fly must ensure that a plane lands safely after the pilots become sick."/>
    <n v="78"/>
    <s v="Jim Abrahams"/>
    <s v="David Zucker"/>
    <s v="Jerry Zucker"/>
    <s v="Robert Hays"/>
    <s v="Julie Hagerty"/>
    <n v="214882"/>
    <x v="633"/>
    <n v="7"/>
    <n v="9.9999999999999645E-2"/>
    <x v="4"/>
  </r>
  <r>
    <n v="741"/>
    <x v="704"/>
    <x v="40"/>
    <s v="A"/>
    <n v="93"/>
    <s v="Action"/>
    <s v=" Adventure"/>
    <m/>
    <n v="7.7"/>
    <s v="A veteran Green Beret is forced by a cruel Sheriff and his deputies to flee into the mountains and wage an escalating one-man war against his pursuers."/>
    <n v="61"/>
    <s v="Ted Kotcheff"/>
    <s v="Sylvester Stallone"/>
    <s v="Brian Dennehy"/>
    <s v="Richard Crenna"/>
    <s v="Bill McKinney"/>
    <n v="226541"/>
    <x v="634"/>
    <n v="7"/>
    <n v="1.6000000000000005"/>
    <x v="4"/>
  </r>
  <r>
    <n v="748"/>
    <x v="705"/>
    <x v="33"/>
    <s v="UA"/>
    <n v="97"/>
    <s v="Comedy"/>
    <s v=" Crime"/>
    <s v=" Drama"/>
    <n v="7.7"/>
    <s v="An ordinary word processor has the worst night of his life after he agrees to visit a girl in Soho who he met that evening at a coffee shop."/>
    <n v="90"/>
    <s v="Martin Scorsese"/>
    <s v="Griffin Dunne"/>
    <s v="Rosanna Arquette"/>
    <s v="Verna Bloom"/>
    <s v="Tommy Chong"/>
    <n v="59635"/>
    <x v="635"/>
    <n v="7"/>
    <n v="1.2999999999999998"/>
    <x v="4"/>
  </r>
  <r>
    <n v="772"/>
    <x v="706"/>
    <x v="32"/>
    <s v="U"/>
    <n v="104"/>
    <s v="Animation"/>
    <s v=" Adventure"/>
    <s v=" Comedy"/>
    <n v="7.7"/>
    <s v="A toon-hating detective is a cartoon rabbit's only hope to prove his innocence when he is accused of murder."/>
    <n v="83"/>
    <s v="Robert Zemeckis"/>
    <s v="Bob Hoskins"/>
    <s v="Christopher Lloyd"/>
    <s v="Joanna Cassidy"/>
    <s v="Charles Fleischer"/>
    <n v="182009"/>
    <x v="636"/>
    <n v="7"/>
    <n v="0.60000000000000053"/>
    <x v="4"/>
  </r>
  <r>
    <n v="784"/>
    <x v="707"/>
    <x v="32"/>
    <m/>
    <n v="107"/>
    <s v="Mystery"/>
    <s v=" Thriller"/>
    <m/>
    <n v="7.7"/>
    <s v="Rex and Saskia, a young couple in love, are on vacation. They stop at a busy service station and Saskia is abducted. After three years and no sign of Saskia, Rex begins receiving letters from the abductor."/>
    <m/>
    <s v="George Sluizer"/>
    <s v="Bernard-Pierre Donnadieu"/>
    <s v="Gene Bervoets"/>
    <s v="Johanna ter Steege"/>
    <s v="Gwen Eckhaus"/>
    <n v="33982"/>
    <x v="15"/>
    <n v="7"/>
    <n v="7.7"/>
    <x v="4"/>
  </r>
  <r>
    <n v="785"/>
    <x v="708"/>
    <x v="36"/>
    <s v="R"/>
    <n v="107"/>
    <s v="Comedy"/>
    <s v=" Drama"/>
    <m/>
    <n v="7.7"/>
    <s v="In 1969, two substance-abusing, unemployed actors retreat to the countryside for a holiday that proves disastrous."/>
    <n v="84"/>
    <s v="Bruce Robinson"/>
    <s v="Richard E. Grant"/>
    <s v="Paul McGann"/>
    <s v="Richard Griffiths"/>
    <s v="Ralph Brown"/>
    <n v="40396"/>
    <x v="637"/>
    <n v="7"/>
    <n v="0.70000000000000018"/>
    <x v="4"/>
  </r>
  <r>
    <n v="800"/>
    <x v="709"/>
    <x v="40"/>
    <s v="U"/>
    <n v="113"/>
    <s v="Action"/>
    <s v=" Adventure"/>
    <s v=" Sci-Fi"/>
    <n v="7.7"/>
    <s v="With the assistance of the Enterprise crew, Admiral Kirk must stop an old nemesis, Khan Noonien Singh, from using the life-generating Genesis Device as the ultimate weapon."/>
    <n v="67"/>
    <s v="Nicholas Meyer"/>
    <s v="William Shatner"/>
    <s v="Leonard Nimoy"/>
    <s v="DeForest Kelley"/>
    <s v="James Doohan"/>
    <n v="112704"/>
    <x v="638"/>
    <n v="7"/>
    <n v="1"/>
    <x v="4"/>
  </r>
  <r>
    <n v="820"/>
    <x v="710"/>
    <x v="38"/>
    <s v="A"/>
    <n v="120"/>
    <s v="Drama"/>
    <s v=" Mystery"/>
    <s v=" Thriller"/>
    <n v="7.7"/>
    <s v="The discovery of a severed human ear found in a field leads a young man on an investigation related to a beautiful, mysterious nightclub singer and a group of psychopathic criminals who have kidnapped her child."/>
    <n v="76"/>
    <s v="David Lynch"/>
    <s v="Isabella Rossellini"/>
    <s v="Kyle MacLachlan"/>
    <s v="Dennis Hopper"/>
    <s v="Laura Dern"/>
    <n v="181285"/>
    <x v="639"/>
    <n v="7"/>
    <n v="0.10000000000000053"/>
    <x v="4"/>
  </r>
  <r>
    <n v="830"/>
    <x v="711"/>
    <x v="31"/>
    <s v="U"/>
    <n v="124"/>
    <s v="Drama"/>
    <m/>
    <m/>
    <n v="7.7"/>
    <s v="The accidental death of the older son of an affluent family deeply strains the relationships among the bitter mother, the good-natured father, and the guilt-ridden younger son."/>
    <n v="86"/>
    <s v="Robert Redford"/>
    <s v="Donald Sutherland"/>
    <s v="Mary Tyler Moore"/>
    <s v="Judd Hirsch"/>
    <s v="Timothy Hutton"/>
    <n v="47099"/>
    <x v="640"/>
    <n v="7"/>
    <n v="0.89999999999999947"/>
    <x v="4"/>
  </r>
  <r>
    <n v="841"/>
    <x v="712"/>
    <x v="40"/>
    <s v="U"/>
    <n v="129"/>
    <s v="Drama"/>
    <m/>
    <m/>
    <n v="7.7"/>
    <s v="A lawyer sees the chance to salvage his career and self-respect by taking a medical malpractice case to trial rather than settling."/>
    <n v="77"/>
    <s v="Sidney Lumet"/>
    <s v="Paul Newman"/>
    <s v="Charlotte Rampling"/>
    <s v="Jack Warden"/>
    <s v="James Mason"/>
    <n v="36096"/>
    <x v="641"/>
    <n v="7"/>
    <n v="0"/>
    <x v="4"/>
  </r>
  <r>
    <n v="845"/>
    <x v="713"/>
    <x v="38"/>
    <s v="R"/>
    <n v="130"/>
    <s v="Crime"/>
    <s v=" Drama"/>
    <s v=" Mystery"/>
    <n v="7.7"/>
    <s v="An intellectually nonconformist friar investigates a series of mysterious deaths in an isolated abbey."/>
    <n v="54"/>
    <s v="Jean-Jacques Annaud"/>
    <s v="Sean Connery"/>
    <s v="Christian Slater"/>
    <s v="Helmut Qualtinger"/>
    <s v="Elya Baskin"/>
    <n v="102031"/>
    <x v="642"/>
    <n v="7"/>
    <n v="2.2999999999999998"/>
    <x v="4"/>
  </r>
  <r>
    <n v="867"/>
    <x v="714"/>
    <x v="36"/>
    <s v="U"/>
    <n v="153"/>
    <s v="Action"/>
    <s v=" Drama"/>
    <s v=" History"/>
    <n v="7.7"/>
    <s v="A young English boy struggles to survive under Japanese occupation during World War II."/>
    <n v="62"/>
    <s v="Steven Spielberg"/>
    <s v="Christian Bale"/>
    <s v="John Malkovich"/>
    <s v="Miranda Richardson"/>
    <s v="Nigel Havers"/>
    <n v="115677"/>
    <x v="643"/>
    <n v="7"/>
    <n v="1.5"/>
    <x v="4"/>
  </r>
  <r>
    <n v="873"/>
    <x v="715"/>
    <x v="36"/>
    <s v="U"/>
    <n v="163"/>
    <s v="Biography"/>
    <s v=" Drama"/>
    <s v=" History"/>
    <n v="7.7"/>
    <s v="The story of the final Emperor of China."/>
    <n v="76"/>
    <s v="Bernardo Bertolucci"/>
    <s v="John Lone"/>
    <s v="Joan Chen"/>
    <s v="Peter O'Toole"/>
    <s v="Ruocheng Ying"/>
    <n v="94326"/>
    <x v="644"/>
    <n v="7"/>
    <n v="0.10000000000000053"/>
    <x v="4"/>
  </r>
  <r>
    <n v="881"/>
    <x v="716"/>
    <x v="39"/>
    <s v="U"/>
    <n v="83"/>
    <s v="Animation"/>
    <s v=" Family"/>
    <s v=" Fantasy"/>
    <n v="7.6"/>
    <s v="A mermaid princess makes a Faustian bargain in an attempt to become human and win a prince's love."/>
    <n v="88"/>
    <s v="Ron Clements"/>
    <s v="John Musker"/>
    <s v="Jodi Benson"/>
    <s v="Samuel E. Wright"/>
    <s v="Rene Auberjonois"/>
    <n v="237696"/>
    <x v="645"/>
    <n v="7"/>
    <n v="1.2000000000000011"/>
    <x v="4"/>
  </r>
  <r>
    <n v="882"/>
    <x v="717"/>
    <x v="32"/>
    <s v="U"/>
    <n v="85"/>
    <s v="Comedy"/>
    <s v=" Crime"/>
    <m/>
    <n v="7.6"/>
    <s v="Incompetent police Detective Frank Drebin must foil an attempt to assassinate Queen Elizabeth II."/>
    <n v="76"/>
    <s v="David Zucker"/>
    <s v="Leslie Nielsen"/>
    <s v="Priscilla Presley"/>
    <s v="O.J. Simpson"/>
    <s v="Ricardo Montalban"/>
    <n v="152871"/>
    <x v="646"/>
    <n v="7"/>
    <n v="0"/>
    <x v="4"/>
  </r>
  <r>
    <n v="893"/>
    <x v="718"/>
    <x v="36"/>
    <s v="U"/>
    <n v="93"/>
    <s v="Comedy"/>
    <s v=" Drama"/>
    <m/>
    <n v="7.6"/>
    <s v="A man must struggle to travel home for Thanksgiving with a lovable oaf of a shower curtain ring salesman as his only companion."/>
    <n v="72"/>
    <s v="John Hughes"/>
    <s v="Steve Martin"/>
    <s v="John Candy"/>
    <s v="Laila Robins"/>
    <s v="Michael McKean"/>
    <n v="124773"/>
    <x v="647"/>
    <n v="7"/>
    <n v="0.39999999999999947"/>
    <x v="4"/>
  </r>
  <r>
    <n v="896"/>
    <x v="719"/>
    <x v="39"/>
    <s v="UA"/>
    <n v="95"/>
    <s v="Comedy"/>
    <s v=" Drama"/>
    <s v=" Romance"/>
    <n v="7.6"/>
    <s v="Harry and Sally have known each other for years, and are very good friends, but they fear sex would ruin the friendship."/>
    <n v="76"/>
    <s v="Rob Reiner"/>
    <s v="Billy Crystal"/>
    <s v="Meg Ryan"/>
    <s v="Carrie Fisher"/>
    <s v="Bruno Kirby"/>
    <n v="195663"/>
    <x v="648"/>
    <n v="7"/>
    <n v="0"/>
    <x v="4"/>
  </r>
  <r>
    <n v="898"/>
    <x v="720"/>
    <x v="34"/>
    <s v="A"/>
    <n v="96"/>
    <s v="Action"/>
    <s v=" Adventure"/>
    <s v=" Sci-Fi"/>
    <n v="7.6"/>
    <s v="In the post-apocalyptic Australian wasteland, a cynical drifter agrees to help a small, gasoline-rich community escape a horde of bandits."/>
    <n v="77"/>
    <s v="George Miller"/>
    <s v="Mel Gibson"/>
    <s v="Bruce Spence"/>
    <s v="Michael Preston"/>
    <s v="Max Phipps"/>
    <n v="166588"/>
    <x v="649"/>
    <n v="7"/>
    <n v="0.10000000000000053"/>
    <x v="4"/>
  </r>
  <r>
    <n v="904"/>
    <x v="721"/>
    <x v="35"/>
    <s v="A"/>
    <n v="99"/>
    <s v="Crime"/>
    <s v=" Drama"/>
    <s v=" Thriller"/>
    <n v="7.6"/>
    <s v="The owner of a seedy small-town Texas bar discovers that one of his employees is having an affair with his wife. A chaotic chain of misunderstandings, lies and mischief ensues after he devises a plot to have them murdered."/>
    <n v="82"/>
    <s v="Joel Coen"/>
    <s v="Ethan Coen"/>
    <s v="John Getz"/>
    <s v="Frances McDormand"/>
    <s v="Dan Hedaya"/>
    <n v="87745"/>
    <x v="650"/>
    <n v="7"/>
    <n v="0.59999999999999964"/>
    <x v="4"/>
  </r>
  <r>
    <n v="926"/>
    <x v="722"/>
    <x v="36"/>
    <s v="A"/>
    <n v="109"/>
    <s v="Action"/>
    <s v=" Crime"/>
    <s v=" Thriller"/>
    <n v="7.6"/>
    <s v="Two newly paired cops who are complete opposites must put aside their differences in order to catch a gang of drug smugglers."/>
    <n v="68"/>
    <s v="Richard Donner"/>
    <s v="Mel Gibson"/>
    <s v="Danny Glover"/>
    <s v="Gary Busey"/>
    <s v="Mitchell Ryan"/>
    <n v="236894"/>
    <x v="651"/>
    <n v="7"/>
    <n v="0.79999999999999982"/>
    <x v="4"/>
  </r>
  <r>
    <n v="927"/>
    <x v="723"/>
    <x v="34"/>
    <s v="UA"/>
    <n v="109"/>
    <s v="Drama"/>
    <m/>
    <m/>
    <n v="7.6"/>
    <s v="Norman is a curmudgeon with an estranged relationship with his daughter Chelsea. At Golden Pond, he and his wife nevertheless agree to care for Billy, the son of Chelsea's new boyfriend, and a most unexpected relationship blooms."/>
    <n v="68"/>
    <s v="Mark Rydell"/>
    <s v="Katharine Hepburn"/>
    <s v="Henry Fonda"/>
    <s v="Jane Fonda"/>
    <s v="Doug McKeon"/>
    <n v="27650"/>
    <x v="652"/>
    <n v="7"/>
    <n v="0.79999999999999982"/>
    <x v="4"/>
  </r>
  <r>
    <n v="2"/>
    <x v="724"/>
    <x v="41"/>
    <s v="A"/>
    <n v="175"/>
    <s v="Crime"/>
    <s v=" Drama"/>
    <m/>
    <n v="9.1999999999999993"/>
    <s v="An organized crime dynasty's aging patriarch transfers control of his clandestine empire to his reluctant son."/>
    <n v="100"/>
    <s v="Francis Ford Coppola"/>
    <s v="Marlon Brando"/>
    <s v="Al Pacino"/>
    <s v="James Caan"/>
    <s v="Diane Keaton"/>
    <n v="1620367"/>
    <x v="653"/>
    <n v="7"/>
    <n v="0.80000000000000071"/>
    <x v="5"/>
  </r>
  <r>
    <n v="5"/>
    <x v="725"/>
    <x v="42"/>
    <s v="A"/>
    <n v="202"/>
    <s v="Crime"/>
    <s v=" Drama"/>
    <m/>
    <n v="9"/>
    <s v="The early life and career of Vito Corleone in 1920s New York City is portrayed, while his son, Michael, expands and tightens his grip on the family crime syndicate."/>
    <n v="90"/>
    <s v="Francis Ford Coppola"/>
    <s v="Al Pacino"/>
    <s v="Robert De Niro"/>
    <s v="Robert Duvall"/>
    <s v="Diane Keaton"/>
    <n v="1129952"/>
    <x v="654"/>
    <n v="7"/>
    <n v="0"/>
    <x v="5"/>
  </r>
  <r>
    <n v="15"/>
    <x v="726"/>
    <x v="43"/>
    <s v="A"/>
    <n v="133"/>
    <s v="Drama"/>
    <m/>
    <m/>
    <n v="8.6999999999999993"/>
    <s v="A criminal pleads insanity and is admitted to a mental institution, where he rebels against the oppressive nurse and rallies up the scared patients."/>
    <n v="83"/>
    <s v="Milos Forman"/>
    <s v="Jack Nicholson"/>
    <s v="Louise Fletcher"/>
    <s v="Michael Berryman"/>
    <s v="Peter Brocco"/>
    <n v="918088"/>
    <x v="655"/>
    <n v="7"/>
    <n v="0.39999999999999858"/>
    <x v="5"/>
  </r>
  <r>
    <n v="21"/>
    <x v="727"/>
    <x v="44"/>
    <s v="UA"/>
    <n v="121"/>
    <s v="Action"/>
    <s v=" Adventure"/>
    <s v=" Fantasy"/>
    <n v="8.6"/>
    <s v="Luke Skywalker joins forces with a Jedi Knight, a cocky pilot, a Wookiee and two droids to save the galaxy from the Empire's world-destroying battle station, while also attempting to rescue Princess Leia from the mysterious Darth Vader."/>
    <n v="90"/>
    <s v="George Lucas"/>
    <s v="Mark Hamill"/>
    <s v="Harrison Ford"/>
    <s v="Carrie Fisher"/>
    <s v="Alec Guinness"/>
    <n v="1231473"/>
    <x v="656"/>
    <n v="7"/>
    <n v="0.40000000000000036"/>
    <x v="5"/>
  </r>
  <r>
    <n v="66"/>
    <x v="728"/>
    <x v="45"/>
    <s v="R"/>
    <n v="117"/>
    <s v="Horror"/>
    <s v=" Sci-Fi"/>
    <m/>
    <n v="8.4"/>
    <s v="After a space merchant vessel receives an unknown transmission as a distress call, one of the crew is attacked by a mysterious life form and they soon realize that its life cycle has merely begun."/>
    <n v="89"/>
    <s v="Ridley Scott"/>
    <s v="Sigourney Weaver"/>
    <s v="Tom Skerritt"/>
    <s v="John Hurt"/>
    <s v="Veronica Cartwright"/>
    <n v="787806"/>
    <x v="657"/>
    <n v="7"/>
    <n v="0.5"/>
    <x v="5"/>
  </r>
  <r>
    <n v="67"/>
    <x v="729"/>
    <x v="46"/>
    <s v="U"/>
    <n v="122"/>
    <s v="Drama"/>
    <s v=" Musical"/>
    <m/>
    <n v="8.4"/>
    <s v="The story of a terminally ill man who wishes to live life to the fullest before the inevitable occurs, as told by his best friend."/>
    <m/>
    <s v="Hrishikesh Mukherjee"/>
    <s v="Rajesh Khanna"/>
    <s v="Amitabh Bachchan"/>
    <s v="Sumita Sanyal"/>
    <s v="Ramesh Deo"/>
    <n v="30273"/>
    <x v="15"/>
    <n v="7"/>
    <n v="8.4"/>
    <x v="5"/>
  </r>
  <r>
    <n v="76"/>
    <x v="730"/>
    <x v="45"/>
    <s v="R"/>
    <n v="147"/>
    <s v="Drama"/>
    <s v=" Mystery"/>
    <s v=" War"/>
    <n v="8.4"/>
    <s v="A U.S. Army officer serving in Vietnam is tasked with assassinating a renegade Special Forces Colonel who sees himself as a god."/>
    <n v="94"/>
    <s v="Francis Ford Coppola"/>
    <s v="Martin Sheen"/>
    <s v="Marlon Brando"/>
    <s v="Robert Duvall"/>
    <s v="Frederic Forrest"/>
    <n v="606398"/>
    <x v="658"/>
    <n v="7"/>
    <n v="1"/>
    <x v="5"/>
  </r>
  <r>
    <n v="97"/>
    <x v="731"/>
    <x v="47"/>
    <s v="A"/>
    <n v="114"/>
    <s v="Crime"/>
    <s v=" Drama"/>
    <m/>
    <n v="8.3000000000000007"/>
    <s v="A mentally unstable veteran works as a nighttime taxi driver in New York City, where the perceived decadence and sleaze fuels his urge for violent action by attempting to liberate a presidential campaign worker and an underage prostitute."/>
    <n v="94"/>
    <s v="Martin Scorsese"/>
    <s v="Robert De Niro"/>
    <s v="Jodie Foster"/>
    <s v="Cybill Shepherd"/>
    <s v="Albert Brooks"/>
    <n v="724636"/>
    <x v="659"/>
    <n v="7"/>
    <n v="1.0999999999999996"/>
    <x v="5"/>
  </r>
  <r>
    <n v="109"/>
    <x v="732"/>
    <x v="48"/>
    <s v="U"/>
    <n v="129"/>
    <s v="Comedy"/>
    <s v=" Crime"/>
    <s v=" Drama"/>
    <n v="8.3000000000000007"/>
    <s v="Two grifters team up to pull off the ultimate con."/>
    <n v="83"/>
    <s v="George Roy Hill"/>
    <s v="Paul Newman"/>
    <s v="Robert Redford"/>
    <s v="Robert Shaw"/>
    <s v="Charles Durning"/>
    <n v="241513"/>
    <x v="660"/>
    <n v="7"/>
    <n v="0"/>
    <x v="5"/>
  </r>
  <r>
    <n v="114"/>
    <x v="733"/>
    <x v="46"/>
    <s v="A"/>
    <n v="136"/>
    <s v="Crime"/>
    <s v=" Drama"/>
    <s v=" Sci-Fi"/>
    <n v="8.3000000000000007"/>
    <s v="In the future, a sadistic gang leader is imprisoned and volunteers for a conduct-aversion experiment, but it doesn't go as planned."/>
    <n v="77"/>
    <s v="Stanley Kubrick"/>
    <s v="Malcolm McDowell"/>
    <s v="Patrick Magee"/>
    <s v="Michael Bates"/>
    <s v="Warren Clarke"/>
    <n v="757904"/>
    <x v="661"/>
    <n v="7"/>
    <n v="0.60000000000000053"/>
    <x v="5"/>
  </r>
  <r>
    <n v="133"/>
    <x v="734"/>
    <x v="43"/>
    <s v="PG"/>
    <n v="91"/>
    <s v="Adventure"/>
    <s v=" Comedy"/>
    <s v=" Fantasy"/>
    <n v="8.1999999999999993"/>
    <s v="King Arthur and his Knights of the Round Table embark on a surreal, low-budget search for the Holy Grail, encountering many, very silly obstacles."/>
    <n v="91"/>
    <s v="Terry Gilliam"/>
    <s v="Terry Jones"/>
    <s v="Graham Chapman"/>
    <s v="John Cleese"/>
    <s v="Eric Idle"/>
    <n v="500875"/>
    <x v="662"/>
    <n v="7"/>
    <n v="0.90000000000000036"/>
    <x v="5"/>
  </r>
  <r>
    <n v="139"/>
    <x v="735"/>
    <x v="49"/>
    <s v="U"/>
    <n v="99"/>
    <s v="Drama"/>
    <s v=" Music"/>
    <m/>
    <n v="8.1999999999999993"/>
    <s v="A married daughter who longs for her mother's love is visited by the latter, a successful concert pianist."/>
    <m/>
    <s v="Ingmar Bergman"/>
    <s v="Ingrid Bergman"/>
    <s v="Liv Ullmann"/>
    <s v="Lena Nyman"/>
    <s v="Halvar BjÃ¶rk"/>
    <n v="26875"/>
    <x v="15"/>
    <n v="7"/>
    <n v="8.1999999999999993"/>
    <x v="5"/>
  </r>
  <r>
    <n v="182"/>
    <x v="736"/>
    <x v="45"/>
    <s v="U"/>
    <n v="162"/>
    <s v="Drama"/>
    <s v=" Sci-Fi"/>
    <m/>
    <n v="8.1999999999999993"/>
    <s v="A guide leads two men through an area known as the Zone to find a room that grants wishes."/>
    <m/>
    <s v="Andrei Tarkovsky"/>
    <s v="Alisa Freyndlikh"/>
    <s v="Aleksandr Kaydanovskiy"/>
    <s v="Anatoliy Solonitsyn"/>
    <s v="Nikolay Grinko"/>
    <n v="116945"/>
    <x v="663"/>
    <n v="7"/>
    <n v="8.1999999999999993"/>
    <x v="5"/>
  </r>
  <r>
    <n v="188"/>
    <x v="737"/>
    <x v="47"/>
    <s v="PG"/>
    <n v="177"/>
    <s v="Biography"/>
    <s v=" Drama"/>
    <s v=" History"/>
    <n v="8.1999999999999993"/>
    <s v="This epic historical drama chronicles the life and times of Prophet Muhammad and serves as an introduction to early Islamic history."/>
    <m/>
    <s v="Moustapha Akkad"/>
    <s v="Anthony Quinn"/>
    <s v="Irene Papas"/>
    <s v="Michael Ansara"/>
    <s v="Johnny Sekka"/>
    <n v="43885"/>
    <x v="15"/>
    <n v="7"/>
    <n v="8.1999999999999993"/>
    <x v="5"/>
  </r>
  <r>
    <n v="193"/>
    <x v="738"/>
    <x v="43"/>
    <s v="U"/>
    <n v="204"/>
    <s v="Action"/>
    <s v=" Adventure"/>
    <s v=" Comedy"/>
    <n v="8.1999999999999993"/>
    <s v="After his family is murdered by a notorious and ruthless bandit, a former police officer enlists the services of two outlaws to capture the bandit."/>
    <m/>
    <s v="Ramesh Sippy"/>
    <s v="Sanjeev Kumar"/>
    <s v="Dharmendra"/>
    <s v="Amitabh Bachchan"/>
    <s v="Amjad Khan"/>
    <n v="51284"/>
    <x v="15"/>
    <n v="7"/>
    <n v="8.1999999999999993"/>
    <x v="5"/>
  </r>
  <r>
    <n v="204"/>
    <x v="739"/>
    <x v="41"/>
    <s v="A"/>
    <n v="91"/>
    <s v="Drama"/>
    <m/>
    <m/>
    <n v="8.1"/>
    <s v="When a woman dying of cancer in early twentieth-century Sweden is visited by her two sisters, long-repressed feelings between the siblings rise to the surface."/>
    <m/>
    <s v="Ingmar Bergman"/>
    <s v="Harriet Andersson"/>
    <s v="Liv Ullmann"/>
    <s v="Kari Sylwan"/>
    <s v="Ingrid Thulin"/>
    <n v="30206"/>
    <x v="664"/>
    <n v="7"/>
    <n v="8.1"/>
    <x v="5"/>
  </r>
  <r>
    <n v="210"/>
    <x v="740"/>
    <x v="45"/>
    <s v="R"/>
    <n v="94"/>
    <s v="Comedy"/>
    <m/>
    <m/>
    <n v="8.1"/>
    <s v="Born on the original Christmas in the stable next door to Jesus Christ, Brian of Nazareth spends his life being mistaken for a messiah."/>
    <n v="77"/>
    <s v="Terry Jones"/>
    <s v="Graham Chapman"/>
    <s v="John Cleese"/>
    <s v="Michael Palin"/>
    <s v="Terry Gilliam"/>
    <n v="367250"/>
    <x v="665"/>
    <n v="7"/>
    <n v="0.39999999999999947"/>
    <x v="5"/>
  </r>
  <r>
    <n v="229"/>
    <x v="741"/>
    <x v="48"/>
    <s v="U"/>
    <n v="102"/>
    <s v="Comedy"/>
    <s v=" Crime"/>
    <s v=" Drama"/>
    <n v="8.1"/>
    <s v="During the Great Depression, a con man finds himself saddled with a young girl who may or may not be his daughter, and the two forge an unlikely partnership."/>
    <n v="77"/>
    <s v="Peter Bogdanovich"/>
    <s v="Ryan O'Neal"/>
    <s v="Tatum O'Neal"/>
    <s v="Madeline Kahn"/>
    <s v="John Hillerman"/>
    <n v="42285"/>
    <x v="666"/>
    <n v="7"/>
    <n v="0.39999999999999947"/>
    <x v="5"/>
  </r>
  <r>
    <n v="237"/>
    <x v="742"/>
    <x v="43"/>
    <s v="G"/>
    <n v="107"/>
    <s v="Biography"/>
    <s v=" Drama"/>
    <m/>
    <n v="8.1"/>
    <s v="A dying man in his forties remembers his past. His childhood, his mother, the war, personal moments and things that tell of the recent history of all the Russian nation."/>
    <m/>
    <s v="Andrei Tarkovsky"/>
    <s v="Margarita Terekhova"/>
    <s v="Filipp Yankovskiy"/>
    <s v="Ignat Daniltsev"/>
    <s v="Oleg Yankovskiy"/>
    <n v="40081"/>
    <x v="667"/>
    <n v="7"/>
    <n v="8.1"/>
    <x v="5"/>
  </r>
  <r>
    <n v="255"/>
    <x v="743"/>
    <x v="47"/>
    <s v="U"/>
    <n v="120"/>
    <s v="Drama"/>
    <s v=" Sport"/>
    <m/>
    <n v="8.1"/>
    <s v="A small-time boxer gets a supremely rare chance to fight a heavy-weight champion in a bout in which he strives to go the distance for his self-respect."/>
    <n v="70"/>
    <s v="John G. Avildsen"/>
    <s v="Sylvester Stallone"/>
    <s v="Talia Shire"/>
    <s v="Burt Young"/>
    <s v="Carl Weathers"/>
    <n v="518546"/>
    <x v="668"/>
    <n v="7"/>
    <n v="1.0999999999999996"/>
    <x v="5"/>
  </r>
  <r>
    <n v="257"/>
    <x v="744"/>
    <x v="47"/>
    <s v="UA"/>
    <n v="121"/>
    <s v="Drama"/>
    <m/>
    <m/>
    <n v="8.1"/>
    <s v="A television network cynically exploits a deranged former anchor's ravings and revelations about the news media for its own profit."/>
    <n v="83"/>
    <s v="Sidney Lumet"/>
    <s v="Faye Dunaway"/>
    <s v="William Holden"/>
    <s v="Peter Finch"/>
    <s v="Robert Duvall"/>
    <n v="144911"/>
    <x v="15"/>
    <n v="7"/>
    <n v="0.20000000000000107"/>
    <x v="5"/>
  </r>
  <r>
    <n v="278"/>
    <x v="745"/>
    <x v="42"/>
    <s v="UA"/>
    <n v="130"/>
    <s v="Drama"/>
    <s v=" Mystery"/>
    <s v=" Thriller"/>
    <n v="8.1"/>
    <s v="A private detective hired to expose an adulterer finds himself caught up in a web of deceit, corruption, and murder."/>
    <n v="92"/>
    <s v="Roman Polanski"/>
    <s v="Jack Nicholson"/>
    <s v="Faye Dunaway"/>
    <s v="John Huston"/>
    <s v="Perry Lopez"/>
    <n v="294230"/>
    <x v="669"/>
    <n v="7"/>
    <n v="1.0999999999999996"/>
    <x v="5"/>
  </r>
  <r>
    <n v="309"/>
    <x v="746"/>
    <x v="41"/>
    <s v="PG"/>
    <n v="167"/>
    <s v="Drama"/>
    <s v=" Mystery"/>
    <s v=" Sci-Fi"/>
    <n v="8.1"/>
    <s v="A psychologist is sent to a station orbiting a distant planet in order to discover what has caused the crew to go insane."/>
    <n v="90"/>
    <s v="Andrei Tarkovsky"/>
    <s v="Natalya Bondarchuk"/>
    <s v="Donatas Banionis"/>
    <s v="JÃ¼ri JÃ¤rvet"/>
    <s v="Vladislav Dvorzhetskiy"/>
    <n v="81021"/>
    <x v="15"/>
    <n v="7"/>
    <n v="0.90000000000000036"/>
    <x v="5"/>
  </r>
  <r>
    <n v="314"/>
    <x v="747"/>
    <x v="49"/>
    <s v="A"/>
    <n v="183"/>
    <s v="Drama"/>
    <s v=" War"/>
    <m/>
    <n v="8.1"/>
    <s v="An in-depth examination of the ways in which the U.S. Vietnam War impacts and disrupts the lives of people in a small industrial town in Pennsylvania."/>
    <n v="86"/>
    <s v="Michael Cimino"/>
    <s v="Robert De Niro"/>
    <s v="Christopher Walken"/>
    <s v="John Cazale"/>
    <s v="John Savage"/>
    <n v="311361"/>
    <x v="670"/>
    <n v="7"/>
    <n v="0.5"/>
    <x v="5"/>
  </r>
  <r>
    <n v="315"/>
    <x v="748"/>
    <x v="43"/>
    <s v="PG"/>
    <n v="185"/>
    <s v="Adventure"/>
    <s v=" Drama"/>
    <s v=" History"/>
    <n v="8.1"/>
    <s v="An Irish rogue wins the heart of a rich widow and assumes her dead husband's aristocratic position in 18th-century England."/>
    <n v="89"/>
    <s v="Stanley Kubrick"/>
    <s v="Ryan O'Neal"/>
    <s v="Marisa Berenson"/>
    <s v="Patrick Magee"/>
    <s v="Hardy KrÃ¼ger"/>
    <n v="149843"/>
    <x v="15"/>
    <n v="7"/>
    <n v="0.80000000000000071"/>
    <x v="5"/>
  </r>
  <r>
    <n v="339"/>
    <x v="749"/>
    <x v="44"/>
    <s v="A"/>
    <n v="93"/>
    <s v="Comedy"/>
    <s v=" Romance"/>
    <m/>
    <n v="8"/>
    <s v="Neurotic New York comedian Alvy Singer falls in love with the ditzy Annie Hall."/>
    <n v="92"/>
    <s v="Woody Allen"/>
    <s v="Woody Allen"/>
    <s v="Diane Keaton"/>
    <s v="Tony Roberts"/>
    <s v="Carol Kane"/>
    <n v="251823"/>
    <x v="671"/>
    <n v="7"/>
    <n v="1.1999999999999993"/>
    <x v="5"/>
  </r>
  <r>
    <n v="357"/>
    <x v="750"/>
    <x v="42"/>
    <s v="A"/>
    <n v="106"/>
    <s v="Comedy"/>
    <m/>
    <m/>
    <n v="8"/>
    <s v="An American grandson of the infamous scientist, struggling to prove that his grandfather was not as insane as people believe, is invited to Transylvania, where he discovers the process that reanimates a dead body."/>
    <n v="80"/>
    <s v="Mel Brooks"/>
    <s v="Gene Wilder"/>
    <s v="Madeline Kahn"/>
    <s v="Marty Feldman"/>
    <s v="Peter Boyle"/>
    <n v="143359"/>
    <x v="672"/>
    <n v="7"/>
    <n v="0"/>
    <x v="5"/>
  </r>
  <r>
    <n v="378"/>
    <x v="751"/>
    <x v="50"/>
    <s v="UA"/>
    <n v="113"/>
    <s v="Drama"/>
    <m/>
    <m/>
    <n v="8"/>
    <s v="A weak-willed Italian man becomes a fascist flunky who goes abroad to arrange the assassination of his old teacher, now a political dissident."/>
    <n v="100"/>
    <s v="Bernardo Bertolucci"/>
    <s v="Jean-Louis Trintignant"/>
    <s v="Stefania Sandrelli"/>
    <s v="Gastone Moschin"/>
    <s v="Enzo Tarascio"/>
    <n v="27067"/>
    <x v="673"/>
    <n v="7"/>
    <n v="2"/>
    <x v="5"/>
  </r>
  <r>
    <n v="389"/>
    <x v="752"/>
    <x v="46"/>
    <s v="R"/>
    <n v="118"/>
    <s v="Drama"/>
    <s v=" Romance"/>
    <m/>
    <n v="8"/>
    <s v="In 1951, a group of high schoolers come of age in a bleak, isolated, atrophied North Texas town that is slowly dying, both culturally and economically."/>
    <n v="93"/>
    <s v="Peter Bogdanovich"/>
    <s v="Timothy Bottoms"/>
    <s v="Jeff Bridges"/>
    <s v="Cybill Shepherd"/>
    <s v="Ben Johnson"/>
    <n v="42456"/>
    <x v="674"/>
    <n v="7"/>
    <n v="1.3000000000000007"/>
    <x v="5"/>
  </r>
  <r>
    <n v="397"/>
    <x v="753"/>
    <x v="48"/>
    <s v="A"/>
    <n v="122"/>
    <s v="Horror"/>
    <m/>
    <m/>
    <n v="8"/>
    <s v="When a 12-year-old girl is possessed by a mysterious entity, her mother seeks the help of two priests to save her."/>
    <n v="81"/>
    <s v="William Friedkin"/>
    <s v="Ellen Burstyn"/>
    <s v="Max von Sydow"/>
    <s v="Linda Blair"/>
    <s v="Lee J. Cobb"/>
    <n v="362393"/>
    <x v="675"/>
    <n v="7"/>
    <n v="9.9999999999999645E-2"/>
    <x v="5"/>
  </r>
  <r>
    <n v="402"/>
    <x v="754"/>
    <x v="43"/>
    <s v="A"/>
    <n v="124"/>
    <s v="Adventure"/>
    <s v=" Thriller"/>
    <m/>
    <n v="8"/>
    <s v="When a killer shark unleashes chaos on a beach community, it's up to a local sheriff, a marine biologist, and an old seafarer to hunt the beast down."/>
    <n v="87"/>
    <s v="Steven Spielberg"/>
    <s v="Roy Scheider"/>
    <s v="Robert Shaw"/>
    <s v="Richard Dreyfuss"/>
    <s v="Lorraine Gary"/>
    <n v="543388"/>
    <x v="676"/>
    <n v="7"/>
    <n v="0.69999999999999929"/>
    <x v="5"/>
  </r>
  <r>
    <n v="405"/>
    <x v="755"/>
    <x v="43"/>
    <s v="U"/>
    <n v="125"/>
    <s v="Biography"/>
    <s v=" Crime"/>
    <s v=" Drama"/>
    <n v="8"/>
    <s v="Three amateur bank robbers plan to hold up a bank. A nice simple robbery: Walk in, take the money, and run. Unfortunately, the supposedly uncomplicated heist suddenly becomes a bizarre nightmare as everything that could go wrong does."/>
    <n v="86"/>
    <s v="Sidney Lumet"/>
    <s v="Al Pacino"/>
    <s v="John Cazale"/>
    <s v="Penelope Allen"/>
    <s v="Sully Boyar"/>
    <n v="235652"/>
    <x v="677"/>
    <n v="7"/>
    <n v="0.59999999999999964"/>
    <x v="5"/>
  </r>
  <r>
    <n v="415"/>
    <x v="756"/>
    <x v="45"/>
    <s v="PG"/>
    <n v="130"/>
    <s v="Comedy"/>
    <s v=" Drama"/>
    <m/>
    <n v="8"/>
    <s v="A simpleminded, sheltered gardener becomes an unlikely trusted advisor to a powerful businessman and an insider in Washington politics."/>
    <n v="83"/>
    <s v="Hal Ashby"/>
    <s v="Peter Sellers"/>
    <s v="Shirley MacLaine"/>
    <s v="Melvyn Douglas"/>
    <s v="Jack Warden"/>
    <n v="65625"/>
    <x v="678"/>
    <n v="7"/>
    <n v="0.30000000000000071"/>
    <x v="5"/>
  </r>
  <r>
    <n v="426"/>
    <x v="757"/>
    <x v="41"/>
    <s v="PG"/>
    <n v="138"/>
    <s v="Mystery"/>
    <s v=" Thriller"/>
    <m/>
    <n v="8"/>
    <s v="A man who loves games and theater invites his wife's lover to meet him, setting up a battle of wits with potentially deadly results."/>
    <m/>
    <s v="Joseph L. Mankiewicz"/>
    <s v="Laurence Olivier"/>
    <s v="Michael Caine"/>
    <s v="Alec Cawthorne"/>
    <s v="John Matthews"/>
    <n v="44748"/>
    <x v="679"/>
    <n v="7"/>
    <n v="8"/>
    <x v="5"/>
  </r>
  <r>
    <n v="440"/>
    <x v="758"/>
    <x v="48"/>
    <s v="R"/>
    <n v="151"/>
    <s v="Biography"/>
    <s v=" Crime"/>
    <s v=" Drama"/>
    <n v="8"/>
    <s v="A man befriends a fellow criminal as the two of them begin serving their sentence on a dreadful prison island, which inspires the man to plot his escape."/>
    <n v="58"/>
    <s v="Franklin J. Schaffner"/>
    <s v="Steve McQueen"/>
    <s v="Dustin Hoffman"/>
    <s v="Victor Jory"/>
    <s v="Don Gordon"/>
    <n v="121627"/>
    <x v="680"/>
    <n v="7"/>
    <n v="2.2000000000000002"/>
    <x v="5"/>
  </r>
  <r>
    <n v="458"/>
    <x v="759"/>
    <x v="46"/>
    <s v="G"/>
    <n v="181"/>
    <s v="Drama"/>
    <s v=" Family"/>
    <s v=" Musical"/>
    <n v="8"/>
    <s v="In prerevolutionary Russia, a Jewish peasant contends with marrying off three of his daughters while growing anti-Semitic sentiment threatens his village."/>
    <n v="67"/>
    <s v="Norman Jewison"/>
    <s v="Topol"/>
    <s v="Norma Crane"/>
    <s v="Leonard Frey"/>
    <s v="Molly Picon"/>
    <n v="39491"/>
    <x v="681"/>
    <n v="7"/>
    <n v="1.2999999999999998"/>
    <x v="5"/>
  </r>
  <r>
    <n v="470"/>
    <x v="760"/>
    <x v="46"/>
    <s v="PG"/>
    <n v="91"/>
    <s v="Comedy"/>
    <s v=" Drama"/>
    <s v=" Romance"/>
    <n v="7.9"/>
    <s v="Young, rich, and obsessed with death, Harold finds himself changed forever when he meets lively septuagenarian Maude at a funeral."/>
    <n v="62"/>
    <s v="Hal Ashby"/>
    <s v="Ruth Gordon"/>
    <s v="Bud Cort"/>
    <s v="Vivian Pickles"/>
    <s v="Cyril Cusack"/>
    <n v="70826"/>
    <x v="15"/>
    <n v="7"/>
    <n v="1.7000000000000002"/>
    <x v="5"/>
  </r>
  <r>
    <n v="477"/>
    <x v="761"/>
    <x v="41"/>
    <m/>
    <n v="95"/>
    <s v="Action"/>
    <s v=" Adventure"/>
    <s v=" Biography"/>
    <n v="7.9"/>
    <s v="In the 16th century, the ruthless and insane Don Lope de Aguirre leads a Spanish expedition in search of El Dorado."/>
    <m/>
    <s v="Werner Herzog"/>
    <s v="Klaus Kinski"/>
    <s v="Ruy Guerra"/>
    <s v="Helena Rojo"/>
    <s v="Del Negro"/>
    <n v="52397"/>
    <x v="15"/>
    <n v="7"/>
    <n v="7.9"/>
    <x v="5"/>
  </r>
  <r>
    <n v="478"/>
    <x v="762"/>
    <x v="45"/>
    <s v="R"/>
    <n v="96"/>
    <s v="Comedy"/>
    <s v=" Drama"/>
    <s v=" Romance"/>
    <n v="7.9"/>
    <s v="The life of a divorced television writer dating a teenage girl is further complicated when he falls in love with his best friend's mistress."/>
    <n v="83"/>
    <s v="Woody Allen"/>
    <s v="Woody Allen"/>
    <s v="Diane Keaton"/>
    <s v="Mariel Hemingway"/>
    <s v="Michael Murphy"/>
    <n v="131436"/>
    <x v="682"/>
    <n v="7"/>
    <n v="0.40000000000000036"/>
    <x v="5"/>
  </r>
  <r>
    <n v="495"/>
    <x v="763"/>
    <x v="41"/>
    <s v="PG"/>
    <n v="102"/>
    <s v="Comedy"/>
    <m/>
    <m/>
    <n v="7.9"/>
    <s v="A surreal, virtually plotless series of dreams centered around six middle-class people and their consistently interrupted attempts to have a meal together."/>
    <n v="93"/>
    <s v="Luis BuÃ±uel"/>
    <s v="Fernando Rey"/>
    <s v="Delphine Seyrig"/>
    <s v="Paul Frankeur"/>
    <s v="Bulle Ogier"/>
    <n v="38737"/>
    <x v="683"/>
    <n v="7"/>
    <n v="1.4000000000000004"/>
    <x v="5"/>
  </r>
  <r>
    <n v="519"/>
    <x v="764"/>
    <x v="48"/>
    <s v="R"/>
    <n v="114"/>
    <s v="Adventure"/>
    <s v=" Drama"/>
    <s v=" Fantasy"/>
    <n v="7.9"/>
    <s v="In a corrupt, greed-fueled world, a powerful alchemist leads a messianic character and seven materialistic figures to the Holy Mountain, where they hope to achieve enlightenment."/>
    <n v="76"/>
    <s v="Alejandro Jodorowsky"/>
    <s v="Alejandro Jodorowsky"/>
    <s v="Horacio Salinas"/>
    <s v="Zamira Saunders"/>
    <s v="Juan Ferrara"/>
    <n v="37183"/>
    <x v="684"/>
    <n v="7"/>
    <n v="0.30000000000000071"/>
    <x v="5"/>
  </r>
  <r>
    <n v="535"/>
    <x v="765"/>
    <x v="45"/>
    <s v="A"/>
    <n v="123"/>
    <s v="Drama"/>
    <s v=" Music"/>
    <s v=" Musical"/>
    <n v="7.9"/>
    <s v="Director/choreographer Bob Fosse tells his own life story as he details the sordid career of Joe Gideon, a womanizing, drug-using dancer."/>
    <n v="72"/>
    <s v="Bob Fosse"/>
    <s v="Roy Scheider"/>
    <s v="Jessica Lange"/>
    <s v="Ann Reinking"/>
    <s v="Leland Palmer"/>
    <n v="28223"/>
    <x v="685"/>
    <n v="7"/>
    <n v="0.70000000000000018"/>
    <x v="5"/>
  </r>
  <r>
    <n v="536"/>
    <x v="766"/>
    <x v="48"/>
    <s v="R"/>
    <n v="123"/>
    <s v="Comedy"/>
    <s v=" Drama"/>
    <s v=" Family"/>
    <n v="7.9"/>
    <s v="A series of comedic and nostalgic vignettes set in a 1930s Italian coastal town."/>
    <m/>
    <s v="Federico Fellini"/>
    <s v="Magali NoÃ«l"/>
    <s v="Bruno Zanin"/>
    <s v="Pupella Maggio"/>
    <s v="Armando Brancia"/>
    <n v="39897"/>
    <x v="15"/>
    <n v="7"/>
    <n v="7.9"/>
    <x v="5"/>
  </r>
  <r>
    <n v="542"/>
    <x v="767"/>
    <x v="49"/>
    <s v="A"/>
    <n v="127"/>
    <s v="Action"/>
    <s v=" Adventure"/>
    <s v=" Horror"/>
    <n v="7.9"/>
    <s v="Following an ever-growing epidemic of zombies that have risen from the dead, two Philadelphia S.W.A.T. team members, a traffic reporter, and his television executive girlfriend seek refuge in a secluded shopping mall."/>
    <n v="71"/>
    <s v="George A. Romero"/>
    <s v="David Emge"/>
    <s v="Ken Foree"/>
    <s v="Scott H. Reiniger"/>
    <s v="Gaylen Ross"/>
    <n v="111512"/>
    <x v="686"/>
    <n v="7"/>
    <n v="0.80000000000000071"/>
    <x v="5"/>
  </r>
  <r>
    <n v="555"/>
    <x v="768"/>
    <x v="47"/>
    <s v="U"/>
    <n v="138"/>
    <s v="Biography"/>
    <s v=" Drama"/>
    <s v=" History"/>
    <n v="7.9"/>
    <s v="&quot;The Washington Post&quot; reporters Bob Woodward and Carl Bernstein uncover the details of the Watergate scandal that leads to President Richard Nixon's resignation."/>
    <n v="84"/>
    <s v="Alan J. Pakula"/>
    <s v="Dustin Hoffman"/>
    <s v="Robert Redford"/>
    <s v="Jack Warden"/>
    <s v="Martin Balsam"/>
    <n v="103031"/>
    <x v="687"/>
    <n v="7"/>
    <n v="0.5"/>
    <x v="5"/>
  </r>
  <r>
    <n v="566"/>
    <x v="769"/>
    <x v="50"/>
    <s v="U"/>
    <n v="172"/>
    <s v="Biography"/>
    <s v=" Drama"/>
    <s v=" War"/>
    <n v="7.9"/>
    <s v="The World War II phase of the career of controversial American general George S. Patton."/>
    <n v="91"/>
    <s v="Franklin J. Schaffner"/>
    <s v="George C. Scott"/>
    <s v="Karl Malden"/>
    <s v="Stephen Young"/>
    <s v="Michael Strong"/>
    <n v="93741"/>
    <x v="688"/>
    <n v="7"/>
    <n v="1.1999999999999993"/>
    <x v="5"/>
  </r>
  <r>
    <n v="572"/>
    <x v="770"/>
    <x v="48"/>
    <s v="U"/>
    <n v="72"/>
    <s v="Animation"/>
    <s v=" Sci-Fi"/>
    <m/>
    <n v="7.8"/>
    <s v="On a faraway planet where blue giants rule, oppressed humanoids rebel against their machine-like leaders."/>
    <n v="73"/>
    <s v="RenÃ© Laloux"/>
    <s v="Barry Bostwick"/>
    <s v="Jennifer Drake"/>
    <s v="Eric Baugin"/>
    <s v="Jean Topart"/>
    <n v="25229"/>
    <x v="689"/>
    <n v="7"/>
    <n v="0.5"/>
    <x v="5"/>
  </r>
  <r>
    <n v="587"/>
    <x v="771"/>
    <x v="49"/>
    <s v="PG"/>
    <n v="94"/>
    <s v="Drama"/>
    <s v=" Romance"/>
    <m/>
    <n v="7.8"/>
    <s v="A hot-tempered farm laborer convinces the woman he loves to marry their rich but dying boss so that they can have a claim to his fortune."/>
    <n v="93"/>
    <s v="Terrence Malick"/>
    <s v="Richard Gere"/>
    <s v="Brooke Adams"/>
    <s v="Sam Shepard"/>
    <s v="Linda Manz"/>
    <n v="52852"/>
    <x v="15"/>
    <n v="7"/>
    <n v="1.5000000000000009"/>
    <x v="5"/>
  </r>
  <r>
    <n v="588"/>
    <x v="772"/>
    <x v="48"/>
    <s v="PG"/>
    <n v="94"/>
    <s v="Action"/>
    <s v=" Crime"/>
    <s v=" Drama"/>
    <n v="7.8"/>
    <s v="An impressionable teenage girl from a dead-end town and her older greaser boyfriend embark on a killing spree in the South Dakota badlands."/>
    <n v="93"/>
    <s v="Terrence Malick"/>
    <s v="Martin Sheen"/>
    <s v="Sissy Spacek"/>
    <s v="Warren Oates"/>
    <s v="Ramon Bieri"/>
    <n v="66009"/>
    <x v="15"/>
    <n v="7"/>
    <n v="1.5000000000000009"/>
    <x v="5"/>
  </r>
  <r>
    <n v="598"/>
    <x v="773"/>
    <x v="46"/>
    <s v="U"/>
    <n v="100"/>
    <s v="Family"/>
    <s v=" Fantasy"/>
    <s v=" Musical"/>
    <n v="7.8"/>
    <s v="A poor but hopeful boy seeks one of the five coveted golden tickets that will send him on a tour of Willy Wonka's mysterious chocolate factory."/>
    <n v="67"/>
    <s v="Mel Stuart"/>
    <s v="Gene Wilder"/>
    <s v="Jack Albertson"/>
    <s v="Peter Ostrum"/>
    <s v="Roy Kinnear"/>
    <n v="178731"/>
    <x v="690"/>
    <n v="7"/>
    <n v="1.0999999999999996"/>
    <x v="5"/>
  </r>
  <r>
    <n v="615"/>
    <x v="774"/>
    <x v="45"/>
    <s v="A"/>
    <n v="105"/>
    <s v="Drama"/>
    <m/>
    <m/>
    <n v="7.8"/>
    <s v="Ted Kramer's wife leaves him, allowing for a lost bond to be rediscovered between Ted and his son, Billy. But a heated custody battle ensues over the divorced couple's son, deepening the wounds left by the separation."/>
    <n v="77"/>
    <s v="Robert Benton"/>
    <s v="Dustin Hoffman"/>
    <s v="Meryl Streep"/>
    <s v="Jane Alexander"/>
    <s v="Justin Henry"/>
    <n v="133351"/>
    <x v="691"/>
    <n v="7"/>
    <n v="9.9999999999999645E-2"/>
    <x v="5"/>
  </r>
  <r>
    <n v="638"/>
    <x v="775"/>
    <x v="42"/>
    <s v="U"/>
    <n v="113"/>
    <s v="Drama"/>
    <s v=" Mystery"/>
    <s v=" Thriller"/>
    <n v="7.8"/>
    <s v="A paranoid, secretive surveillance expert has a crisis of conscience when he suspects that the couple he is spying on will be murdered."/>
    <n v="85"/>
    <s v="Francis Ford Coppola"/>
    <s v="Gene Hackman"/>
    <s v="John Cazale"/>
    <s v="Allen Garfield"/>
    <s v="Frederic Forrest"/>
    <n v="98611"/>
    <x v="692"/>
    <n v="7"/>
    <n v="0.70000000000000018"/>
    <x v="5"/>
  </r>
  <r>
    <n v="659"/>
    <x v="776"/>
    <x v="41"/>
    <s v="A"/>
    <n v="124"/>
    <s v="Drama"/>
    <s v=" Music"/>
    <s v=" Musical"/>
    <n v="7.8"/>
    <s v="A female girlie club entertainer in Weimar Republic era Berlin romances two men while the Nazi Party rises to power around them."/>
    <n v="80"/>
    <s v="Bob Fosse"/>
    <s v="Liza Minnelli"/>
    <s v="Michael York"/>
    <s v="Helmut Griem"/>
    <s v="Joel Grey"/>
    <n v="48334"/>
    <x v="693"/>
    <n v="7"/>
    <n v="0.20000000000000018"/>
    <x v="5"/>
  </r>
  <r>
    <n v="674"/>
    <x v="777"/>
    <x v="43"/>
    <s v="PG"/>
    <n v="129"/>
    <s v="Adventure"/>
    <s v=" History"/>
    <s v=" War"/>
    <n v="7.8"/>
    <s v="Two British former soldiers decide to set themselves up as Kings in Kafiristan, a land where no white man has set foot since Alexander the Great."/>
    <n v="91"/>
    <s v="John Huston"/>
    <s v="Sean Connery"/>
    <s v="Michael Caine"/>
    <s v="Christopher Plummer"/>
    <s v="Saeed Jaffrey"/>
    <n v="44917"/>
    <x v="15"/>
    <n v="7"/>
    <n v="1.2999999999999998"/>
    <x v="5"/>
  </r>
  <r>
    <n v="688"/>
    <x v="778"/>
    <x v="47"/>
    <s v="A"/>
    <n v="135"/>
    <s v="Western"/>
    <m/>
    <m/>
    <n v="7.8"/>
    <s v="Missouri farmer Josey Wales joins a Confederate guerrilla unit and winds up on the run from the Union soldiers who murdered his family."/>
    <n v="69"/>
    <s v="Clint Eastwood"/>
    <s v="Clint Eastwood"/>
    <s v="Sondra Locke"/>
    <s v="Chief Dan George"/>
    <s v="Bill McKinney"/>
    <n v="65659"/>
    <x v="694"/>
    <n v="7"/>
    <n v="0.89999999999999947"/>
    <x v="5"/>
  </r>
  <r>
    <n v="698"/>
    <x v="779"/>
    <x v="48"/>
    <s v="A"/>
    <n v="143"/>
    <s v="Crime"/>
    <s v=" Drama"/>
    <s v=" Thriller"/>
    <n v="7.8"/>
    <s v="A professional assassin codenamed &quot;Jackal&quot; plots to kill Charles de Gaulle, the President of France."/>
    <n v="80"/>
    <s v="Fred Zinnemann"/>
    <s v="Edward Fox"/>
    <s v="Terence Alexander"/>
    <s v="Michel Auclair"/>
    <s v="Alan Badel"/>
    <n v="37445"/>
    <x v="695"/>
    <n v="7"/>
    <n v="0.20000000000000018"/>
    <x v="5"/>
  </r>
  <r>
    <n v="728"/>
    <x v="780"/>
    <x v="43"/>
    <s v="PG"/>
    <n v="85"/>
    <s v="Comedy"/>
    <s v=" War"/>
    <m/>
    <n v="7.7"/>
    <s v="In czarist Russia, a neurotic soldier and his distant cousin formulate a plot to assassinate Napoleon."/>
    <n v="89"/>
    <s v="Woody Allen"/>
    <s v="Woody Allen"/>
    <s v="Diane Keaton"/>
    <s v="Georges Adet"/>
    <s v="Frank Adu"/>
    <n v="36037"/>
    <x v="15"/>
    <n v="7"/>
    <n v="1.2000000000000002"/>
    <x v="5"/>
  </r>
  <r>
    <n v="736"/>
    <x v="781"/>
    <x v="49"/>
    <s v="A"/>
    <n v="91"/>
    <s v="Horror"/>
    <s v=" Thriller"/>
    <m/>
    <n v="7.7"/>
    <s v="Fifteen years after murdering his sister on Halloween night 1963, Michael Myers escapes from a mental hospital and returns to the small town of Haddonfield, Illinois to kill again."/>
    <n v="87"/>
    <s v="John Carpenter"/>
    <s v="Donald Pleasence"/>
    <s v="Jamie Lee Curtis"/>
    <s v="Tony Moran"/>
    <s v="Nancy Kyes"/>
    <n v="233106"/>
    <x v="696"/>
    <n v="7"/>
    <n v="0.99999999999999911"/>
    <x v="5"/>
  </r>
  <r>
    <n v="742"/>
    <x v="782"/>
    <x v="42"/>
    <s v="A"/>
    <n v="93"/>
    <s v="Comedy"/>
    <s v=" Western"/>
    <m/>
    <n v="7.7"/>
    <s v="In order to ruin a western town, a corrupt politician appoints a black Sheriff, who promptly becomes his most formidable adversary."/>
    <n v="73"/>
    <s v="Mel Brooks"/>
    <s v="Cleavon Little"/>
    <s v="Gene Wilder"/>
    <s v="Slim Pickens"/>
    <s v="Harvey Korman"/>
    <n v="125993"/>
    <x v="697"/>
    <n v="7"/>
    <n v="0.40000000000000036"/>
    <x v="5"/>
  </r>
  <r>
    <n v="758"/>
    <x v="783"/>
    <x v="45"/>
    <s v="U"/>
    <n v="100"/>
    <s v="Animation"/>
    <s v=" Adventure"/>
    <s v=" Family"/>
    <n v="7.7"/>
    <s v="A dashing thief, his gang of desperadoes and an intrepid policeman struggle to free a princess from an evil count's clutches, and learn the hidden secret to a fabulous treasure that she holds part of a key to."/>
    <n v="71"/>
    <s v="Hayao Miyazaki"/>
    <s v="Yasuo Yamada"/>
    <s v="Eiko Masuyama"/>
    <s v="Kiyoshi Kobayashi"/>
    <s v="Makio Inoue"/>
    <n v="27014"/>
    <x v="15"/>
    <n v="7"/>
    <n v="0.60000000000000053"/>
    <x v="5"/>
  </r>
  <r>
    <n v="766"/>
    <x v="784"/>
    <x v="48"/>
    <s v="A"/>
    <n v="102"/>
    <s v="Action"/>
    <s v=" Crime"/>
    <s v=" Drama"/>
    <n v="7.7"/>
    <s v="A secret agent comes to an opium lord's island fortress with other fighters for a martial-arts tournament."/>
    <n v="83"/>
    <s v="Robert Clouse"/>
    <s v="Bruce Lee"/>
    <s v="John Saxon"/>
    <s v="Jim Kelly"/>
    <s v="Ahna Capri"/>
    <n v="96561"/>
    <x v="698"/>
    <n v="7"/>
    <n v="0.60000000000000053"/>
    <x v="5"/>
  </r>
  <r>
    <n v="767"/>
    <x v="785"/>
    <x v="46"/>
    <s v="A"/>
    <n v="102"/>
    <s v="Action"/>
    <s v=" Crime"/>
    <s v=" Thriller"/>
    <n v="7.7"/>
    <s v="When a madman calling himself &quot;the Scorpio Killer&quot; menaces the city, tough-as-nails San Francisco Police Inspector &quot;Dirty&quot; Harry Callahan is assigned to track down and ferret out the crazed psychopath."/>
    <n v="90"/>
    <s v="Don Siegel"/>
    <s v="Clint Eastwood"/>
    <s v="Andrew Robinson"/>
    <s v="Harry Guardino"/>
    <s v="Reni Santoni"/>
    <n v="143292"/>
    <x v="699"/>
    <n v="7"/>
    <n v="1.2999999999999998"/>
    <x v="5"/>
  </r>
  <r>
    <n v="773"/>
    <x v="786"/>
    <x v="42"/>
    <s v="U"/>
    <n v="104"/>
    <s v="Action"/>
    <s v=" Crime"/>
    <s v=" Thriller"/>
    <n v="7.7"/>
    <s v="In New York, armed men hijack a subway car and demand a ransom for the passengers. Even if it's paid, how could they get away?"/>
    <n v="68"/>
    <s v="Joseph Sargent"/>
    <s v="Walter Matthau"/>
    <s v="Robert Shaw"/>
    <s v="Martin Balsam"/>
    <s v="Hector Elizondo"/>
    <n v="26729"/>
    <x v="15"/>
    <n v="7"/>
    <n v="0.90000000000000036"/>
    <x v="5"/>
  </r>
  <r>
    <n v="774"/>
    <x v="787"/>
    <x v="46"/>
    <s v="A"/>
    <n v="104"/>
    <s v="Action"/>
    <s v=" Crime"/>
    <s v=" Drama"/>
    <n v="7.7"/>
    <s v="A pair of NYC cops in the Narcotics Bureau stumble onto a drug smuggling job with a French connection."/>
    <n v="94"/>
    <s v="William Friedkin"/>
    <s v="Gene Hackman"/>
    <s v="Roy Scheider"/>
    <s v="Fernando Rey"/>
    <s v="Tony Lo Bianco"/>
    <n v="110075"/>
    <x v="700"/>
    <n v="7"/>
    <n v="1.7000000000000002"/>
    <x v="5"/>
  </r>
  <r>
    <n v="790"/>
    <x v="788"/>
    <x v="41"/>
    <s v="U"/>
    <n v="109"/>
    <s v="Adventure"/>
    <s v=" Drama"/>
    <s v=" Thriller"/>
    <n v="7.7"/>
    <s v="Intent on seeing the Cahulawassee River before it's dammed and turned into a lake, outdoor fanatic Lewis Medlock takes his friends on a canoeing trip they'll never forget into the dangerous American back-country."/>
    <n v="80"/>
    <s v="John Boorman"/>
    <s v="Jon Voight"/>
    <s v="Burt Reynolds"/>
    <s v="Ned Beatty"/>
    <s v="Ronny Cox"/>
    <n v="98740"/>
    <x v="701"/>
    <n v="7"/>
    <n v="0.29999999999999982"/>
    <x v="5"/>
  </r>
  <r>
    <n v="836"/>
    <x v="789"/>
    <x v="47"/>
    <s v="R"/>
    <n v="126"/>
    <s v="Drama"/>
    <s v=" Thriller"/>
    <m/>
    <n v="7.7"/>
    <s v="A bureaucrat rents a Paris apartment where he finds himself drawn into a rabbit hole of dangerous paranoia."/>
    <n v="71"/>
    <s v="Roman Polanski"/>
    <s v="Roman Polanski"/>
    <s v="Isabelle Adjani"/>
    <s v="Melvyn Douglas"/>
    <s v="Jo Van Fleet"/>
    <n v="39889"/>
    <x v="702"/>
    <n v="7"/>
    <n v="0.60000000000000053"/>
    <x v="5"/>
  </r>
  <r>
    <n v="846"/>
    <x v="790"/>
    <x v="48"/>
    <s v="A"/>
    <n v="130"/>
    <s v="Biography"/>
    <s v=" Crime"/>
    <s v=" Drama"/>
    <n v="7.7"/>
    <s v="An honest New York cop named Frank Serpico blows the whistle on rampant corruption in the force only to have his comrades turn against him."/>
    <n v="87"/>
    <s v="Sidney Lumet"/>
    <s v="Al Pacino"/>
    <s v="John Randolph"/>
    <s v="Jack Kehoe"/>
    <s v="Biff McGuire"/>
    <n v="109941"/>
    <x v="703"/>
    <n v="7"/>
    <n v="0.99999999999999911"/>
    <x v="5"/>
  </r>
  <r>
    <n v="889"/>
    <x v="791"/>
    <x v="49"/>
    <s v="U"/>
    <n v="91"/>
    <s v="Animation"/>
    <s v=" Adventure"/>
    <s v=" Drama"/>
    <n v="7.6"/>
    <s v="Hoping to escape destruction by human developers and save their community, a colony of rabbits, led by Hazel and Fiver, seek out a safe place to set up a new warren."/>
    <n v="64"/>
    <s v="Martin Rosen"/>
    <s v="John Hubley"/>
    <s v="John Hurt"/>
    <s v="Richard Briers"/>
    <s v="Ralph Richardson"/>
    <n v="33656"/>
    <x v="15"/>
    <n v="7"/>
    <n v="1.1999999999999993"/>
    <x v="5"/>
  </r>
  <r>
    <n v="891"/>
    <x v="792"/>
    <x v="45"/>
    <s v="UA"/>
    <n v="92"/>
    <s v="Action"/>
    <s v=" Crime"/>
    <s v=" Thriller"/>
    <n v="7.6"/>
    <s v="In the near future, a charismatic leader summons the street gangs of New York City in a bid to take it over. When he is killed, The Warriors are falsely blamed and now must fight their way home while every other gang is hunting them down."/>
    <n v="65"/>
    <s v="Walter Hill"/>
    <s v="Michael Beck"/>
    <s v="James Remar"/>
    <s v="Dorsey Wright"/>
    <s v="Brian Tyler"/>
    <n v="93878"/>
    <x v="704"/>
    <n v="7"/>
    <n v="1.0999999999999996"/>
    <x v="5"/>
  </r>
  <r>
    <n v="897"/>
    <x v="793"/>
    <x v="45"/>
    <s v="U"/>
    <n v="95"/>
    <s v="Adventure"/>
    <s v=" Comedy"/>
    <s v=" Family"/>
    <n v="7.6"/>
    <s v="Kermit and his newfound friends trek across America to find success in Hollywood, but a frog legs merchant is after Kermit."/>
    <n v="74"/>
    <s v="James Frawley"/>
    <s v="Jim Henson"/>
    <s v="Frank Oz"/>
    <s v="Jerry Nelson"/>
    <s v="Richard Hunt"/>
    <n v="32802"/>
    <x v="705"/>
    <n v="7"/>
    <n v="0.19999999999999929"/>
    <x v="5"/>
  </r>
  <r>
    <n v="934"/>
    <x v="794"/>
    <x v="45"/>
    <s v="A"/>
    <n v="112"/>
    <s v="Action"/>
    <s v=" Biography"/>
    <s v=" Crime"/>
    <n v="7.6"/>
    <s v="Alcatraz is the most secure prison of its time. It is believed that no one can ever escape from it, until three daring men make a possible successful attempt at escaping from one of the most infamous prisons in the world."/>
    <n v="76"/>
    <s v="Don Siegel"/>
    <s v="Clint Eastwood"/>
    <s v="Patrick McGoohan"/>
    <s v="Roberts Blossom"/>
    <s v="Jack Thibeau"/>
    <n v="121731"/>
    <x v="706"/>
    <n v="7"/>
    <n v="0"/>
    <x v="5"/>
  </r>
  <r>
    <n v="935"/>
    <x v="795"/>
    <x v="48"/>
    <s v="A"/>
    <n v="112"/>
    <s v="Comedy"/>
    <s v=" Crime"/>
    <s v=" Drama"/>
    <n v="7.6"/>
    <s v="Private investigator Philip Marlowe helps a friend out of a jam, but in doing so gets implicated in his wife's murder."/>
    <n v="87"/>
    <s v="Robert Altman"/>
    <s v="Elliott Gould"/>
    <s v="Nina van Pallandt"/>
    <s v="Sterling Hayden"/>
    <s v="Mark Rydell"/>
    <n v="26337"/>
    <x v="707"/>
    <n v="7"/>
    <n v="1.0999999999999996"/>
    <x v="5"/>
  </r>
  <r>
    <n v="955"/>
    <x v="796"/>
    <x v="49"/>
    <s v="A"/>
    <n v="121"/>
    <s v="Biography"/>
    <s v=" Crime"/>
    <s v=" Drama"/>
    <n v="7.6"/>
    <s v="Billy Hayes, an American college student, is caught smuggling drugs out of Turkey and thrown into prison."/>
    <n v="59"/>
    <s v="Alan Parker"/>
    <s v="Brad Davis"/>
    <s v="Irene Miracle"/>
    <s v="Bo Hopkins"/>
    <s v="Paolo Bonacelli"/>
    <n v="73662"/>
    <x v="5"/>
    <n v="7"/>
    <n v="1.6999999999999993"/>
    <x v="5"/>
  </r>
  <r>
    <n v="984"/>
    <x v="797"/>
    <x v="44"/>
    <s v="U"/>
    <n v="138"/>
    <s v="Drama"/>
    <s v=" Sci-Fi"/>
    <m/>
    <n v="7.6"/>
    <s v="Roy Neary, an electric lineman, watches how his quiet and ordinary daily life turns upside down after a close encounter with a UFO."/>
    <n v="90"/>
    <s v="Steven Spielberg"/>
    <s v="Richard Dreyfuss"/>
    <s v="FranÃ§ois Truffaut"/>
    <s v="Teri Garr"/>
    <s v="Melinda Dillon"/>
    <n v="184966"/>
    <x v="708"/>
    <n v="7"/>
    <n v="1.4000000000000004"/>
    <x v="5"/>
  </r>
  <r>
    <n v="989"/>
    <x v="798"/>
    <x v="50"/>
    <s v="GP"/>
    <n v="144"/>
    <s v="Adventure"/>
    <s v=" Comedy"/>
    <s v=" War"/>
    <n v="7.6"/>
    <s v="A group of U.S. soldiers sneaks across enemy lines to get their hands on a secret stash of Nazi treasure."/>
    <n v="50"/>
    <s v="Brian G. Hutton"/>
    <s v="Clint Eastwood"/>
    <s v="Telly Savalas"/>
    <s v="Don Rickles"/>
    <s v="Carroll O'Connor"/>
    <n v="45338"/>
    <x v="709"/>
    <n v="8"/>
    <n v="2.5999999999999996"/>
    <x v="5"/>
  </r>
  <r>
    <n v="995"/>
    <x v="799"/>
    <x v="46"/>
    <s v="PG"/>
    <n v="157"/>
    <s v="Drama"/>
    <s v=" War"/>
    <s v=" Western"/>
    <n v="7.6"/>
    <s v="A low-life bandit and an I.R.A. explosives expert rebel against the government and become heroes of the Mexican Revolution."/>
    <n v="77"/>
    <s v="Sergio Leone"/>
    <s v="Rod Steiger"/>
    <s v="James Coburn"/>
    <s v="Romolo Valli"/>
    <s v="Maria Monti"/>
    <n v="30144"/>
    <x v="710"/>
    <n v="8"/>
    <n v="0.10000000000000053"/>
    <x v="5"/>
  </r>
  <r>
    <n v="12"/>
    <x v="800"/>
    <x v="51"/>
    <s v="A"/>
    <n v="161"/>
    <s v="Western"/>
    <m/>
    <m/>
    <n v="8.8000000000000007"/>
    <s v="A bounty hunting scam joins two men in an uneasy alliance against a third in a race to find a fortune in gold buried in a remote cemetery."/>
    <n v="90"/>
    <s v="Sergio Leone"/>
    <s v="Clint Eastwood"/>
    <s v="Eli Wallach"/>
    <s v="Lee Van Cleef"/>
    <s v="Aldo GiuffrÃ¨"/>
    <n v="688390"/>
    <x v="711"/>
    <n v="8"/>
    <n v="0.19999999999999929"/>
    <x v="6"/>
  </r>
  <r>
    <n v="27"/>
    <x v="801"/>
    <x v="52"/>
    <m/>
    <n v="133"/>
    <s v="Action"/>
    <s v=" Drama"/>
    <s v=" Mystery"/>
    <n v="8.6"/>
    <s v="When a ronin requesting seppuku at a feudal lord's palace is told of the brutal suicide of another ronin who previously visited, he reveals how their pasts are intertwined - and in doing so challenges the clan's integrity."/>
    <n v="85"/>
    <s v="Masaki Kobayashi"/>
    <s v="Tatsuya Nakadai"/>
    <s v="Akira Ishihama"/>
    <s v="Shima Iwashita"/>
    <s v="TetsurÃ´ Tanba"/>
    <n v="42004"/>
    <x v="15"/>
    <n v="8"/>
    <n v="9.9999999999999645E-2"/>
    <x v="6"/>
  </r>
  <r>
    <n v="41"/>
    <x v="802"/>
    <x v="53"/>
    <s v="A"/>
    <n v="109"/>
    <s v="Horror"/>
    <s v=" Mystery"/>
    <s v=" Thriller"/>
    <n v="8.5"/>
    <s v="A Phoenix secretary embezzles $40,000 from her employer's client, goes on the run, and checks into a remote motel run by a young man under the domination of his mother."/>
    <n v="97"/>
    <s v="Alfred Hitchcock"/>
    <s v="Anthony Perkins"/>
    <s v="Janet Leigh"/>
    <s v="Vera Miles"/>
    <s v="John Gavin"/>
    <n v="604211"/>
    <x v="712"/>
    <n v="8"/>
    <n v="1.1999999999999993"/>
    <x v="6"/>
  </r>
  <r>
    <n v="53"/>
    <x v="803"/>
    <x v="54"/>
    <s v="U"/>
    <n v="165"/>
    <s v="Western"/>
    <m/>
    <m/>
    <n v="8.5"/>
    <s v="A mysterious stranger with a harmonica joins forces with a notorious desperado to protect a beautiful widow from a ruthless assassin working for the railroad."/>
    <n v="80"/>
    <s v="Sergio Leone"/>
    <s v="Henry Fonda"/>
    <s v="Charles Bronson"/>
    <s v="Claudia Cardinale"/>
    <s v="Jason Robards"/>
    <n v="302844"/>
    <x v="580"/>
    <n v="8"/>
    <n v="0.5"/>
    <x v="6"/>
  </r>
  <r>
    <n v="55"/>
    <x v="804"/>
    <x v="55"/>
    <s v="A"/>
    <n v="95"/>
    <s v="Comedy"/>
    <m/>
    <m/>
    <n v="8.4"/>
    <s v="An insane general triggers a path to nuclear holocaust that a War Room full of politicians and generals frantically tries to stop."/>
    <n v="97"/>
    <s v="Stanley Kubrick"/>
    <s v="Peter Sellers"/>
    <s v="George C. Scott"/>
    <s v="Sterling Hayden"/>
    <s v="Keenan Wynn"/>
    <n v="450474"/>
    <x v="713"/>
    <n v="8"/>
    <n v="1.2999999999999989"/>
    <x v="6"/>
  </r>
  <r>
    <n v="73"/>
    <x v="805"/>
    <x v="56"/>
    <m/>
    <n v="143"/>
    <s v="Crime"/>
    <s v=" Drama"/>
    <s v=" Mystery"/>
    <n v="8.4"/>
    <s v="An executive of a shoe company becomes a victim of extortion when his chauffeur's son is kidnapped and held for ransom."/>
    <m/>
    <s v="Akira Kurosawa"/>
    <s v="ToshirÃ´ Mifune"/>
    <s v="Yutaka Sada"/>
    <s v="Tatsuya Nakadai"/>
    <s v="KyÃ´ko Kagawa"/>
    <n v="34357"/>
    <x v="15"/>
    <n v="8"/>
    <n v="8.4"/>
    <x v="6"/>
  </r>
  <r>
    <n v="106"/>
    <x v="806"/>
    <x v="53"/>
    <s v="U"/>
    <n v="125"/>
    <s v="Comedy"/>
    <s v=" Drama"/>
    <s v=" Romance"/>
    <n v="8.3000000000000007"/>
    <s v="A man tries to rise in his company by letting its executives use his apartment for trysts, but complications and a romance of his own ensue."/>
    <n v="94"/>
    <s v="Billy Wilder"/>
    <s v="Jack Lemmon"/>
    <s v="Shirley MacLaine"/>
    <s v="Fred MacMurray"/>
    <s v="Ray Walston"/>
    <n v="164363"/>
    <x v="714"/>
    <n v="8"/>
    <n v="1.0999999999999996"/>
    <x v="6"/>
  </r>
  <r>
    <n v="113"/>
    <x v="807"/>
    <x v="57"/>
    <s v="U"/>
    <n v="132"/>
    <s v="Western"/>
    <m/>
    <m/>
    <n v="8.3000000000000007"/>
    <s v="Two bounty hunters with the same intentions team up to track down a Western outlaw."/>
    <n v="74"/>
    <s v="Sergio Leone"/>
    <s v="Clint Eastwood"/>
    <s v="Lee Van Cleef"/>
    <s v="Gian Maria VolontÃ¨"/>
    <s v="Mara Krupp"/>
    <n v="232772"/>
    <x v="715"/>
    <n v="8"/>
    <n v="0.90000000000000036"/>
    <x v="6"/>
  </r>
  <r>
    <n v="121"/>
    <x v="808"/>
    <x v="54"/>
    <s v="U"/>
    <n v="149"/>
    <s v="Adventure"/>
    <s v=" Sci-Fi"/>
    <m/>
    <n v="8.3000000000000007"/>
    <s v="After discovering a mysterious artifact buried beneath the Lunar surface, mankind sets off on a quest to find its origins with help from intelligent supercomputer H.A.L. 9000."/>
    <n v="84"/>
    <s v="Stanley Kubrick"/>
    <s v="Keir Dullea"/>
    <s v="Gary Lockwood"/>
    <s v="William Sylvester"/>
    <s v="Daniel Richter"/>
    <n v="603517"/>
    <x v="716"/>
    <n v="8"/>
    <n v="9.9999999999999645E-2"/>
    <x v="6"/>
  </r>
  <r>
    <n v="128"/>
    <x v="809"/>
    <x v="52"/>
    <s v="U"/>
    <n v="228"/>
    <s v="Adventure"/>
    <s v=" Biography"/>
    <s v=" Drama"/>
    <n v="8.3000000000000007"/>
    <s v="The story of T.E. Lawrence, the English officer who successfully united and led the diverse, often warring, Arab tribes during World War I in order to fight the Turks."/>
    <n v="100"/>
    <s v="David Lean"/>
    <s v="Peter O'Toole"/>
    <s v="Alec Guinness"/>
    <s v="Anthony Quinn"/>
    <s v="Jack Hawkins"/>
    <n v="268085"/>
    <x v="717"/>
    <n v="8"/>
    <n v="1.6999999999999993"/>
    <x v="6"/>
  </r>
  <r>
    <n v="144"/>
    <x v="810"/>
    <x v="58"/>
    <m/>
    <n v="110"/>
    <s v="Action"/>
    <s v=" Drama"/>
    <s v=" Thriller"/>
    <n v="8.1999999999999993"/>
    <s v="A crafty ronin comes to a town divided by two criminal gangs and decides to play them against each other to free the town."/>
    <m/>
    <s v="Akira Kurosawa"/>
    <s v="ToshirÃ´ Mifune"/>
    <s v="EijirÃ´ TÃ´no"/>
    <s v="Tatsuya Nakadai"/>
    <s v="YÃ´ko Tsukasa"/>
    <n v="111244"/>
    <x v="15"/>
    <n v="8"/>
    <n v="8.1999999999999993"/>
    <x v="6"/>
  </r>
  <r>
    <n v="156"/>
    <x v="811"/>
    <x v="52"/>
    <s v="U"/>
    <n v="129"/>
    <s v="Crime"/>
    <s v=" Drama"/>
    <m/>
    <n v="8.1999999999999993"/>
    <s v="Atticus Finch, a lawyer in the Depression-era South, defends a black man against an undeserved rape charge, and his children against prejudice."/>
    <n v="88"/>
    <s v="Robert Mulligan"/>
    <s v="Gregory Peck"/>
    <s v="John Megna"/>
    <s v="Frank Overton"/>
    <s v="Rosemary Murphy"/>
    <n v="293811"/>
    <x v="15"/>
    <n v="8"/>
    <n v="0.60000000000000142"/>
    <x v="6"/>
  </r>
  <r>
    <n v="187"/>
    <x v="812"/>
    <x v="56"/>
    <s v="U"/>
    <n v="172"/>
    <s v="Adventure"/>
    <s v=" Drama"/>
    <s v=" History"/>
    <n v="8.1999999999999993"/>
    <s v="Allied prisoners of war plan for several hundred of their number to escape from a German camp during World War II."/>
    <n v="86"/>
    <s v="John Sturges"/>
    <s v="Steve McQueen"/>
    <s v="James Garner"/>
    <s v="Richard Attenborough"/>
    <s v="Charles Bronson"/>
    <n v="224730"/>
    <x v="718"/>
    <n v="8"/>
    <n v="0.40000000000000036"/>
    <x v="6"/>
  </r>
  <r>
    <n v="190"/>
    <x v="813"/>
    <x v="58"/>
    <s v="A"/>
    <n v="179"/>
    <s v="Drama"/>
    <s v=" War"/>
    <m/>
    <n v="8.1999999999999993"/>
    <s v="In 1948, an American court in occupied Germany tries four Nazis judged for war crimes."/>
    <n v="60"/>
    <s v="Stanley Kramer"/>
    <s v="Spencer Tracy"/>
    <s v="Burt Lancaster"/>
    <s v="Richard Widmark"/>
    <s v="Marlene Dietrich"/>
    <n v="69458"/>
    <x v="15"/>
    <n v="8"/>
    <n v="2.1999999999999993"/>
    <x v="6"/>
  </r>
  <r>
    <n v="200"/>
    <x v="814"/>
    <x v="51"/>
    <m/>
    <n v="85"/>
    <s v="Drama"/>
    <s v=" Thriller"/>
    <m/>
    <n v="8.1"/>
    <s v="A nurse is put in charge of a mute actress and finds that their personae are melding together."/>
    <n v="86"/>
    <s v="Ingmar Bergman"/>
    <s v="Bibi Andersson"/>
    <s v="Liv Ullmann"/>
    <s v="Margaretha Krook"/>
    <s v="Gunnar BjÃ¶rnstrand"/>
    <n v="103191"/>
    <x v="15"/>
    <n v="8"/>
    <n v="0.5"/>
    <x v="6"/>
  </r>
  <r>
    <n v="203"/>
    <x v="815"/>
    <x v="53"/>
    <s v="A"/>
    <n v="89"/>
    <s v="Drama"/>
    <m/>
    <m/>
    <n v="8.1"/>
    <s v="An innocent yet pampered young virgin and her family's pregnant and jealous servant set out to deliver candles to church, but only one returns from events that transpire in the woods along the way."/>
    <m/>
    <s v="Ingmar Bergman"/>
    <s v="Max von Sydow"/>
    <s v="Birgitta Valberg"/>
    <s v="Gunnel Lindblom"/>
    <s v="Birgitta Pettersson"/>
    <n v="26697"/>
    <x v="719"/>
    <n v="8"/>
    <n v="8.1"/>
    <x v="6"/>
  </r>
  <r>
    <n v="214"/>
    <x v="816"/>
    <x v="52"/>
    <m/>
    <n v="95"/>
    <s v="Drama"/>
    <s v=" Fantasy"/>
    <m/>
    <n v="8.1"/>
    <s v="The guests at an upper-class dinner party find themselves unable to leave."/>
    <m/>
    <s v="Luis BuÃ±uel"/>
    <s v="Silvia Pinal"/>
    <s v="Jacqueline Andere"/>
    <s v="Enrique Rambal"/>
    <s v="JosÃ© Baviera"/>
    <n v="29682"/>
    <x v="15"/>
    <n v="8"/>
    <n v="8.1"/>
    <x v="6"/>
  </r>
  <r>
    <n v="215"/>
    <x v="817"/>
    <x v="52"/>
    <m/>
    <n v="95"/>
    <s v="Drama"/>
    <s v=" War"/>
    <m/>
    <n v="8.1"/>
    <s v="In WW2, twelve year old Soviet orphan Ivan Bondarev works for the Soviet army as a scout behind the German lines and strikes a friendship with three sympathetic Soviet officers."/>
    <m/>
    <s v="Andrei Tarkovsky"/>
    <s v="Eduard Abalov"/>
    <s v="Nikolay Burlyaev"/>
    <s v="Valentin Zubkov"/>
    <s v="Evgeniy Zharikov"/>
    <n v="31728"/>
    <x v="15"/>
    <n v="8"/>
    <n v="8.1"/>
    <x v="6"/>
  </r>
  <r>
    <n v="216"/>
    <x v="818"/>
    <x v="52"/>
    <s v="U"/>
    <n v="96"/>
    <s v="Action"/>
    <s v=" Comedy"/>
    <s v=" Crime"/>
    <n v="8.1"/>
    <s v="A crafty samurai helps a young man and his fellow clansmen save his uncle, who has been framed and imprisoned by a corrupt superintendent."/>
    <m/>
    <s v="Akira Kurosawa"/>
    <s v="ToshirÃ´ Mifune"/>
    <s v="Tatsuya Nakadai"/>
    <s v="Keiju Kobayashi"/>
    <s v="YÃ»nosuke ItÃ´"/>
    <n v="33044"/>
    <x v="15"/>
    <n v="8"/>
    <n v="8.1"/>
    <x v="6"/>
  </r>
  <r>
    <n v="233"/>
    <x v="819"/>
    <x v="59"/>
    <s v="GP"/>
    <n v="105"/>
    <s v="Crime"/>
    <s v=" Drama"/>
    <s v=" Mystery"/>
    <n v="8.1"/>
    <s v="After professional hitman Jef Costello is seen by witnesses his efforts to provide himself an alibi drive him further into a corner."/>
    <m/>
    <s v="Jean-Pierre Melville"/>
    <s v="Alain Delon"/>
    <s v="FranÃ§ois PÃ©rier"/>
    <s v="Nathalie Delon"/>
    <s v="Cathy Rosier"/>
    <n v="45434"/>
    <x v="720"/>
    <n v="8"/>
    <n v="8.1"/>
    <x v="6"/>
  </r>
  <r>
    <n v="258"/>
    <x v="820"/>
    <x v="51"/>
    <m/>
    <n v="121"/>
    <s v="Drama"/>
    <s v=" War"/>
    <m/>
    <n v="8.1"/>
    <s v="In the 1950s, fear and violence escalate as the people of Algiers fight for independence from the French government."/>
    <n v="96"/>
    <s v="Gillo Pontecorvo"/>
    <s v="Brahim Hadjadj"/>
    <s v="Jean Martin"/>
    <s v="Yacef Saadi"/>
    <s v="Samia Kerbash"/>
    <n v="53089"/>
    <x v="721"/>
    <n v="8"/>
    <n v="1.5"/>
    <x v="6"/>
  </r>
  <r>
    <n v="264"/>
    <x v="821"/>
    <x v="52"/>
    <m/>
    <n v="123"/>
    <s v="Drama"/>
    <s v=" Western"/>
    <m/>
    <n v="8.1"/>
    <s v="A senator returns to a western town for the funeral of an old friend and tells the story of his origins."/>
    <n v="94"/>
    <s v="John Ford"/>
    <s v="James Stewart"/>
    <s v="John Wayne"/>
    <s v="Vera Miles"/>
    <s v="Lee Marvin"/>
    <n v="68827"/>
    <x v="15"/>
    <n v="8"/>
    <n v="1.3000000000000007"/>
    <x v="6"/>
  </r>
  <r>
    <n v="270"/>
    <x v="822"/>
    <x v="59"/>
    <s v="A"/>
    <n v="127"/>
    <s v="Crime"/>
    <s v=" Drama"/>
    <m/>
    <n v="8.1"/>
    <s v="A laid back Southern man is sentenced to two years in a rural prison, but refuses to conform."/>
    <n v="92"/>
    <s v="Stuart Rosenberg"/>
    <s v="Paul Newman"/>
    <s v="George Kennedy"/>
    <s v="Strother Martin"/>
    <s v="J.D. Cannon"/>
    <n v="161984"/>
    <x v="722"/>
    <n v="8"/>
    <n v="1.0999999999999996"/>
    <x v="6"/>
  </r>
  <r>
    <n v="272"/>
    <x v="823"/>
    <x v="53"/>
    <s v="Passed"/>
    <n v="128"/>
    <s v="Biography"/>
    <s v=" Drama"/>
    <s v=" History"/>
    <n v="8.1"/>
    <s v="Based on a real-life case in 1925, two great lawyers argue the case for and against a science teacher accused of the crime of teaching evolution."/>
    <n v="75"/>
    <s v="Stanley Kramer"/>
    <s v="Spencer Tracy"/>
    <s v="Fredric March"/>
    <s v="Gene Kelly"/>
    <s v="Dick York"/>
    <n v="27254"/>
    <x v="15"/>
    <n v="8"/>
    <n v="0.59999999999999964"/>
    <x v="6"/>
  </r>
  <r>
    <n v="285"/>
    <x v="824"/>
    <x v="52"/>
    <s v="Passed"/>
    <n v="134"/>
    <s v="Drama"/>
    <s v=" Horror"/>
    <s v=" Thriller"/>
    <n v="8.1"/>
    <s v="A former child star torments her paraplegic sister in their decaying Hollywood mansion."/>
    <n v="75"/>
    <s v="Robert Aldrich"/>
    <s v="Bette Davis"/>
    <s v="Joan Crawford"/>
    <s v="Victor Buono"/>
    <s v="Wesley Addy"/>
    <n v="50058"/>
    <x v="723"/>
    <n v="8"/>
    <n v="0.59999999999999964"/>
    <x v="6"/>
  </r>
  <r>
    <n v="319"/>
    <x v="825"/>
    <x v="51"/>
    <s v="R"/>
    <n v="205"/>
    <s v="Biography"/>
    <s v=" Drama"/>
    <s v=" History"/>
    <n v="8.1"/>
    <s v="The life, times and afflictions of the fifteenth-century Russian iconographer St. Andrei Rublev."/>
    <m/>
    <s v="Andrei Tarkovsky"/>
    <s v="Anatoliy Solonitsyn"/>
    <s v="Ivan Lapikov"/>
    <s v="Nikolay Grinko"/>
    <s v="Nikolay Sergeev"/>
    <n v="46947"/>
    <x v="724"/>
    <n v="8"/>
    <n v="8.1"/>
    <x v="6"/>
  </r>
  <r>
    <n v="325"/>
    <x v="826"/>
    <x v="52"/>
    <m/>
    <n v="80"/>
    <s v="Drama"/>
    <m/>
    <m/>
    <n v="8"/>
    <s v="Twelve episodic tales in the life of a Parisian woman and her slow descent into prostitution."/>
    <m/>
    <s v="Jean-Luc Godard"/>
    <s v="Anna Karina"/>
    <s v="Sady Rebbot"/>
    <s v="AndrÃ© S. Labarthe"/>
    <s v="Guylaine Schlumberger"/>
    <n v="28057"/>
    <x v="15"/>
    <n v="8"/>
    <n v="8"/>
    <x v="6"/>
  </r>
  <r>
    <n v="347"/>
    <x v="827"/>
    <x v="55"/>
    <s v="A"/>
    <n v="99"/>
    <s v="Action"/>
    <s v=" Drama"/>
    <s v=" Western"/>
    <n v="8"/>
    <s v="A wandering gunfighter plays two rival families against each other in a town torn apart by greed, pride, and revenge."/>
    <n v="65"/>
    <s v="Sergio Leone"/>
    <s v="Clint Eastwood"/>
    <s v="Gian Maria VolontÃ¨"/>
    <s v="Marianne Koch"/>
    <s v="Wolfgang Lukschy"/>
    <n v="198219"/>
    <x v="725"/>
    <n v="8"/>
    <n v="1.5"/>
    <x v="6"/>
  </r>
  <r>
    <n v="358"/>
    <x v="828"/>
    <x v="59"/>
    <s v="A"/>
    <n v="106"/>
    <s v="Comedy"/>
    <s v=" Drama"/>
    <s v=" Romance"/>
    <n v="8"/>
    <s v="A disillusioned college graduate finds himself torn between his older lover and her daughter."/>
    <n v="83"/>
    <s v="Mike Nichols"/>
    <s v="Dustin Hoffman"/>
    <s v="Anne Bancroft"/>
    <s v="Katharine Ross"/>
    <s v="William Daniels"/>
    <n v="253676"/>
    <x v="726"/>
    <n v="8"/>
    <n v="0.30000000000000071"/>
    <x v="6"/>
  </r>
  <r>
    <n v="369"/>
    <x v="829"/>
    <x v="60"/>
    <s v="PG"/>
    <n v="110"/>
    <s v="Biography"/>
    <s v=" Crime"/>
    <s v=" Drama"/>
    <n v="8"/>
    <s v="Wyoming, early 1900s. Butch Cassidy and The Sundance Kid are the leaders of a band of outlaws. After a train robbery goes wrong they find themselves on the run with a posse hard on their heels. Their solution - escape to Bolivia."/>
    <n v="66"/>
    <s v="George Roy Hill"/>
    <s v="Paul Newman"/>
    <s v="Robert Redford"/>
    <s v="Katharine Ross"/>
    <s v="Strother Martin"/>
    <n v="201888"/>
    <x v="727"/>
    <n v="8"/>
    <n v="1.4000000000000004"/>
    <x v="6"/>
  </r>
  <r>
    <n v="374"/>
    <x v="830"/>
    <x v="54"/>
    <s v="U"/>
    <n v="112"/>
    <s v="Adventure"/>
    <s v=" Sci-Fi"/>
    <m/>
    <n v="8"/>
    <s v="An astronaut crew crash-lands on a planet in the distant future where intelligent talking apes are the dominant species, and humans are the oppressed and enslaved."/>
    <n v="79"/>
    <s v="Franklin J. Schaffner"/>
    <s v="Charlton Heston"/>
    <s v="Roddy McDowall"/>
    <s v="Kim Hunter"/>
    <s v="Maurice Evans"/>
    <n v="165167"/>
    <x v="728"/>
    <n v="8"/>
    <n v="9.9999999999999645E-2"/>
    <x v="6"/>
  </r>
  <r>
    <n v="416"/>
    <x v="831"/>
    <x v="51"/>
    <s v="A"/>
    <n v="131"/>
    <s v="Drama"/>
    <m/>
    <m/>
    <n v="8"/>
    <s v="A bitter, aging couple, with the help of alcohol, use their young houseguests to fuel anguish and emotional pain towards each other over the course of a distressing night."/>
    <n v="75"/>
    <s v="Mike Nichols"/>
    <s v="Elizabeth Taylor"/>
    <s v="Richard Burton"/>
    <s v="George Segal"/>
    <s v="Sandy Dennis"/>
    <n v="68926"/>
    <x v="15"/>
    <n v="8"/>
    <n v="0.5"/>
    <x v="6"/>
  </r>
  <r>
    <n v="419"/>
    <x v="832"/>
    <x v="58"/>
    <s v="A"/>
    <n v="134"/>
    <s v="Drama"/>
    <s v=" Sport"/>
    <m/>
    <n v="8"/>
    <s v="An up-and-coming pool player plays a long-time champion in a single high-stakes match."/>
    <n v="90"/>
    <s v="Robert Rossen"/>
    <s v="Paul Newman"/>
    <s v="Jackie Gleason"/>
    <s v="Piper Laurie"/>
    <s v="George C. Scott"/>
    <n v="75067"/>
    <x v="729"/>
    <n v="8"/>
    <n v="1"/>
    <x v="6"/>
  </r>
  <r>
    <n v="425"/>
    <x v="833"/>
    <x v="54"/>
    <s v="A"/>
    <n v="137"/>
    <s v="Drama"/>
    <s v=" Horror"/>
    <m/>
    <n v="8"/>
    <s v="A young couple trying for a baby move into a fancy apartment surrounded by peculiar neighbors."/>
    <n v="96"/>
    <s v="Roman Polanski"/>
    <s v="Mia Farrow"/>
    <s v="John Cassavetes"/>
    <s v="Ruth Gordon"/>
    <s v="Sidney Blackmer"/>
    <n v="193674"/>
    <x v="15"/>
    <n v="8"/>
    <n v="1.5999999999999996"/>
    <x v="6"/>
  </r>
  <r>
    <n v="427"/>
    <x v="834"/>
    <x v="56"/>
    <m/>
    <n v="138"/>
    <s v="Drama"/>
    <m/>
    <m/>
    <n v="8"/>
    <s v="A harried movie director retreats into his memories and fantasies."/>
    <n v="91"/>
    <s v="Federico Fellini"/>
    <s v="Marcello Mastroianni"/>
    <s v="Anouk AimÃ©e"/>
    <s v="Claudia Cardinale"/>
    <s v="Sandra Milo"/>
    <n v="108844"/>
    <x v="730"/>
    <n v="8"/>
    <n v="1.0999999999999996"/>
    <x v="6"/>
  </r>
  <r>
    <n v="452"/>
    <x v="835"/>
    <x v="57"/>
    <s v="U"/>
    <n v="172"/>
    <s v="Biography"/>
    <s v=" Drama"/>
    <s v=" Family"/>
    <n v="8"/>
    <s v="A woman leaves an Austrian convent to become a governess to the children of a Naval officer widower."/>
    <n v="63"/>
    <s v="Robert Wise"/>
    <s v="Julie Andrews"/>
    <s v="Christopher Plummer"/>
    <s v="Eleanor Parker"/>
    <s v="Richard Haydn"/>
    <n v="205425"/>
    <x v="731"/>
    <n v="8"/>
    <n v="1.7000000000000002"/>
    <x v="6"/>
  </r>
  <r>
    <n v="453"/>
    <x v="836"/>
    <x v="53"/>
    <s v="A"/>
    <n v="174"/>
    <s v="Comedy"/>
    <s v=" Drama"/>
    <m/>
    <n v="8"/>
    <s v="A series of stories following a week in the life of a philandering paparazzo journalist living in Rome."/>
    <n v="95"/>
    <s v="Federico Fellini"/>
    <s v="Marcello Mastroianni"/>
    <s v="Anita Ekberg"/>
    <s v="Anouk AimÃ©e"/>
    <s v="Yvonne Furneaux"/>
    <n v="66621"/>
    <x v="732"/>
    <n v="8"/>
    <n v="1.5"/>
    <x v="6"/>
  </r>
  <r>
    <n v="463"/>
    <x v="837"/>
    <x v="57"/>
    <s v="A"/>
    <n v="197"/>
    <s v="Drama"/>
    <s v=" Romance"/>
    <s v=" War"/>
    <n v="8"/>
    <s v="The life of a Russian physician and poet who, although married to another, falls in love with a political activist's wife and experiences hardship during World War I and then the October Revolution."/>
    <n v="69"/>
    <s v="David Lean"/>
    <s v="Omar Sharif"/>
    <s v="Julie Christie"/>
    <s v="Geraldine Chaplin"/>
    <s v="Rod Steiger"/>
    <n v="69903"/>
    <x v="733"/>
    <n v="8"/>
    <n v="1.0999999999999996"/>
    <x v="6"/>
  </r>
  <r>
    <n v="479"/>
    <x v="838"/>
    <x v="54"/>
    <m/>
    <n v="96"/>
    <s v="Horror"/>
    <s v=" Thriller"/>
    <m/>
    <n v="7.9"/>
    <s v="A ragtag group of Pennsylvanians barricade themselves in an old farmhouse to remain safe from a horde of flesh-eating ghouls that are ravaging the East Coast of the United States."/>
    <n v="89"/>
    <s v="George A. Romero"/>
    <s v="Duane Jones"/>
    <s v="Judith O'Dea"/>
    <s v="Karl Hardman"/>
    <s v="Marilyn Eastman"/>
    <n v="116557"/>
    <x v="734"/>
    <n v="8"/>
    <n v="1"/>
    <x v="6"/>
  </r>
  <r>
    <n v="509"/>
    <x v="839"/>
    <x v="59"/>
    <s v="U"/>
    <n v="110"/>
    <s v="Crime"/>
    <s v=" Drama"/>
    <s v=" Mystery"/>
    <n v="7.9"/>
    <s v="A black police detective is asked to investigate a murder in a racially hostile southern town."/>
    <n v="75"/>
    <s v="Norman Jewison"/>
    <s v="Sidney Poitier"/>
    <s v="Rod Steiger"/>
    <s v="Warren Oates"/>
    <s v="Lee Grant"/>
    <n v="67804"/>
    <x v="735"/>
    <n v="8"/>
    <n v="0.40000000000000036"/>
    <x v="6"/>
  </r>
  <r>
    <n v="516"/>
    <x v="840"/>
    <x v="56"/>
    <s v="U"/>
    <n v="113"/>
    <s v="Comedy"/>
    <s v=" Mystery"/>
    <s v=" Romance"/>
    <n v="7.9"/>
    <s v="Romance and suspense ensue in Paris as a woman is pursued by several men who want a fortune her murdered husband had stolen. Whom can she trust?"/>
    <n v="83"/>
    <s v="Stanley Donen"/>
    <s v="Cary Grant"/>
    <s v="Audrey Hepburn"/>
    <s v="Walter Matthau"/>
    <s v="James Coburn"/>
    <n v="68689"/>
    <x v="736"/>
    <n v="8"/>
    <n v="0.40000000000000036"/>
    <x v="6"/>
  </r>
  <r>
    <n v="538"/>
    <x v="841"/>
    <x v="52"/>
    <s v="PG-13"/>
    <n v="126"/>
    <s v="Drama"/>
    <s v=" Thriller"/>
    <m/>
    <n v="7.9"/>
    <s v="A former prisoner of war is brainwashed as an unwitting assassin for an international Communist conspiracy."/>
    <n v="94"/>
    <s v="John Frankenheimer"/>
    <s v="Frank Sinatra"/>
    <s v="Laurence Harvey"/>
    <s v="Janet Leigh"/>
    <s v="Angela Lansbury"/>
    <n v="71122"/>
    <x v="15"/>
    <n v="8"/>
    <n v="1.5"/>
    <x v="6"/>
  </r>
  <r>
    <n v="550"/>
    <x v="842"/>
    <x v="54"/>
    <s v="PG"/>
    <n v="134"/>
    <s v="Biography"/>
    <s v=" Drama"/>
    <s v=" History"/>
    <n v="7.9"/>
    <s v="1183 A.D.: King Henry II's three sons all want to inherit the throne, but he won't commit to a choice. They and his wife variously plot to force him."/>
    <m/>
    <s v="Anthony Harvey"/>
    <s v="Peter O'Toole"/>
    <s v="Katharine Hepburn"/>
    <s v="Anthony Hopkins"/>
    <s v="John Castle"/>
    <n v="29003"/>
    <x v="737"/>
    <n v="8"/>
    <n v="7.9"/>
    <x v="6"/>
  </r>
  <r>
    <n v="559"/>
    <x v="843"/>
    <x v="53"/>
    <s v="U"/>
    <n v="144"/>
    <s v="Drama"/>
    <s v=" Mystery"/>
    <m/>
    <n v="7.9"/>
    <s v="A woman disappears during a Mediterranean boating trip. During the search, her lover and her best friend become attracted to each other."/>
    <m/>
    <s v="Michelangelo Antonioni"/>
    <s v="Gabriele Ferzetti"/>
    <s v="Monica Vitti"/>
    <s v="Lea Massari"/>
    <s v="Dominique Blanchar"/>
    <n v="26542"/>
    <x v="15"/>
    <n v="8"/>
    <n v="7.9"/>
    <x v="6"/>
  </r>
  <r>
    <n v="560"/>
    <x v="844"/>
    <x v="60"/>
    <s v="A"/>
    <n v="145"/>
    <s v="Action"/>
    <s v=" Adventure"/>
    <s v=" Western"/>
    <n v="7.9"/>
    <s v="An aging group of outlaws look for one last big score as the &quot;traditional&quot; American West is disappearing around them."/>
    <n v="97"/>
    <s v="Sam Peckinpah"/>
    <s v="William Holden"/>
    <s v="Ernest Borgnine"/>
    <s v="Robert Ryan"/>
    <s v="Edmond O'Brien"/>
    <n v="77401"/>
    <x v="738"/>
    <n v="8"/>
    <n v="1.7999999999999989"/>
    <x v="6"/>
  </r>
  <r>
    <n v="567"/>
    <x v="845"/>
    <x v="53"/>
    <s v="A"/>
    <n v="197"/>
    <s v="Adventure"/>
    <s v=" Biography"/>
    <s v=" Drama"/>
    <n v="7.9"/>
    <s v="The slave Spartacus leads a violent revolt against the decadent Roman Republic."/>
    <n v="87"/>
    <s v="Stanley Kubrick"/>
    <s v="Kirk Douglas"/>
    <s v="Laurence Olivier"/>
    <s v="Jean Simmons"/>
    <s v="Charles Laughton"/>
    <n v="124339"/>
    <x v="739"/>
    <n v="8"/>
    <n v="0.79999999999999893"/>
    <x v="6"/>
  </r>
  <r>
    <n v="581"/>
    <x v="846"/>
    <x v="53"/>
    <s v="U"/>
    <n v="90"/>
    <s v="Crime"/>
    <s v=" Drama"/>
    <m/>
    <n v="7.8"/>
    <s v="A small-time thief steals a car and impulsively murders a motorcycle policeman. Wanted by the authorities, he reunites with a hip American journalism student and attempts to persuade her to run away with him to Italy."/>
    <m/>
    <s v="Jean-Luc Godard"/>
    <s v="Jean-Paul Belmondo"/>
    <s v="Jean Seberg"/>
    <s v="Daniel Boulanger"/>
    <s v="Henri-Jacques Huet"/>
    <n v="73251"/>
    <x v="740"/>
    <n v="8"/>
    <n v="7.8"/>
    <x v="6"/>
  </r>
  <r>
    <n v="599"/>
    <x v="847"/>
    <x v="58"/>
    <s v="A"/>
    <n v="100"/>
    <s v="Horror"/>
    <m/>
    <m/>
    <n v="7.8"/>
    <s v="A young governess for two children becomes convinced that the house and grounds are haunted."/>
    <n v="88"/>
    <s v="Jack Clayton"/>
    <s v="Deborah Kerr"/>
    <s v="Peter Wyngarde"/>
    <s v="Megs Jenkins"/>
    <s v="Michael Redgrave"/>
    <n v="27007"/>
    <x v="741"/>
    <n v="8"/>
    <n v="1.0000000000000009"/>
    <x v="6"/>
  </r>
  <r>
    <n v="616"/>
    <x v="848"/>
    <x v="52"/>
    <m/>
    <n v="105"/>
    <s v="Drama"/>
    <s v=" Romance"/>
    <m/>
    <n v="7.8"/>
    <s v="Decades of a love triangle concerning two friends and an impulsive woman."/>
    <n v="97"/>
    <s v="FranÃ§ois Truffaut"/>
    <s v="Jeanne Moreau"/>
    <s v="Oskar Werner"/>
    <s v="Henri Serre"/>
    <s v="Vanna Urbino"/>
    <n v="37605"/>
    <x v="15"/>
    <n v="8"/>
    <n v="1.8999999999999995"/>
    <x v="6"/>
  </r>
  <r>
    <n v="626"/>
    <x v="849"/>
    <x v="59"/>
    <m/>
    <n v="108"/>
    <s v="Thriller"/>
    <m/>
    <m/>
    <n v="7.8"/>
    <s v="A recently blinded woman is terrorized by a trio of thugs while they search for a heroin-stuffed doll they believe is in her apartment."/>
    <n v="81"/>
    <s v="Terence Young"/>
    <s v="Audrey Hepburn"/>
    <s v="Alan Arkin"/>
    <s v="Richard Crenna"/>
    <s v="Efrem Zimbalist Jr."/>
    <n v="27733"/>
    <x v="742"/>
    <n v="8"/>
    <n v="0.29999999999999982"/>
    <x v="6"/>
  </r>
  <r>
    <n v="627"/>
    <x v="850"/>
    <x v="59"/>
    <m/>
    <n v="108"/>
    <s v="Comedy"/>
    <s v=" Drama"/>
    <m/>
    <n v="7.8"/>
    <s v="A couple's attitudes are challenged when their daughter introduces them to her African-American fiancÃ©."/>
    <n v="63"/>
    <s v="Stanley Kramer"/>
    <s v="Spencer Tracy"/>
    <s v="Sidney Poitier"/>
    <s v="Katharine Hepburn"/>
    <s v="Katharine Houghton"/>
    <n v="39642"/>
    <x v="743"/>
    <n v="8"/>
    <n v="1.5"/>
    <x v="6"/>
  </r>
  <r>
    <n v="633"/>
    <x v="851"/>
    <x v="59"/>
    <s v="A"/>
    <n v="111"/>
    <s v="Action"/>
    <s v=" Biography"/>
    <s v=" Crime"/>
    <n v="7.8"/>
    <s v="Bored waitress Bonnie Parker falls in love with an ex-con named Clyde Barrow and together they start a violent crime spree through the country, stealing cars and robbing banks."/>
    <n v="86"/>
    <s v="Arthur Penn"/>
    <s v="Warren Beatty"/>
    <s v="Faye Dunaway"/>
    <s v="Michael J. Pollard"/>
    <s v="Gene Hackman"/>
    <n v="102415"/>
    <x v="15"/>
    <n v="8"/>
    <n v="0.79999999999999982"/>
    <x v="6"/>
  </r>
  <r>
    <n v="639"/>
    <x v="852"/>
    <x v="60"/>
    <s v="A"/>
    <n v="113"/>
    <s v="Drama"/>
    <m/>
    <m/>
    <n v="7.8"/>
    <s v="A naive hustler travels from Texas to New York City to seek personal fortune, finding a new friend in the process."/>
    <n v="79"/>
    <s v="John Schlesinger"/>
    <s v="Dustin Hoffman"/>
    <s v="Jon Voight"/>
    <s v="Sylvia Miles"/>
    <s v="John McGiver"/>
    <n v="101124"/>
    <x v="744"/>
    <n v="8"/>
    <n v="0.10000000000000053"/>
    <x v="6"/>
  </r>
  <r>
    <n v="693"/>
    <x v="853"/>
    <x v="55"/>
    <s v="U"/>
    <n v="139"/>
    <s v="Comedy"/>
    <s v=" Family"/>
    <s v=" Fantasy"/>
    <n v="7.8"/>
    <s v="In turn of the century London, a magical nanny employs music and adventure to help two neglected children become closer to their father."/>
    <n v="88"/>
    <s v="Robert Stevenson"/>
    <s v="Julie Andrews"/>
    <s v="Dick Van Dyke"/>
    <s v="David Tomlinson"/>
    <s v="Glynis Johns"/>
    <n v="158029"/>
    <x v="745"/>
    <n v="8"/>
    <n v="1.0000000000000009"/>
    <x v="6"/>
  </r>
  <r>
    <n v="715"/>
    <x v="854"/>
    <x v="55"/>
    <s v="U"/>
    <n v="170"/>
    <s v="Drama"/>
    <s v=" Family"/>
    <s v=" Musical"/>
    <n v="7.8"/>
    <s v="Snobbish phonetics Professor Henry Higgins agrees to a wager that he can make flower girl Eliza Doolittle presentable in high society."/>
    <n v="95"/>
    <s v="George Cukor"/>
    <s v="Audrey Hepburn"/>
    <s v="Rex Harrison"/>
    <s v="Stanley Holloway"/>
    <s v="Wilfrid Hyde-White"/>
    <n v="86525"/>
    <x v="746"/>
    <n v="8"/>
    <n v="1.7000000000000002"/>
    <x v="6"/>
  </r>
  <r>
    <n v="716"/>
    <x v="855"/>
    <x v="52"/>
    <s v="G"/>
    <n v="178"/>
    <s v="Action"/>
    <s v=" Drama"/>
    <s v=" History"/>
    <n v="7.8"/>
    <s v="The events of D-Day, told on a grand scale from both the Allied and German points of view."/>
    <n v="75"/>
    <s v="Ken Annakin"/>
    <s v="Andrew Marton"/>
    <s v="Gerd Oswald"/>
    <s v="Bernhard Wicki"/>
    <s v="Darryl F. Zanuck"/>
    <n v="52141"/>
    <x v="747"/>
    <n v="8"/>
    <n v="0.29999999999999982"/>
    <x v="6"/>
  </r>
  <r>
    <n v="734"/>
    <x v="856"/>
    <x v="53"/>
    <m/>
    <n v="90"/>
    <s v="Drama"/>
    <s v=" Horror"/>
    <m/>
    <n v="7.7"/>
    <s v="A surgeon causes an accident which leaves his daughter disfigured, and goes to extremes to give her a new face."/>
    <n v="90"/>
    <s v="Georges Franju"/>
    <s v="Pierre Brasseur"/>
    <s v="Alida Valli"/>
    <s v="Juliette Mayniel"/>
    <s v="Alexandre Rignault"/>
    <n v="27620"/>
    <x v="748"/>
    <n v="8"/>
    <n v="1.2999999999999998"/>
    <x v="6"/>
  </r>
  <r>
    <n v="759"/>
    <x v="857"/>
    <x v="59"/>
    <s v="A"/>
    <n v="100"/>
    <s v="Drama"/>
    <s v=" Romance"/>
    <m/>
    <n v="7.7"/>
    <s v="A frigid young housewife decides to spend her midweek afternoons as a prostitute."/>
    <m/>
    <s v="Luis BuÃ±uel"/>
    <s v="Catherine Deneuve"/>
    <s v="Jean Sorel"/>
    <s v="Michel Piccoli"/>
    <s v="GeneviÃ¨ve Page"/>
    <n v="40274"/>
    <x v="749"/>
    <n v="8"/>
    <n v="7.7"/>
    <x v="6"/>
  </r>
  <r>
    <n v="764"/>
    <x v="858"/>
    <x v="53"/>
    <m/>
    <n v="101"/>
    <s v="Drama"/>
    <s v=" Horror"/>
    <s v=" Thriller"/>
    <n v="7.7"/>
    <s v="A young man murders women, using a movie camera to film their dying expressions of terror."/>
    <m/>
    <s v="Michael Powell"/>
    <s v="Karlheinz BÃ¶hm"/>
    <s v="Anna Massey"/>
    <s v="Moira Shearer"/>
    <s v="Maxine Audley"/>
    <n v="31354"/>
    <x v="750"/>
    <n v="8"/>
    <n v="7.7"/>
    <x v="6"/>
  </r>
  <r>
    <n v="778"/>
    <x v="859"/>
    <x v="54"/>
    <s v="G"/>
    <n v="105"/>
    <s v="Comedy"/>
    <m/>
    <m/>
    <n v="7.7"/>
    <s v="Two friends try sharing an apartment, but their ideas of housekeeping and lifestyles are as different as night and day."/>
    <n v="86"/>
    <s v="Gene Saks"/>
    <s v="Jack Lemmon"/>
    <s v="Walter Matthau"/>
    <s v="John Fiedler"/>
    <s v="Herb Edelman"/>
    <n v="31572"/>
    <x v="751"/>
    <n v="8"/>
    <n v="0.89999999999999947"/>
    <x v="6"/>
  </r>
  <r>
    <n v="779"/>
    <x v="860"/>
    <x v="57"/>
    <m/>
    <n v="105"/>
    <s v="Drama"/>
    <s v=" Horror"/>
    <s v=" Thriller"/>
    <n v="7.7"/>
    <s v="A sex-repulsed woman who disapproves of her sister's boyfriend sinks into depression and has horrific visions of rape and violence."/>
    <n v="91"/>
    <s v="Roman Polanski"/>
    <s v="Catherine Deneuve"/>
    <s v="Ian Hendry"/>
    <s v="John Fraser"/>
    <s v="Yvonne Furneaux"/>
    <n v="48883"/>
    <x v="15"/>
    <n v="8"/>
    <n v="1.3999999999999995"/>
    <x v="6"/>
  </r>
  <r>
    <n v="781"/>
    <x v="861"/>
    <x v="52"/>
    <s v="Passed"/>
    <n v="106"/>
    <s v="Drama"/>
    <s v=" Thriller"/>
    <m/>
    <n v="7.7"/>
    <s v="A lawyer's family is stalked by a man he once helped put in jail."/>
    <n v="76"/>
    <s v="J. Lee Thompson"/>
    <s v="Gregory Peck"/>
    <s v="Robert Mitchum"/>
    <s v="Polly Bergen"/>
    <s v="Lori Martin"/>
    <n v="26457"/>
    <x v="15"/>
    <n v="8"/>
    <n v="0.10000000000000053"/>
    <x v="6"/>
  </r>
  <r>
    <n v="793"/>
    <x v="862"/>
    <x v="55"/>
    <s v="A"/>
    <n v="110"/>
    <s v="Action"/>
    <s v=" Adventure"/>
    <s v=" Thriller"/>
    <n v="7.7"/>
    <s v="While investigating a gold magnate's smuggling, James Bond uncovers a plot to contaminate the Fort Knox gold reserve."/>
    <n v="87"/>
    <s v="Guy Hamilton"/>
    <s v="Sean Connery"/>
    <s v="Gert FrÃ¶be"/>
    <s v="Honor Blackman"/>
    <s v="Shirley Eaton"/>
    <n v="174119"/>
    <x v="752"/>
    <n v="8"/>
    <n v="0.99999999999999911"/>
    <x v="6"/>
  </r>
  <r>
    <n v="815"/>
    <x v="863"/>
    <x v="56"/>
    <s v="A"/>
    <n v="119"/>
    <s v="Drama"/>
    <s v=" Horror"/>
    <s v=" Mystery"/>
    <n v="7.7"/>
    <s v="A wealthy San Francisco socialite pursues a potential boyfriend to a small Northern California town that slowly takes a turn for the bizarre when birds of all kinds suddenly begin to attack people."/>
    <n v="90"/>
    <s v="Alfred Hitchcock"/>
    <s v="Rod Taylor"/>
    <s v="Tippi Hedren"/>
    <s v="Jessica Tandy"/>
    <s v="Suzanne Pleshette"/>
    <n v="171739"/>
    <x v="753"/>
    <n v="8"/>
    <n v="1.2999999999999998"/>
    <x v="6"/>
  </r>
  <r>
    <n v="821"/>
    <x v="864"/>
    <x v="51"/>
    <s v="U"/>
    <n v="120"/>
    <s v="Biography"/>
    <s v=" Drama"/>
    <s v=" History"/>
    <n v="7.7"/>
    <s v="The story of Sir Thomas More, who stood up to King Henry VIII when the King rejected the Roman Catholic Church to obtain a divorce and remarry."/>
    <n v="72"/>
    <s v="Fred Zinnemann"/>
    <s v="Paul Scofield"/>
    <s v="Wendy Hiller"/>
    <s v="Robert Shaw"/>
    <s v="Leo McKern"/>
    <n v="31222"/>
    <x v="754"/>
    <n v="8"/>
    <n v="0.5"/>
    <x v="6"/>
  </r>
  <r>
    <n v="838"/>
    <x v="865"/>
    <x v="53"/>
    <s v="Approved"/>
    <n v="128"/>
    <s v="Action"/>
    <s v=" Adventure"/>
    <s v=" Western"/>
    <n v="7.7"/>
    <s v="Seven gunfighters are hired by Mexican peasants to liberate their village from oppressive bandits."/>
    <n v="74"/>
    <s v="John Sturges"/>
    <s v="Yul Brynner"/>
    <s v="Steve McQueen"/>
    <s v="Charles Bronson"/>
    <s v="Eli Wallach"/>
    <n v="87719"/>
    <x v="755"/>
    <n v="8"/>
    <n v="0.29999999999999982"/>
    <x v="6"/>
  </r>
  <r>
    <n v="856"/>
    <x v="866"/>
    <x v="55"/>
    <s v="U"/>
    <n v="138"/>
    <s v="Drama"/>
    <s v=" History"/>
    <s v=" War"/>
    <n v="7.7"/>
    <s v="Outnumbered British soldiers do battle with Zulu warriors at Rorke's Drift."/>
    <n v="77"/>
    <s v="Cy Endfield"/>
    <s v="Stanley Baker"/>
    <s v="Jack Hawkins"/>
    <s v="Ulla Jacobsson"/>
    <s v="James Booth"/>
    <n v="35999"/>
    <x v="15"/>
    <n v="8"/>
    <n v="0"/>
    <x v="6"/>
  </r>
  <r>
    <n v="865"/>
    <x v="867"/>
    <x v="59"/>
    <m/>
    <n v="150"/>
    <s v="Action"/>
    <s v=" Adventure"/>
    <s v=" War"/>
    <n v="7.7"/>
    <s v="During World War II, a rebellious U.S. Army Major is assigned a dozen convicted murderers to train and lead them into a mass assassination mission of German officers."/>
    <n v="73"/>
    <s v="Robert Aldrich"/>
    <s v="Lee Marvin"/>
    <s v="Ernest Borgnine"/>
    <s v="Charles Bronson"/>
    <s v="John Cassavetes"/>
    <n v="67183"/>
    <x v="756"/>
    <n v="8"/>
    <n v="0.40000000000000036"/>
    <x v="6"/>
  </r>
  <r>
    <n v="871"/>
    <x v="868"/>
    <x v="54"/>
    <s v="U"/>
    <n v="158"/>
    <s v="Action"/>
    <s v=" Adventure"/>
    <s v=" War"/>
    <n v="7.7"/>
    <s v="Allied agents stage a daring raid on a castle where the Nazis are holding American brigadier general George Carnaby prisoner, but that's not all that's really going on."/>
    <n v="63"/>
    <s v="Brian G. Hutton"/>
    <s v="Richard Burton"/>
    <s v="Clint Eastwood"/>
    <s v="Mary Ure"/>
    <s v="Patrick Wymark"/>
    <n v="51913"/>
    <x v="15"/>
    <n v="8"/>
    <n v="1.4000000000000004"/>
    <x v="6"/>
  </r>
  <r>
    <n v="879"/>
    <x v="869"/>
    <x v="59"/>
    <s v="U"/>
    <n v="78"/>
    <s v="Animation"/>
    <s v=" Adventure"/>
    <s v=" Family"/>
    <n v="7.6"/>
    <s v="Bagheera the Panther and Baloo the Bear have a difficult time trying to convince a boy to leave the jungle for human civilization."/>
    <n v="65"/>
    <s v="Wolfgang Reitherman"/>
    <s v="Phil Harris"/>
    <s v="Sebastian Cabot"/>
    <s v="Louis Prima"/>
    <s v="Bruce Reitherman"/>
    <n v="166409"/>
    <x v="757"/>
    <n v="8"/>
    <n v="1.0999999999999996"/>
    <x v="6"/>
  </r>
  <r>
    <n v="884"/>
    <x v="870"/>
    <x v="55"/>
    <s v="U"/>
    <n v="87"/>
    <s v="Comedy"/>
    <s v=" Music"/>
    <s v=" Musical"/>
    <n v="7.6"/>
    <s v="Over two &quot;typical&quot; days in the life of The Beatles, the boys struggle to keep themselves and Sir Paul McCartney's mischievous grandfather in check while preparing for a live television performance."/>
    <n v="96"/>
    <s v="Richard Lester"/>
    <s v="John Lennon"/>
    <s v="Paul McCartney"/>
    <s v="George Harrison"/>
    <s v="Ringo Starr"/>
    <n v="40351"/>
    <x v="758"/>
    <n v="8"/>
    <n v="2"/>
    <x v="6"/>
  </r>
  <r>
    <n v="932"/>
    <x v="871"/>
    <x v="51"/>
    <s v="A"/>
    <n v="111"/>
    <s v="Drama"/>
    <s v=" Mystery"/>
    <s v=" Thriller"/>
    <n v="7.6"/>
    <s v="A fashion photographer unknowingly captures a death on film after following two lovers in a park."/>
    <n v="82"/>
    <s v="Michelangelo Antonioni"/>
    <s v="David Hemmings"/>
    <s v="Vanessa Redgrave"/>
    <s v="Sarah Miles"/>
    <s v="John Castle"/>
    <n v="56513"/>
    <x v="15"/>
    <n v="8"/>
    <n v="0.59999999999999964"/>
    <x v="6"/>
  </r>
  <r>
    <n v="943"/>
    <x v="872"/>
    <x v="58"/>
    <s v="A"/>
    <n v="115"/>
    <s v="Comedy"/>
    <s v=" Drama"/>
    <s v=" Romance"/>
    <n v="7.6"/>
    <s v="A young New York socialite becomes interested in a young man who has moved into her apartment building, but her past threatens to get in the way."/>
    <n v="76"/>
    <s v="Blake Edwards"/>
    <s v="Audrey Hepburn"/>
    <s v="George Peppard"/>
    <s v="Patricia Neal"/>
    <s v="Buddy Ebsen"/>
    <n v="166544"/>
    <x v="15"/>
    <n v="8"/>
    <n v="0"/>
    <x v="6"/>
  </r>
  <r>
    <n v="3"/>
    <x v="873"/>
    <x v="61"/>
    <s v="U"/>
    <n v="96"/>
    <s v="Crime"/>
    <s v=" Drama"/>
    <m/>
    <n v="9"/>
    <s v="A jury holdout attempts to prevent a miscarriage of justice by forcing his colleagues to reconsider the evidence."/>
    <n v="96"/>
    <s v="Sidney Lumet"/>
    <s v="Henry Fonda"/>
    <s v="Lee J. Cobb"/>
    <s v="Martin Balsam"/>
    <s v="John Fiedler"/>
    <n v="689845"/>
    <x v="759"/>
    <n v="8"/>
    <n v="0.59999999999999964"/>
    <x v="7"/>
  </r>
  <r>
    <n v="33"/>
    <x v="874"/>
    <x v="62"/>
    <s v="U"/>
    <n v="207"/>
    <s v="Action"/>
    <s v=" Adventure"/>
    <s v=" Drama"/>
    <n v="8.6"/>
    <s v="A poor village under attack by bandits recruits seven unemployed samurai to help them defend themselves."/>
    <n v="98"/>
    <s v="Akira Kurosawa"/>
    <s v="ToshirÃ´ Mifune"/>
    <s v="Takashi Shimura"/>
    <s v="Keiko Tsushima"/>
    <s v="Yukiko Shimazaki"/>
    <n v="315744"/>
    <x v="760"/>
    <n v="8"/>
    <n v="1.2000000000000011"/>
    <x v="7"/>
  </r>
  <r>
    <n v="54"/>
    <x v="875"/>
    <x v="61"/>
    <s v="A"/>
    <n v="88"/>
    <s v="Drama"/>
    <s v=" War"/>
    <m/>
    <n v="8.4"/>
    <s v="After refusing to attack an enemy position, a general accuses the soldiers of cowardice and their commanding officer must defend them."/>
    <n v="90"/>
    <s v="Stanley Kubrick"/>
    <s v="Kirk Douglas"/>
    <s v="Ralph Meeker"/>
    <s v="Adolphe Menjou"/>
    <s v="George Macready"/>
    <n v="178092"/>
    <x v="15"/>
    <n v="8"/>
    <n v="0.59999999999999964"/>
    <x v="7"/>
  </r>
  <r>
    <n v="60"/>
    <x v="876"/>
    <x v="63"/>
    <s v="Passed"/>
    <n v="110"/>
    <s v="Drama"/>
    <s v=" Film-Noir"/>
    <m/>
    <n v="8.4"/>
    <s v="A screenwriter develops a dangerous relationship with a faded film star determined to make a triumphant return."/>
    <m/>
    <s v="Billy Wilder"/>
    <s v="William Holden"/>
    <s v="Gloria Swanson"/>
    <s v="Erich von Stroheim"/>
    <s v="Nancy Olson"/>
    <n v="201632"/>
    <x v="15"/>
    <n v="8"/>
    <n v="8.4"/>
    <x v="7"/>
  </r>
  <r>
    <n v="61"/>
    <x v="877"/>
    <x v="62"/>
    <s v="U"/>
    <n v="112"/>
    <s v="Mystery"/>
    <s v=" Thriller"/>
    <m/>
    <n v="8.4"/>
    <s v="A wheelchair-bound photographer spies on his neighbors from his apartment window and becomes convinced one of them has committed murder."/>
    <n v="100"/>
    <s v="Alfred Hitchcock"/>
    <s v="James Stewart"/>
    <s v="Grace Kelly"/>
    <s v="Wendell Corey"/>
    <s v="Thelma Ritter"/>
    <n v="444074"/>
    <x v="761"/>
    <n v="8"/>
    <n v="1.5999999999999996"/>
    <x v="7"/>
  </r>
  <r>
    <n v="64"/>
    <x v="878"/>
    <x v="61"/>
    <s v="U"/>
    <n v="116"/>
    <s v="Crime"/>
    <s v=" Drama"/>
    <s v=" Mystery"/>
    <n v="8.4"/>
    <s v="A veteran British barrister must defend his client in a murder trial that has surprise after surprise."/>
    <m/>
    <s v="Billy Wilder"/>
    <s v="Tyrone Power"/>
    <s v="Marlene Dietrich"/>
    <s v="Charles Laughton"/>
    <s v="Elsa Lanchester"/>
    <n v="108862"/>
    <x v="762"/>
    <n v="8"/>
    <n v="8.4"/>
    <x v="7"/>
  </r>
  <r>
    <n v="91"/>
    <x v="879"/>
    <x v="64"/>
    <s v="G"/>
    <n v="103"/>
    <s v="Comedy"/>
    <s v=" Musical"/>
    <s v=" Romance"/>
    <n v="8.3000000000000007"/>
    <s v="A silent film production company and cast make a difficult transition to sound."/>
    <n v="99"/>
    <s v="Stanley Donen"/>
    <s v="Gene Kelly"/>
    <s v="Gene Kelly"/>
    <s v="Donald O'Connor"/>
    <s v="Debbie Reynolds"/>
    <n v="218957"/>
    <x v="763"/>
    <n v="8"/>
    <n v="1.5999999999999996"/>
    <x v="7"/>
  </r>
  <r>
    <n v="108"/>
    <x v="880"/>
    <x v="65"/>
    <s v="A"/>
    <n v="128"/>
    <s v="Mystery"/>
    <s v=" Romance"/>
    <s v=" Thriller"/>
    <n v="8.3000000000000007"/>
    <s v="A former police detective juggles wrestling with his personal demons and becoming obsessed with a hauntingly beautiful woman."/>
    <n v="100"/>
    <s v="Alfred Hitchcock"/>
    <s v="James Stewart"/>
    <s v="Kim Novak"/>
    <s v="Barbara Bel Geddes"/>
    <s v="Tom Helmore"/>
    <n v="364368"/>
    <x v="764"/>
    <n v="8"/>
    <n v="1.6999999999999993"/>
    <x v="7"/>
  </r>
  <r>
    <n v="115"/>
    <x v="881"/>
    <x v="66"/>
    <s v="U"/>
    <n v="136"/>
    <s v="Adventure"/>
    <s v=" Mystery"/>
    <s v=" Thriller"/>
    <n v="8.3000000000000007"/>
    <s v="A New York City advertising executive goes on the run after being mistaken for a government agent by a group of foreign spies."/>
    <n v="98"/>
    <s v="Alfred Hitchcock"/>
    <s v="Cary Grant"/>
    <s v="Eva Marie Saint"/>
    <s v="James Mason"/>
    <s v="Jessie Royce Landis"/>
    <n v="299198"/>
    <x v="765"/>
    <n v="8"/>
    <n v="1.5"/>
    <x v="7"/>
  </r>
  <r>
    <n v="119"/>
    <x v="882"/>
    <x v="64"/>
    <m/>
    <n v="143"/>
    <s v="Drama"/>
    <m/>
    <m/>
    <n v="8.3000000000000007"/>
    <s v="A bureaucrat tries to find a meaning in his life after he discovers he has terminal cancer."/>
    <m/>
    <s v="Akira Kurosawa"/>
    <s v="Takashi Shimura"/>
    <s v="Nobuo Kaneko"/>
    <s v="Shin'ichi Himori"/>
    <s v="Haruo Tanaka"/>
    <n v="68463"/>
    <x v="766"/>
    <n v="8"/>
    <n v="8.3000000000000007"/>
    <x v="7"/>
  </r>
  <r>
    <n v="132"/>
    <x v="883"/>
    <x v="63"/>
    <m/>
    <n v="88"/>
    <s v="Crime"/>
    <s v=" Drama"/>
    <s v=" Mystery"/>
    <n v="8.1999999999999993"/>
    <s v="The rape of a bride and the murder of her samurai husband are recalled from the perspectives of a bandit, the bride, the samurai's ghost and a woodcutter."/>
    <n v="98"/>
    <s v="Akira Kurosawa"/>
    <s v="ToshirÃ´ Mifune"/>
    <s v="Machiko KyÃ´"/>
    <s v="Masayuki Mori"/>
    <s v="Takashi Shimura"/>
    <n v="152572"/>
    <x v="767"/>
    <n v="8"/>
    <n v="1.6000000000000014"/>
    <x v="7"/>
  </r>
  <r>
    <n v="134"/>
    <x v="884"/>
    <x v="61"/>
    <s v="U"/>
    <n v="91"/>
    <s v="Drama"/>
    <s v=" Romance"/>
    <m/>
    <n v="8.1999999999999993"/>
    <s v="After living a life marked by coldness, an aging professor is forced to confront the emptiness of his existence."/>
    <n v="88"/>
    <s v="Ingmar Bergman"/>
    <s v="Victor SjÃ¶strÃ¶m"/>
    <s v="Bibi Andersson"/>
    <s v="Ingrid Thulin"/>
    <s v="Gunnar BjÃ¶rnstrand"/>
    <n v="96381"/>
    <x v="15"/>
    <n v="8"/>
    <n v="0.60000000000000142"/>
    <x v="7"/>
  </r>
  <r>
    <n v="138"/>
    <x v="885"/>
    <x v="61"/>
    <s v="A"/>
    <n v="96"/>
    <s v="Drama"/>
    <s v=" Fantasy"/>
    <s v=" History"/>
    <n v="8.1999999999999993"/>
    <s v="A man seeks answers about life, death, and the existence of God as he plays chess against the Grim Reaper during the Black Plague."/>
    <n v="88"/>
    <s v="Ingmar Bergman"/>
    <s v="Max von Sydow"/>
    <s v="Gunnar BjÃ¶rnstrand"/>
    <s v="Bengt Ekerot"/>
    <s v="Nils Poppe"/>
    <n v="164939"/>
    <x v="15"/>
    <n v="8"/>
    <n v="0.60000000000000142"/>
    <x v="7"/>
  </r>
  <r>
    <n v="142"/>
    <x v="886"/>
    <x v="62"/>
    <s v="A"/>
    <n v="105"/>
    <s v="Crime"/>
    <s v=" Thriller"/>
    <m/>
    <n v="8.1999999999999993"/>
    <s v="A former tennis player tries to arrange his wife's murder after learning of her affair."/>
    <n v="75"/>
    <s v="Alfred Hitchcock"/>
    <s v="Ray Milland"/>
    <s v="Grace Kelly"/>
    <s v="Robert Cummings"/>
    <s v="John Williams"/>
    <n v="158335"/>
    <x v="768"/>
    <n v="8"/>
    <n v="0.69999999999999929"/>
    <x v="7"/>
  </r>
  <r>
    <n v="147"/>
    <x v="887"/>
    <x v="67"/>
    <m/>
    <n v="118"/>
    <s v="Crime"/>
    <s v=" Drama"/>
    <s v=" Thriller"/>
    <n v="8.1999999999999993"/>
    <s v="Four men plan a technically perfect crime, but the human element intervenes..."/>
    <n v="97"/>
    <s v="Jules Dassin"/>
    <s v="Jean Servais"/>
    <s v="Carl MÃ¶hner"/>
    <s v="Robert Manuel"/>
    <s v="Janine Darcey"/>
    <n v="28810"/>
    <x v="769"/>
    <n v="8"/>
    <n v="1.5"/>
    <x v="7"/>
  </r>
  <r>
    <n v="149"/>
    <x v="888"/>
    <x v="66"/>
    <s v="U"/>
    <n v="121"/>
    <s v="Comedy"/>
    <s v=" Music"/>
    <s v=" Romance"/>
    <n v="8.1999999999999993"/>
    <s v="After two male musicians witness a mob hit, they flee the state in an all-female band disguised as women, but further complications set in."/>
    <n v="98"/>
    <s v="Billy Wilder"/>
    <s v="Marilyn Monroe"/>
    <s v="Tony Curtis"/>
    <s v="Jack Lemmon"/>
    <s v="George Raft"/>
    <n v="243943"/>
    <x v="698"/>
    <n v="8"/>
    <n v="1.6000000000000014"/>
    <x v="7"/>
  </r>
  <r>
    <n v="165"/>
    <x v="889"/>
    <x v="68"/>
    <s v="U"/>
    <n v="136"/>
    <s v="Drama"/>
    <m/>
    <m/>
    <n v="8.1999999999999993"/>
    <s v="An old couple visit their children and grandchildren in the city, but receive little attention."/>
    <m/>
    <s v="YasujirÃ´ Ozu"/>
    <s v="ChishÃ» RyÃ»"/>
    <s v="Chieko Higashiyama"/>
    <s v="SÃ´ Yamamura"/>
    <s v="Setsuko Hara"/>
    <n v="53153"/>
    <x v="15"/>
    <n v="8"/>
    <n v="8.1999999999999993"/>
    <x v="7"/>
  </r>
  <r>
    <n v="169"/>
    <x v="890"/>
    <x v="63"/>
    <s v="Passed"/>
    <n v="138"/>
    <s v="Drama"/>
    <m/>
    <m/>
    <n v="8.1999999999999993"/>
    <s v="A seemingly timid but secretly ruthless ingÃ©nue insinuates herself into the lives of an aging Broadway star and her circle of theater friends."/>
    <n v="98"/>
    <s v="Joseph L. Mankiewicz"/>
    <s v="Bette Davis"/>
    <s v="Anne Baxter"/>
    <s v="George Sanders"/>
    <s v="Celeste Holm"/>
    <n v="120539"/>
    <x v="770"/>
    <n v="8"/>
    <n v="1.6000000000000014"/>
    <x v="7"/>
  </r>
  <r>
    <n v="223"/>
    <x v="891"/>
    <x v="66"/>
    <m/>
    <n v="99"/>
    <s v="Crime"/>
    <s v=" Drama"/>
    <m/>
    <n v="8.1"/>
    <s v="A young boy, left without attention, delves into a life of petty crime."/>
    <m/>
    <s v="FranÃ§ois Truffaut"/>
    <s v="Jean-Pierre LÃ©aud"/>
    <s v="Albert RÃ©my"/>
    <s v="Claire Maurier"/>
    <s v="Guy Decomble"/>
    <n v="105291"/>
    <x v="15"/>
    <n v="8"/>
    <n v="8.1"/>
    <x v="7"/>
  </r>
  <r>
    <n v="238"/>
    <x v="892"/>
    <x v="62"/>
    <s v="A"/>
    <n v="108"/>
    <s v="Crime"/>
    <s v=" Drama"/>
    <s v=" Thriller"/>
    <n v="8.1"/>
    <s v="An ex-prize fighter turned longshoreman struggles to stand up to his corrupt union bosses."/>
    <n v="91"/>
    <s v="Elia Kazan"/>
    <s v="Marlon Brando"/>
    <s v="Karl Malden"/>
    <s v="Lee J. Cobb"/>
    <s v="Rod Steiger"/>
    <n v="142107"/>
    <x v="771"/>
    <n v="8"/>
    <n v="1"/>
    <x v="7"/>
  </r>
  <r>
    <n v="240"/>
    <x v="893"/>
    <x v="61"/>
    <m/>
    <n v="110"/>
    <s v="Drama"/>
    <m/>
    <m/>
    <n v="8.1"/>
    <s v="A waifish prostitute wanders the streets of Rome looking for true love but finds only heartbreak."/>
    <m/>
    <s v="Federico Fellini"/>
    <s v="Giulietta Masina"/>
    <s v="FranÃ§ois PÃ©rier"/>
    <s v="Franca Marzi"/>
    <s v="Dorian Gray"/>
    <n v="42940"/>
    <x v="772"/>
    <n v="8"/>
    <n v="8.1"/>
    <x v="7"/>
  </r>
  <r>
    <n v="241"/>
    <x v="894"/>
    <x v="61"/>
    <m/>
    <n v="110"/>
    <s v="Drama"/>
    <s v=" History"/>
    <m/>
    <n v="8.1"/>
    <s v="A war-hardened general, egged on by his ambitious wife, works to fulfill a prophecy that he would become lord of Spider's Web Castle."/>
    <m/>
    <s v="Akira Kurosawa"/>
    <s v="ToshirÃ´ Mifune"/>
    <s v="Minoru Chiaki"/>
    <s v="Isuzu Yamada"/>
    <s v="Takashi Shimura"/>
    <n v="46678"/>
    <x v="15"/>
    <n v="8"/>
    <n v="8.1"/>
    <x v="7"/>
  </r>
  <r>
    <n v="244"/>
    <x v="895"/>
    <x v="69"/>
    <s v="Approved"/>
    <n v="111"/>
    <s v="Drama"/>
    <s v=" Film-Noir"/>
    <m/>
    <n v="8.1"/>
    <s v="A frustrated former big-city journalist now stuck working for an Albuquerque newspaper exploits a story about a man trapped in a cave to rekindle his career, but the situation quickly escalates into an out-of-control circus."/>
    <n v="72"/>
    <s v="Billy Wilder"/>
    <s v="Kirk Douglas"/>
    <s v="Jan Sterling"/>
    <s v="Robert Arthur"/>
    <s v="Porter Hall"/>
    <n v="31568"/>
    <x v="773"/>
    <n v="8"/>
    <n v="0.89999999999999947"/>
    <x v="7"/>
  </r>
  <r>
    <n v="281"/>
    <x v="896"/>
    <x v="68"/>
    <s v="U"/>
    <n v="131"/>
    <s v="Adventure"/>
    <s v=" Drama"/>
    <s v=" Thriller"/>
    <n v="8.1"/>
    <s v="In a decrepit South American village, four men are hired to transport an urgent nitroglycerine shipment without the equipment that would make it safe."/>
    <n v="85"/>
    <s v="Henri-Georges Clouzot"/>
    <s v="Yves Montand"/>
    <s v="Charles Vanel"/>
    <s v="Peter van Eyck"/>
    <s v="Folco Lulli"/>
    <n v="54588"/>
    <x v="15"/>
    <n v="8"/>
    <n v="0.40000000000000036"/>
    <x v="7"/>
  </r>
  <r>
    <n v="291"/>
    <x v="897"/>
    <x v="65"/>
    <m/>
    <n v="139"/>
    <s v="Adventure"/>
    <s v=" Drama"/>
    <m/>
    <n v="8.1"/>
    <s v="Lured by gold, two greedy peasants unknowingly escort a princess and her general across enemy lines."/>
    <m/>
    <s v="Akira Kurosawa"/>
    <s v="ToshirÃ´ Mifune"/>
    <s v="Misa Uehara"/>
    <s v="Minoru Chiaki"/>
    <s v="Kamatari Fujiwara"/>
    <n v="34797"/>
    <x v="15"/>
    <n v="8"/>
    <n v="8.1"/>
    <x v="7"/>
  </r>
  <r>
    <n v="308"/>
    <x v="898"/>
    <x v="61"/>
    <s v="PG"/>
    <n v="161"/>
    <s v="Adventure"/>
    <s v=" Drama"/>
    <s v=" War"/>
    <n v="8.1"/>
    <s v="British POWs are forced to build a railway bridge across the river Kwai for their Japanese captors, not knowing that the allied forces are planning to destroy it."/>
    <n v="87"/>
    <s v="David Lean"/>
    <s v="William Holden"/>
    <s v="Alec Guinness"/>
    <s v="Jack Hawkins"/>
    <s v="Sessue Hayakawa"/>
    <n v="203463"/>
    <x v="774"/>
    <n v="9"/>
    <n v="0.59999999999999964"/>
    <x v="7"/>
  </r>
  <r>
    <n v="320"/>
    <x v="899"/>
    <x v="66"/>
    <s v="U"/>
    <n v="212"/>
    <s v="Adventure"/>
    <s v=" Drama"/>
    <s v=" History"/>
    <n v="8.1"/>
    <s v="After a Jewish prince is betrayed and sent into slavery by a Roman friend, he regains his freedom and comes back for revenge."/>
    <n v="90"/>
    <s v="William Wyler"/>
    <s v="Charlton Heston"/>
    <s v="Jack Hawkins"/>
    <s v="Stephen Boyd"/>
    <s v="Haya Harareet"/>
    <n v="219466"/>
    <x v="775"/>
    <n v="9"/>
    <n v="0.90000000000000036"/>
    <x v="7"/>
  </r>
  <r>
    <n v="330"/>
    <x v="900"/>
    <x v="70"/>
    <s v="Approved"/>
    <n v="84"/>
    <s v="Crime"/>
    <s v=" Drama"/>
    <s v=" Film-Noir"/>
    <n v="8"/>
    <s v="Crook Johnny Clay assembles a five man team to plan and execute a daring race-track robbery."/>
    <n v="91"/>
    <s v="Stanley Kubrick"/>
    <s v="Sterling Hayden"/>
    <s v="Coleen Gray"/>
    <s v="Vince Edwards"/>
    <s v="Jay C. Flippen"/>
    <n v="81702"/>
    <x v="15"/>
    <n v="9"/>
    <n v="1.0999999999999996"/>
    <x v="7"/>
  </r>
  <r>
    <n v="338"/>
    <x v="901"/>
    <x v="67"/>
    <m/>
    <n v="92"/>
    <s v="Crime"/>
    <s v=" Drama"/>
    <s v=" Film-Noir"/>
    <n v="8"/>
    <s v="A religious fanatic marries a gullible widow whose young children are reluctant to tell him where their real daddy hid the $10,000 he'd stolen in a robbery."/>
    <n v="99"/>
    <s v="Charles Laughton"/>
    <s v="Robert Mitchum"/>
    <s v="Shelley Winters"/>
    <s v="Lillian Gish"/>
    <s v="James Gleason"/>
    <n v="81980"/>
    <x v="776"/>
    <n v="9"/>
    <n v="1.9000000000000004"/>
    <x v="7"/>
  </r>
  <r>
    <n v="340"/>
    <x v="902"/>
    <x v="63"/>
    <m/>
    <n v="94"/>
    <s v="Drama"/>
    <s v=" Film-Noir"/>
    <s v=" Mystery"/>
    <n v="8"/>
    <s v="A potentially violent screenwriter is a murder suspect until his lovely neighbor clears him. However, she soon starts to have her doubts."/>
    <m/>
    <s v="Nicholas Ray"/>
    <s v="Humphrey Bogart"/>
    <s v="Gloria Grahame"/>
    <s v="Frank Lovejoy"/>
    <s v="Carl Benton Reid"/>
    <n v="26784"/>
    <x v="15"/>
    <n v="9"/>
    <n v="8"/>
    <x v="7"/>
  </r>
  <r>
    <n v="341"/>
    <x v="903"/>
    <x v="65"/>
    <s v="PG-13"/>
    <n v="95"/>
    <s v="Crime"/>
    <s v=" Drama"/>
    <s v=" Film-Noir"/>
    <n v="8"/>
    <s v="A stark, perverse story of murder, kidnapping, and police corruption in a Mexican border town."/>
    <n v="99"/>
    <s v="Orson Welles"/>
    <s v="Charlton Heston"/>
    <s v="Orson Welles"/>
    <s v="Janet Leigh"/>
    <s v="Joseph Calleia"/>
    <n v="98431"/>
    <x v="777"/>
    <n v="9"/>
    <n v="1.9000000000000004"/>
    <x v="7"/>
  </r>
  <r>
    <n v="344"/>
    <x v="904"/>
    <x v="61"/>
    <s v="Approved"/>
    <n v="96"/>
    <s v="Drama"/>
    <s v=" Film-Noir"/>
    <m/>
    <n v="8"/>
    <s v="Powerful but unethical Broadway columnist J.J. Hunsecker coerces unscrupulous press agent Sidney Falco into breaking up his sister's romance with a jazz musician."/>
    <n v="100"/>
    <s v="Alexander Mackendrick"/>
    <s v="Burt Lancaster"/>
    <s v="Tony Curtis"/>
    <s v="Susan Harrison"/>
    <s v="Martin Milner"/>
    <n v="28137"/>
    <x v="15"/>
    <n v="9"/>
    <n v="2"/>
    <x v="7"/>
  </r>
  <r>
    <n v="364"/>
    <x v="905"/>
    <x v="65"/>
    <s v="A"/>
    <n v="108"/>
    <s v="Drama"/>
    <m/>
    <m/>
    <n v="8"/>
    <s v="Brick is an alcoholic ex-football player who drinks his days away and resists the affections of his wife. A reunion with his terminal father jogs a host of memories and revelations for both father and son."/>
    <n v="84"/>
    <s v="Richard Brooks"/>
    <s v="Elizabeth Taylor"/>
    <s v="Paul Newman"/>
    <s v="Burl Ives"/>
    <s v="Jack Carson"/>
    <n v="45062"/>
    <x v="778"/>
    <n v="9"/>
    <n v="0.40000000000000036"/>
    <x v="7"/>
  </r>
  <r>
    <n v="365"/>
    <x v="906"/>
    <x v="62"/>
    <m/>
    <n v="108"/>
    <s v="Drama"/>
    <m/>
    <m/>
    <n v="8"/>
    <s v="A care-free girl is sold to a traveling entertainer, consequently enduring physical and emotional pain along the way."/>
    <m/>
    <s v="Federico Fellini"/>
    <s v="Anthony Quinn"/>
    <s v="Giulietta Masina"/>
    <s v="Richard Basehart"/>
    <s v="Aldo Silvani"/>
    <n v="58314"/>
    <x v="15"/>
    <n v="9"/>
    <n v="8"/>
    <x v="7"/>
  </r>
  <r>
    <n v="386"/>
    <x v="907"/>
    <x v="67"/>
    <m/>
    <n v="117"/>
    <s v="Crime"/>
    <s v=" Drama"/>
    <s v=" Horror"/>
    <n v="8"/>
    <s v="The wife and mistress of a loathed school principal plan to murder him with what they believe is the perfect alibi."/>
    <m/>
    <s v="Henri-Georges Clouzot"/>
    <s v="Simone Signoret"/>
    <s v="VÃ©ra Clouzot"/>
    <s v="Paul Meurisse"/>
    <s v="Charles Vanel"/>
    <n v="61503"/>
    <x v="15"/>
    <n v="9"/>
    <n v="8"/>
    <x v="7"/>
  </r>
  <r>
    <n v="390"/>
    <x v="908"/>
    <x v="68"/>
    <m/>
    <n v="118"/>
    <s v="Comedy"/>
    <s v=" Romance"/>
    <m/>
    <n v="8"/>
    <s v="A bored and sheltered princess escapes her guardians and falls in love with an American newsman in Rome."/>
    <n v="78"/>
    <s v="William Wyler"/>
    <s v="Gregory Peck"/>
    <s v="Audrey Hepburn"/>
    <s v="Eddie Albert"/>
    <s v="Hartley Power"/>
    <n v="127256"/>
    <x v="15"/>
    <n v="9"/>
    <n v="0.20000000000000018"/>
    <x v="7"/>
  </r>
  <r>
    <n v="395"/>
    <x v="909"/>
    <x v="68"/>
    <m/>
    <n v="120"/>
    <s v="Comedy"/>
    <s v=" Drama"/>
    <s v=" War"/>
    <n v="8"/>
    <s v="When two escaping American World War II prisoners are killed, the German P.O.W. camp barracks black marketeer, J.J. Sefton, is suspected of being an informer."/>
    <n v="84"/>
    <s v="Billy Wilder"/>
    <s v="William Holden"/>
    <s v="Don Taylor"/>
    <s v="Otto Preminger"/>
    <s v="Robert Strauss"/>
    <n v="51046"/>
    <x v="15"/>
    <n v="9"/>
    <n v="0.40000000000000036"/>
    <x v="7"/>
  </r>
  <r>
    <n v="398"/>
    <x v="910"/>
    <x v="69"/>
    <s v="A"/>
    <n v="122"/>
    <s v="Drama"/>
    <m/>
    <m/>
    <n v="8"/>
    <s v="Disturbed Blanche DuBois moves in with her sister in New Orleans and is tormented by her brutish brother-in-law while her reality crumbles around her."/>
    <n v="97"/>
    <s v="Elia Kazan"/>
    <s v="Vivien Leigh"/>
    <s v="Marlon Brando"/>
    <s v="Kim Hunter"/>
    <s v="Karl Malden"/>
    <n v="99182"/>
    <x v="779"/>
    <n v="9"/>
    <n v="1.6999999999999993"/>
    <x v="7"/>
  </r>
  <r>
    <n v="429"/>
    <x v="911"/>
    <x v="66"/>
    <s v="Passed"/>
    <n v="141"/>
    <s v="Action"/>
    <s v=" Drama"/>
    <s v=" Western"/>
    <n v="8"/>
    <s v="A small-town sheriff in the American West enlists the help of a cripple, a drunk, and a young gunfighter in his efforts to hold in jail the brother of the local bad guy."/>
    <n v="93"/>
    <s v="Howard Hawks"/>
    <s v="John Wayne"/>
    <s v="Dean Martin"/>
    <s v="Ricky Nelson"/>
    <s v="Angie Dickinson"/>
    <n v="56305"/>
    <x v="780"/>
    <n v="9"/>
    <n v="1.3000000000000007"/>
    <x v="7"/>
  </r>
  <r>
    <n v="447"/>
    <x v="912"/>
    <x v="66"/>
    <m/>
    <n v="161"/>
    <s v="Crime"/>
    <s v=" Drama"/>
    <s v=" Mystery"/>
    <n v="8"/>
    <s v="In a murder trial, the defendant says he suffered temporary insanity after the victim raped his wife. What is the truth, and will he win his case?"/>
    <n v="95"/>
    <s v="Otto Preminger"/>
    <s v="James Stewart"/>
    <s v="Lee Remick"/>
    <s v="Ben Gazzara"/>
    <s v="Arthur O'Connell"/>
    <n v="59847"/>
    <x v="781"/>
    <n v="9"/>
    <n v="1.5"/>
    <x v="7"/>
  </r>
  <r>
    <n v="466"/>
    <x v="913"/>
    <x v="64"/>
    <s v="PG"/>
    <n v="85"/>
    <s v="Drama"/>
    <s v=" Thriller"/>
    <s v=" Western"/>
    <n v="7.9"/>
    <s v="A town Marshal, despite the disagreements of his newlywed bride and the townspeople around him, must face a gang of deadly killers alone at high noon when the gang leader, an outlaw he sent up years ago, arrives on the noon train."/>
    <n v="89"/>
    <s v="Fred Zinnemann"/>
    <s v="Gary Cooper"/>
    <s v="Grace Kelly"/>
    <s v="Thomas Mitchell"/>
    <s v="Lloyd Bridges"/>
    <n v="97222"/>
    <x v="782"/>
    <n v="9"/>
    <n v="1"/>
    <x v="7"/>
  </r>
  <r>
    <n v="469"/>
    <x v="914"/>
    <x v="66"/>
    <m/>
    <n v="90"/>
    <s v="Drama"/>
    <s v=" Romance"/>
    <m/>
    <n v="7.9"/>
    <s v="A French actress filming an anti-war film in Hiroshima has an affair with a married Japanese architect as they share their differing perspectives on war."/>
    <m/>
    <s v="Alain Resnais"/>
    <s v="Emmanuelle Riva"/>
    <s v="Eiji Okada"/>
    <s v="Stella Dassas"/>
    <s v="Pierre Barbaud"/>
    <n v="28421"/>
    <x v="783"/>
    <n v="9"/>
    <n v="7.9"/>
    <x v="7"/>
  </r>
  <r>
    <n v="492"/>
    <x v="915"/>
    <x v="69"/>
    <s v="A"/>
    <n v="101"/>
    <s v="Crime"/>
    <s v=" Film-Noir"/>
    <s v=" Thriller"/>
    <n v="7.9"/>
    <s v="A psychopath forces a tennis star to comply with his theory that two strangers can get away with murder."/>
    <n v="88"/>
    <s v="Alfred Hitchcock"/>
    <s v="Farley Granger"/>
    <s v="Robert Walker"/>
    <s v="Ruth Roman"/>
    <s v="Leo G. Carroll"/>
    <n v="123341"/>
    <x v="784"/>
    <n v="9"/>
    <n v="0.90000000000000036"/>
    <x v="7"/>
  </r>
  <r>
    <n v="500"/>
    <x v="916"/>
    <x v="63"/>
    <s v="Approved"/>
    <n v="104"/>
    <s v="Comedy"/>
    <s v=" Drama"/>
    <s v=" Fantasy"/>
    <n v="7.9"/>
    <s v="Due to his insistence that he has an invisible six foot-tall rabbit for a best friend, a whimsical middle-aged man is thought by his family to be insane - but he may be wiser than anyone knows."/>
    <m/>
    <s v="Henry Koster"/>
    <s v="James Stewart"/>
    <s v="Wallace Ford"/>
    <s v="William H. Lynn"/>
    <s v="Victoria Horne"/>
    <n v="52573"/>
    <x v="15"/>
    <n v="9"/>
    <n v="7.9"/>
    <x v="7"/>
  </r>
  <r>
    <n v="526"/>
    <x v="917"/>
    <x v="67"/>
    <s v="U"/>
    <n v="118"/>
    <s v="Drama"/>
    <m/>
    <m/>
    <n v="7.9"/>
    <s v="Two brothers struggle to maintain their strict, Bible-toting father's favor."/>
    <n v="72"/>
    <s v="Elia Kazan"/>
    <s v="James Dean"/>
    <s v="Raymond Massey"/>
    <s v="Julie Harris"/>
    <s v="Burl Ives"/>
    <n v="40313"/>
    <x v="15"/>
    <n v="9"/>
    <n v="0.70000000000000018"/>
    <x v="7"/>
  </r>
  <r>
    <n v="530"/>
    <x v="918"/>
    <x v="70"/>
    <s v="Passed"/>
    <n v="119"/>
    <s v="Adventure"/>
    <s v=" Drama"/>
    <s v=" Western"/>
    <n v="7.9"/>
    <s v="An American Civil War veteran embarks on a journey to rescue his niece from the Comanches."/>
    <n v="94"/>
    <s v="John Ford"/>
    <s v="John Wayne"/>
    <s v="Jeffrey Hunter"/>
    <s v="Vera Miles"/>
    <s v="Ward Bond"/>
    <n v="80316"/>
    <x v="15"/>
    <n v="9"/>
    <n v="1.5"/>
    <x v="7"/>
  </r>
  <r>
    <n v="569"/>
    <x v="919"/>
    <x v="70"/>
    <s v="U"/>
    <n v="220"/>
    <s v="Adventure"/>
    <s v=" Drama"/>
    <m/>
    <n v="7.9"/>
    <s v="Moses, an Egyptian Prince, learns of his true heritage as a Hebrew and his divine mission as the deliverer of his people."/>
    <m/>
    <s v="Cecil B. DeMille"/>
    <s v="Charlton Heston"/>
    <s v="Yul Brynner"/>
    <s v="Anne Baxter"/>
    <s v="Edward G. Robinson"/>
    <n v="63560"/>
    <x v="785"/>
    <n v="9"/>
    <n v="7.9"/>
    <x v="7"/>
  </r>
  <r>
    <n v="724"/>
    <x v="920"/>
    <x v="70"/>
    <s v="Approved"/>
    <n v="80"/>
    <s v="Drama"/>
    <s v=" Horror"/>
    <s v=" Sci-Fi"/>
    <n v="7.7"/>
    <s v="A small-town doctor learns that the population of his community is being replaced by emotionless alien duplicates."/>
    <n v="92"/>
    <s v="Don Siegel"/>
    <s v="Kevin McCarthy"/>
    <s v="Dana Wynter"/>
    <s v="Larry Gates"/>
    <s v="King Donovan"/>
    <n v="44839"/>
    <x v="15"/>
    <n v="9"/>
    <n v="1.4999999999999991"/>
    <x v="7"/>
  </r>
  <r>
    <n v="737"/>
    <x v="921"/>
    <x v="67"/>
    <m/>
    <n v="91"/>
    <s v="Comedy"/>
    <s v=" Crime"/>
    <m/>
    <n v="7.7"/>
    <s v="Five oddball criminals planning a bank robbery rent rooms on a cul-de-sac from an octogenarian widow under the pretext that they are classical musicians."/>
    <n v="91"/>
    <s v="Alexander Mackendrick"/>
    <s v="Alec Guinness"/>
    <s v="Peter Sellers"/>
    <s v="Cecil Parker"/>
    <s v="Herbert Lom"/>
    <n v="26464"/>
    <x v="15"/>
    <n v="9"/>
    <n v="1.3999999999999995"/>
    <x v="7"/>
  </r>
  <r>
    <n v="739"/>
    <x v="922"/>
    <x v="69"/>
    <s v="U"/>
    <n v="92"/>
    <s v="Drama"/>
    <s v=" Sci-Fi"/>
    <m/>
    <n v="7.7"/>
    <s v="An alien lands and tells the people of Earth that they must live peacefully or be destroyed as a danger to other planets."/>
    <m/>
    <s v="Robert Wise"/>
    <s v="Michael Rennie"/>
    <s v="Patricia Neal"/>
    <s v="Hugh Marlowe"/>
    <s v="Sam Jaffe"/>
    <n v="76315"/>
    <x v="15"/>
    <n v="9"/>
    <n v="7.7"/>
    <x v="7"/>
  </r>
  <r>
    <n v="780"/>
    <x v="923"/>
    <x v="69"/>
    <s v="PG"/>
    <n v="105"/>
    <s v="Adventure"/>
    <s v=" Drama"/>
    <s v=" Romance"/>
    <n v="7.7"/>
    <s v="In WWI Africa, a gin-swilling riverboat captain is persuaded by a strait-laced missionary to use his boat to attack an enemy warship."/>
    <n v="91"/>
    <s v="John Huston"/>
    <s v="Humphrey Bogart"/>
    <s v="Katharine Hepburn"/>
    <s v="Robert Morley"/>
    <s v="Peter Bull"/>
    <n v="71481"/>
    <x v="786"/>
    <n v="9"/>
    <n v="1.3999999999999995"/>
    <x v="7"/>
  </r>
  <r>
    <n v="796"/>
    <x v="924"/>
    <x v="67"/>
    <s v="PG-13"/>
    <n v="111"/>
    <s v="Drama"/>
    <m/>
    <m/>
    <n v="7.7"/>
    <s v="A rebellious young man with a troubled past comes to a new town, finding friends and enemies."/>
    <n v="89"/>
    <s v="Nicholas Ray"/>
    <s v="James Dean"/>
    <s v="Natalie Wood"/>
    <s v="Sal Mineo"/>
    <s v="Jim Backus"/>
    <n v="83363"/>
    <x v="15"/>
    <n v="9"/>
    <n v="1.2000000000000002"/>
    <x v="7"/>
  </r>
  <r>
    <n v="801"/>
    <x v="925"/>
    <x v="62"/>
    <s v="Passed"/>
    <n v="113"/>
    <s v="Comedy"/>
    <s v=" Drama"/>
    <s v=" Romance"/>
    <n v="7.7"/>
    <s v="A playboy becomes interested in the daughter of his family's chauffeur, but it's his more serious brother who would be the better man for her."/>
    <n v="72"/>
    <s v="Billy Wilder"/>
    <s v="Humphrey Bogart"/>
    <s v="Audrey Hepburn"/>
    <s v="William Holden"/>
    <s v="Walter Hampden"/>
    <n v="59415"/>
    <x v="15"/>
    <n v="9"/>
    <n v="0.5"/>
    <x v="7"/>
  </r>
  <r>
    <n v="842"/>
    <x v="926"/>
    <x v="64"/>
    <s v="Passed"/>
    <n v="129"/>
    <s v="Comedy"/>
    <s v=" Drama"/>
    <s v=" Romance"/>
    <n v="7.7"/>
    <s v="A retired American boxer returns to the village of his birth in Ireland, where he falls for a spirited redhead whose brother is contemptuous of their union."/>
    <m/>
    <s v="John Ford"/>
    <s v="John Wayne"/>
    <s v="Maureen O'Hara"/>
    <s v="Barry Fitzgerald"/>
    <s v="Ward Bond"/>
    <n v="34677"/>
    <x v="787"/>
    <n v="9"/>
    <n v="7.7"/>
    <x v="7"/>
  </r>
  <r>
    <n v="950"/>
    <x v="927"/>
    <x v="68"/>
    <s v="Passed"/>
    <n v="118"/>
    <s v="Drama"/>
    <s v=" Romance"/>
    <s v=" War"/>
    <n v="7.6"/>
    <s v="In Hawaii in 1941, a private is cruelly punished for not boxing on his unit's team, while his captain's wife and second-in-command are falling in love."/>
    <n v="85"/>
    <s v="Fred Zinnemann"/>
    <s v="Burt Lancaster"/>
    <s v="Montgomery Clift"/>
    <s v="Deborah Kerr"/>
    <s v="Donna Reed"/>
    <n v="43374"/>
    <x v="788"/>
    <n v="9"/>
    <n v="0.90000000000000036"/>
    <x v="7"/>
  </r>
  <r>
    <n v="1000"/>
    <x v="928"/>
    <x v="70"/>
    <s v="G"/>
    <n v="201"/>
    <s v="Drama"/>
    <s v=" Western"/>
    <m/>
    <n v="7.6"/>
    <s v="Sprawling epic covering the life of a Texas cattle rancher and his family and associates."/>
    <n v="84"/>
    <s v="George Stevens"/>
    <s v="Elizabeth Taylor"/>
    <s v="Rock Hudson"/>
    <s v="James Dean"/>
    <s v="Carroll Baker"/>
    <n v="34075"/>
    <x v="15"/>
    <n v="9"/>
    <n v="0.80000000000000071"/>
    <x v="7"/>
  </r>
  <r>
    <n v="25"/>
    <x v="929"/>
    <x v="71"/>
    <s v="PG"/>
    <n v="130"/>
    <s v="Drama"/>
    <s v=" Family"/>
    <s v=" Fantasy"/>
    <n v="8.6"/>
    <s v="An angel is sent from Heaven to help a desperately frustrated businessman by showing him what life would have been like if he had never existed."/>
    <n v="89"/>
    <s v="Frank Capra"/>
    <s v="James Stewart"/>
    <s v="Donna Reed"/>
    <s v="Lionel Barrymore"/>
    <s v="Thomas Mitchell"/>
    <n v="405801"/>
    <x v="15"/>
    <n v="9"/>
    <n v="0.30000000000000071"/>
    <x v="8"/>
  </r>
  <r>
    <n v="38"/>
    <x v="930"/>
    <x v="72"/>
    <s v="U"/>
    <n v="102"/>
    <s v="Drama"/>
    <s v=" Romance"/>
    <s v=" War"/>
    <n v="8.5"/>
    <s v="A cynical expatriate American cafe owner struggles to decide whether or not to help his former lover and her fugitive husband escape the Nazis in French Morocco."/>
    <n v="100"/>
    <s v="Michael Curtiz"/>
    <s v="Humphrey Bogart"/>
    <s v="Ingrid Bergman"/>
    <s v="Paul Henreid"/>
    <s v="Claude Rains"/>
    <n v="522093"/>
    <x v="789"/>
    <n v="9"/>
    <n v="1.5"/>
    <x v="8"/>
  </r>
  <r>
    <n v="69"/>
    <x v="931"/>
    <x v="73"/>
    <s v="Passed"/>
    <n v="125"/>
    <s v="Comedy"/>
    <s v=" Drama"/>
    <s v=" War"/>
    <n v="8.4"/>
    <s v="Dictator Adenoid Hynkel tries to expand his empire while a poor Jewish barber tries to avoid persecution from Hynkel's regime."/>
    <m/>
    <s v="Charles Chaplin"/>
    <s v="Charles Chaplin"/>
    <s v="Paulette Goddard"/>
    <s v="Jack Oakie"/>
    <s v="Reginald Gardiner"/>
    <n v="203150"/>
    <x v="790"/>
    <n v="9"/>
    <n v="8.4"/>
    <x v="8"/>
  </r>
  <r>
    <n v="88"/>
    <x v="932"/>
    <x v="74"/>
    <m/>
    <n v="89"/>
    <s v="Drama"/>
    <m/>
    <m/>
    <n v="8.3000000000000007"/>
    <s v="In post-war Italy, a working-class man's bicycle is stolen. He and his son set out to find it."/>
    <m/>
    <s v="Vittorio De Sica"/>
    <s v="Lamberto Maggiorani"/>
    <s v="Enzo Staiola"/>
    <s v="Lianella Carell"/>
    <s v="Elena Altieri"/>
    <n v="146427"/>
    <x v="791"/>
    <n v="9"/>
    <n v="8.3000000000000007"/>
    <x v="8"/>
  </r>
  <r>
    <n v="94"/>
    <x v="933"/>
    <x v="75"/>
    <s v="Passed"/>
    <n v="107"/>
    <s v="Crime"/>
    <s v=" Drama"/>
    <s v=" Film-Noir"/>
    <n v="8.3000000000000007"/>
    <s v="An insurance representative lets himself be talked by a seductive housewife into a murder/insurance fraud scheme that arouses the suspicion of an insurance investigator."/>
    <n v="95"/>
    <s v="Billy Wilder"/>
    <s v="Fred MacMurray"/>
    <s v="Barbara Stanwyck"/>
    <s v="Edward G. Robinson"/>
    <s v="Byron Barr"/>
    <n v="143525"/>
    <x v="792"/>
    <n v="9"/>
    <n v="1.1999999999999993"/>
    <x v="8"/>
  </r>
  <r>
    <n v="102"/>
    <x v="934"/>
    <x v="76"/>
    <s v="UA"/>
    <n v="119"/>
    <s v="Drama"/>
    <s v=" Mystery"/>
    <m/>
    <n v="8.3000000000000007"/>
    <s v="Following the death of publishing tycoon Charles Foster Kane, reporters scramble to uncover the meaning of his final utterance"/>
    <m/>
    <m/>
    <m/>
    <m/>
    <m/>
    <m/>
    <m/>
    <x v="15"/>
    <n v="9"/>
    <n v="8.3000000000000007"/>
    <x v="8"/>
  </r>
  <r>
    <n v="140"/>
    <x v="935"/>
    <x v="72"/>
    <s v="Passed"/>
    <n v="99"/>
    <s v="Comedy"/>
    <s v=" War"/>
    <m/>
    <n v="8.1999999999999993"/>
    <s v="During the Nazi occupation of Poland, an acting troupe becomes embroiled in a Polish soldier's efforts to track down a German spy."/>
    <n v="86"/>
    <s v="Ernst Lubitsch"/>
    <s v="Carole Lombard"/>
    <s v="Jack Benny"/>
    <s v="Robert Stack"/>
    <s v="Felix Bressart"/>
    <n v="29915"/>
    <x v="15"/>
    <n v="9"/>
    <n v="0.40000000000000036"/>
    <x v="8"/>
  </r>
  <r>
    <n v="151"/>
    <x v="936"/>
    <x v="74"/>
    <s v="Passed"/>
    <n v="126"/>
    <s v="Adventure"/>
    <s v=" Drama"/>
    <s v=" Western"/>
    <n v="8.1999999999999993"/>
    <s v="Two Americans searching for work in Mexico convince an old prospector to help them mine for gold in the Sierra Madre Mountains."/>
    <n v="98"/>
    <s v="John Huston"/>
    <s v="Humphrey Bogart"/>
    <s v="Walter Huston"/>
    <s v="Tim Holt"/>
    <s v="Bruce Bennett"/>
    <n v="114304"/>
    <x v="793"/>
    <n v="9"/>
    <n v="1.6000000000000014"/>
    <x v="8"/>
  </r>
  <r>
    <n v="224"/>
    <x v="937"/>
    <x v="73"/>
    <m/>
    <n v="99"/>
    <s v="Comedy"/>
    <s v=" Drama"/>
    <s v=" Romance"/>
    <n v="8.1"/>
    <s v="Two employees at a gift shop can barely stand each other, without realizing that they are falling in love through the post as each other's anonymous pen pal."/>
    <n v="96"/>
    <s v="Ernst Lubitsch"/>
    <s v="Margaret Sullavan"/>
    <s v="James Stewart"/>
    <s v="Frank Morgan"/>
    <s v="Joseph Schildkraut"/>
    <n v="28450"/>
    <x v="794"/>
    <n v="9"/>
    <n v="1.5"/>
    <x v="8"/>
  </r>
  <r>
    <n v="232"/>
    <x v="938"/>
    <x v="77"/>
    <s v="Approved"/>
    <n v="104"/>
    <s v="Film-Noir"/>
    <s v=" Mystery"/>
    <s v=" Thriller"/>
    <n v="8.1"/>
    <s v="Pulp novelist Holly Martins travels to shadowy, postwar Vienna, only to find himself investigating the mysterious death of an old friend, Harry Lime."/>
    <n v="97"/>
    <s v="Carol Reed"/>
    <s v="Orson Welles"/>
    <s v="Joseph Cotten"/>
    <s v="Alida Valli"/>
    <s v="Trevor Howard"/>
    <n v="158731"/>
    <x v="795"/>
    <n v="9"/>
    <n v="1.5999999999999996"/>
    <x v="8"/>
  </r>
  <r>
    <n v="246"/>
    <x v="939"/>
    <x v="77"/>
    <m/>
    <n v="114"/>
    <s v="Action"/>
    <s v=" Crime"/>
    <s v=" Drama"/>
    <n v="8.1"/>
    <s v="A psychopathic criminal with a mother complex makes a daring break from prison and leads his old gang in a chemical plant payroll heist."/>
    <m/>
    <s v="Raoul Walsh"/>
    <s v="James Cagney"/>
    <s v="Virginia Mayo"/>
    <s v="Edmond O'Brien"/>
    <s v="Margaret Wycherly"/>
    <n v="29807"/>
    <x v="15"/>
    <n v="9"/>
    <n v="8.1"/>
    <x v="8"/>
  </r>
  <r>
    <n v="279"/>
    <x v="940"/>
    <x v="73"/>
    <s v="Approved"/>
    <n v="130"/>
    <s v="Drama"/>
    <s v=" Mystery"/>
    <s v=" Romance"/>
    <n v="8.1"/>
    <s v="A self-conscious woman juggles adjusting to her new role as an aristocrat's wife and avoiding being intimidated by his first wife's spectral presence."/>
    <n v="86"/>
    <s v="Alfred Hitchcock"/>
    <s v="Laurence Olivier"/>
    <s v="Joan Fontaine"/>
    <s v="George Sanders"/>
    <s v="Judith Anderson"/>
    <n v="123942"/>
    <x v="759"/>
    <n v="9"/>
    <n v="0.5"/>
    <x v="8"/>
  </r>
  <r>
    <n v="286"/>
    <x v="941"/>
    <x v="74"/>
    <m/>
    <n v="135"/>
    <s v="Drama"/>
    <s v=" Music"/>
    <s v=" Romance"/>
    <n v="8.1"/>
    <s v="A young ballet dancer is torn between the man she loves and her pursuit to become a prima ballerina."/>
    <m/>
    <s v="Michael Powell"/>
    <s v="Emeric Pressburger"/>
    <s v="Anton Walbrook"/>
    <s v="Marius Goring"/>
    <s v="Moira Shearer"/>
    <n v="30935"/>
    <x v="796"/>
    <n v="9"/>
    <n v="8.1"/>
    <x v="8"/>
  </r>
  <r>
    <n v="326"/>
    <x v="942"/>
    <x v="74"/>
    <s v="A"/>
    <n v="80"/>
    <s v="Crime"/>
    <s v=" Drama"/>
    <s v=" Mystery"/>
    <n v="8"/>
    <s v="Two men attempt to prove they committed the perfect crime by hosting a dinner party after strangling their former classmate to death."/>
    <n v="73"/>
    <s v="Alfred Hitchcock"/>
    <s v="James Stewart"/>
    <s v="John Dall"/>
    <s v="Farley Granger"/>
    <s v="Dick Hogan"/>
    <n v="129783"/>
    <x v="15"/>
    <n v="9"/>
    <n v="0.70000000000000018"/>
    <x v="8"/>
  </r>
  <r>
    <n v="332"/>
    <x v="943"/>
    <x v="78"/>
    <s v="U"/>
    <n v="86"/>
    <s v="Drama"/>
    <s v=" Romance"/>
    <m/>
    <n v="8"/>
    <s v="Meeting a stranger in a railway station, a woman is tempted to cheat on her husband."/>
    <n v="92"/>
    <s v="David Lean"/>
    <s v="Celia Johnson"/>
    <s v="Trevor Howard"/>
    <s v="Stanley Holloway"/>
    <s v="Joyce Carey"/>
    <n v="35601"/>
    <x v="15"/>
    <n v="9"/>
    <n v="1.1999999999999993"/>
    <x v="8"/>
  </r>
  <r>
    <n v="335"/>
    <x v="944"/>
    <x v="75"/>
    <s v="Passed"/>
    <n v="88"/>
    <s v="Drama"/>
    <s v=" Film-Noir"/>
    <s v=" Mystery"/>
    <n v="8"/>
    <s v="A police detective falls in love with the woman whose murder he is investigating."/>
    <m/>
    <s v="Otto Preminger"/>
    <s v="Gene Tierney"/>
    <s v="Dana Andrews"/>
    <s v="Clifton Webb"/>
    <s v="Vincent Price"/>
    <n v="42725"/>
    <x v="759"/>
    <n v="9"/>
    <n v="8"/>
    <x v="8"/>
  </r>
  <r>
    <n v="345"/>
    <x v="945"/>
    <x v="79"/>
    <m/>
    <n v="97"/>
    <s v="Crime"/>
    <s v=" Drama"/>
    <s v=" Film-Noir"/>
    <n v="8"/>
    <s v="A private eye escapes his past to run a gas station in a small town, but his past catches up with him. Now he must return to the big city world of danger, corruption, double crosses and duplicitous dames."/>
    <m/>
    <s v="Jacques Tourneur"/>
    <s v="Robert Mitchum"/>
    <s v="Jane Greer"/>
    <s v="Kirk Douglas"/>
    <s v="Rhonda Fleming"/>
    <n v="32784"/>
    <x v="15"/>
    <n v="9"/>
    <n v="8"/>
    <x v="8"/>
  </r>
  <r>
    <n v="348"/>
    <x v="946"/>
    <x v="76"/>
    <m/>
    <n v="100"/>
    <s v="Film-Noir"/>
    <s v=" Mystery"/>
    <m/>
    <n v="8"/>
    <s v="A private detective takes on a case that involves him with three eccentric criminals, a gorgeous liar, and their quest for a priceless statuette."/>
    <n v="96"/>
    <s v="John Huston"/>
    <s v="Humphrey Bogart"/>
    <s v="Mary Astor"/>
    <s v="Gladys George"/>
    <s v="Peter Lorre"/>
    <n v="148928"/>
    <x v="797"/>
    <n v="9"/>
    <n v="1.5999999999999996"/>
    <x v="8"/>
  </r>
  <r>
    <n v="359"/>
    <x v="947"/>
    <x v="77"/>
    <s v="U"/>
    <n v="106"/>
    <s v="Comedy"/>
    <s v=" Crime"/>
    <m/>
    <n v="8"/>
    <s v="A distant poor relative of the Duke D'Ascoyne plots to inherit the title by murdering the eight other heirs who stand ahead of him in the line of succession."/>
    <m/>
    <s v="Robert Hamer"/>
    <s v="Dennis Price"/>
    <s v="Alec Guinness"/>
    <s v="Valerie Hobson"/>
    <s v="Joan Greenwood"/>
    <n v="34485"/>
    <x v="15"/>
    <n v="9"/>
    <n v="8"/>
    <x v="8"/>
  </r>
  <r>
    <n v="391"/>
    <x v="948"/>
    <x v="72"/>
    <m/>
    <n v="118"/>
    <s v="Comedy"/>
    <s v=" Crime"/>
    <s v=" Thriller"/>
    <n v="8"/>
    <s v="A writer of books on the futility of marriage risks his reputation when he decides to get married. Things get even more complicated when he learns on his wedding day that his beloved maiden aunts are habitual murderers."/>
    <m/>
    <s v="Frank Capra"/>
    <s v="Cary Grant"/>
    <s v="Priscilla Lane"/>
    <s v="Raymond Massey"/>
    <s v="Jack Carson"/>
    <n v="65101"/>
    <x v="15"/>
    <n v="9"/>
    <n v="8"/>
    <x v="8"/>
  </r>
  <r>
    <n v="413"/>
    <x v="949"/>
    <x v="73"/>
    <s v="Passed"/>
    <n v="129"/>
    <s v="Drama"/>
    <s v=" History"/>
    <m/>
    <n v="8"/>
    <s v="A poor Midwest family is forced off their land. They travel to California, suffering the misfortunes of the homeless in the Great Depression."/>
    <n v="96"/>
    <s v="John Ford"/>
    <s v="Henry Fonda"/>
    <s v="Jane Darwell"/>
    <s v="John Carradine"/>
    <s v="Charley Grapewin"/>
    <n v="85559"/>
    <x v="798"/>
    <n v="9"/>
    <n v="1.5999999999999996"/>
    <x v="8"/>
  </r>
  <r>
    <n v="451"/>
    <x v="950"/>
    <x v="71"/>
    <s v="Approved"/>
    <n v="170"/>
    <s v="Drama"/>
    <s v=" Romance"/>
    <s v=" War"/>
    <n v="8"/>
    <s v="Three World War II veterans return home to small-town America to discover that they and their families have been irreparably changed."/>
    <n v="93"/>
    <s v="William Wyler"/>
    <s v="Myrna Loy"/>
    <s v="Dana Andrews"/>
    <s v="Fredric March"/>
    <s v="Teresa Wright"/>
    <n v="57259"/>
    <x v="799"/>
    <n v="9"/>
    <n v="1.3000000000000007"/>
    <x v="8"/>
  </r>
  <r>
    <n v="472"/>
    <x v="951"/>
    <x v="73"/>
    <s v="Passed"/>
    <n v="92"/>
    <s v="Comedy"/>
    <s v=" Drama"/>
    <s v=" Romance"/>
    <n v="7.9"/>
    <s v="A newspaper editor uses every trick in the book to keep his ace reporter ex-wife from remarrying."/>
    <m/>
    <s v="Howard Hawks"/>
    <s v="Cary Grant"/>
    <s v="Rosalind Russell"/>
    <s v="Ralph Bellamy"/>
    <s v="Gene Lockhart"/>
    <n v="53667"/>
    <x v="800"/>
    <n v="9"/>
    <n v="7.9"/>
    <x v="8"/>
  </r>
  <r>
    <n v="480"/>
    <x v="952"/>
    <x v="79"/>
    <m/>
    <n v="96"/>
    <s v="Comedy"/>
    <s v=" Drama"/>
    <s v=" Family"/>
    <n v="7.9"/>
    <s v="When a nice old man who claims to be Santa Claus is institutionalized as insane, a young lawyer decides to defend him by arguing in court that he is the real thing."/>
    <n v="88"/>
    <s v="George Seaton"/>
    <s v="Edmund Gwenn"/>
    <s v="Maureen O'Hara"/>
    <s v="John Payne"/>
    <s v="Gene Lockhart"/>
    <n v="41625"/>
    <x v="801"/>
    <n v="9"/>
    <n v="0.90000000000000036"/>
    <x v="8"/>
  </r>
  <r>
    <n v="493"/>
    <x v="953"/>
    <x v="78"/>
    <s v="Passed"/>
    <n v="101"/>
    <s v="Drama"/>
    <s v=" Film-Noir"/>
    <m/>
    <n v="7.9"/>
    <s v="The desperate life of a chronic alcoholic is followed through a four-day drinking bout."/>
    <m/>
    <s v="Billy Wilder"/>
    <s v="Ray Milland"/>
    <s v="Jane Wyman"/>
    <s v="Phillip Terry"/>
    <s v="Howard Da Silva"/>
    <n v="33549"/>
    <x v="802"/>
    <n v="9"/>
    <n v="7.9"/>
    <x v="8"/>
  </r>
  <r>
    <n v="496"/>
    <x v="954"/>
    <x v="71"/>
    <s v="U"/>
    <n v="102"/>
    <s v="Drama"/>
    <s v=" Film-Noir"/>
    <s v=" Romance"/>
    <n v="7.9"/>
    <s v="A woman is asked to spy on a group of Nazi friends in South America. How far will she have to go to ingratiate herself with them?"/>
    <n v="100"/>
    <s v="Alfred Hitchcock"/>
    <s v="Cary Grant"/>
    <s v="Ingrid Bergman"/>
    <s v="Claude Rains"/>
    <s v="Louis Calhern"/>
    <n v="92306"/>
    <x v="803"/>
    <n v="9"/>
    <n v="2.0999999999999996"/>
    <x v="8"/>
  </r>
  <r>
    <n v="513"/>
    <x v="955"/>
    <x v="73"/>
    <m/>
    <n v="112"/>
    <s v="Comedy"/>
    <s v=" Romance"/>
    <m/>
    <n v="7.9"/>
    <s v="When a rich woman's ex-husband and a tabloid-type reporter turn up just before her planned remarriage, she begins to learn the truth about herself."/>
    <n v="96"/>
    <s v="George Cukor"/>
    <s v="Cary Grant"/>
    <s v="Katharine Hepburn"/>
    <s v="James Stewart"/>
    <s v="Ruth Hussey"/>
    <n v="63550"/>
    <x v="15"/>
    <n v="9"/>
    <n v="1.6999999999999993"/>
    <x v="8"/>
  </r>
  <r>
    <n v="520"/>
    <x v="956"/>
    <x v="71"/>
    <s v="Passed"/>
    <n v="114"/>
    <s v="Crime"/>
    <s v=" Film-Noir"/>
    <s v=" Mystery"/>
    <n v="7.9"/>
    <s v="Private detective Philip Marlowe is hired by a wealthy family. Before the complex case is over, he's seen murder, blackmail, and what might be love."/>
    <m/>
    <s v="Howard Hawks"/>
    <s v="Humphrey Bogart"/>
    <s v="Lauren Bacall"/>
    <s v="John Ridgely"/>
    <s v="Martha Vickers"/>
    <n v="78796"/>
    <x v="804"/>
    <n v="9"/>
    <n v="7.9"/>
    <x v="8"/>
  </r>
  <r>
    <n v="600"/>
    <x v="957"/>
    <x v="74"/>
    <m/>
    <n v="100"/>
    <s v="Action"/>
    <s v=" Crime"/>
    <s v=" Drama"/>
    <n v="7.8"/>
    <s v="A man visits his war buddy's family hotel and finds a gangster running things. As a hurricane approaches, the two end up confronting each other."/>
    <m/>
    <s v="John Huston"/>
    <s v="Humphrey Bogart"/>
    <s v="Edward G. Robinson"/>
    <s v="Lauren Bacall"/>
    <s v="Lionel Barrymore"/>
    <n v="36995"/>
    <x v="15"/>
    <n v="9"/>
    <n v="7.8"/>
    <x v="8"/>
  </r>
  <r>
    <n v="601"/>
    <x v="958"/>
    <x v="75"/>
    <s v="PG"/>
    <n v="100"/>
    <s v="Adventure"/>
    <s v=" Comedy"/>
    <s v=" Film-Noir"/>
    <n v="7.8"/>
    <s v="During World War II, American expatriate Harry Morgan helps transport a French Resistance leader and his beautiful wife to Martinique while romancing a sensuous lounge singer."/>
    <m/>
    <s v="Howard Hawks"/>
    <s v="Humphrey Bogart"/>
    <s v="Lauren Bacall"/>
    <s v="Walter Brennan"/>
    <s v="Dolores Moran"/>
    <n v="31053"/>
    <x v="15"/>
    <n v="9"/>
    <n v="7.8"/>
    <x v="8"/>
  </r>
  <r>
    <n v="628"/>
    <x v="959"/>
    <x v="80"/>
    <s v="PG"/>
    <n v="108"/>
    <s v="Film-Noir"/>
    <s v=" Thriller"/>
    <m/>
    <n v="7.8"/>
    <s v="A young girl, overjoyed when her favorite uncle comes to visit the family, slowly begins to suspect that he is in fact the &quot;Merry Widow&quot; killer sought by the authorities."/>
    <n v="94"/>
    <s v="Alfred Hitchcock"/>
    <s v="Teresa Wright"/>
    <s v="Joseph Cotten"/>
    <s v="Macdonald Carey"/>
    <s v="Henry Travers"/>
    <n v="59556"/>
    <x v="15"/>
    <n v="9"/>
    <n v="1.6000000000000005"/>
    <x v="8"/>
  </r>
  <r>
    <n v="683"/>
    <x v="960"/>
    <x v="74"/>
    <s v="Passed"/>
    <n v="133"/>
    <s v="Action"/>
    <s v=" Adventure"/>
    <s v=" Drama"/>
    <n v="7.8"/>
    <s v="Dunson leads a cattle drive, the culmination of over 14 years of work, to its destination in Missouri. But his tyrannical behavior along the way causes a mutiny, led by his adopted son."/>
    <m/>
    <s v="Howard Hawks"/>
    <s v="Arthur Rosson"/>
    <s v="John Wayne"/>
    <s v="Montgomery Clift"/>
    <s v="Joanne Dru"/>
    <n v="28167"/>
    <x v="15"/>
    <n v="9"/>
    <n v="7.8"/>
    <x v="8"/>
  </r>
  <r>
    <n v="794"/>
    <x v="961"/>
    <x v="71"/>
    <s v="Approved"/>
    <n v="110"/>
    <s v="Drama"/>
    <s v=" Film-Noir"/>
    <s v=" Romance"/>
    <n v="7.7"/>
    <s v="A small-time gambler hired to work in a Buenos Aires casino discovers his employer's new wife is his former lover."/>
    <m/>
    <s v="Charles Vidor"/>
    <s v="Rita Hayworth"/>
    <s v="Glenn Ford"/>
    <s v="George Macready"/>
    <s v="Joseph Calleia"/>
    <n v="27991"/>
    <x v="15"/>
    <n v="9"/>
    <n v="7.7"/>
    <x v="8"/>
  </r>
  <r>
    <n v="832"/>
    <x v="962"/>
    <x v="73"/>
    <s v="G"/>
    <n v="125"/>
    <s v="Animation"/>
    <s v=" Family"/>
    <s v=" Fantasy"/>
    <n v="7.7"/>
    <s v="A collection of animated interpretations of great works of Western classical music."/>
    <n v="96"/>
    <s v="James Algar"/>
    <s v="Samuel Armstrong"/>
    <s v="Ford Beebe Jr."/>
    <s v="Norman Ferguson"/>
    <s v="David Hand"/>
    <n v="88662"/>
    <x v="805"/>
    <n v="9"/>
    <n v="1.8999999999999995"/>
    <x v="8"/>
  </r>
  <r>
    <n v="901"/>
    <x v="963"/>
    <x v="75"/>
    <m/>
    <n v="97"/>
    <s v="Drama"/>
    <s v=" War"/>
    <m/>
    <n v="7.6"/>
    <s v="Several survivors of a torpedoed merchant ship in World War II find themselves in the same lifeboat with one of the crew members of the U-boat that sank their ship."/>
    <n v="78"/>
    <s v="Alfred Hitchcock"/>
    <s v="Tallulah Bankhead"/>
    <s v="John Hodiak"/>
    <s v="Walter Slezak"/>
    <s v="William Bendix"/>
    <n v="26471"/>
    <x v="15"/>
    <n v="9"/>
    <n v="0.20000000000000018"/>
    <x v="8"/>
  </r>
  <r>
    <n v="34"/>
    <x v="964"/>
    <x v="81"/>
    <s v="G"/>
    <n v="87"/>
    <s v="Comedy"/>
    <s v=" Drama"/>
    <s v=" Family"/>
    <n v="8.5"/>
    <s v="The Tramp struggles to live in modern industrial society with the help of a young homeless woman."/>
    <n v="96"/>
    <s v="Charles Chaplin"/>
    <s v="Charles Chaplin"/>
    <s v="Paulette Goddard"/>
    <s v="Henry Bergman"/>
    <s v="Tiny Sandford"/>
    <n v="217881"/>
    <x v="806"/>
    <n v="9"/>
    <n v="1.0999999999999996"/>
    <x v="9"/>
  </r>
  <r>
    <n v="35"/>
    <x v="965"/>
    <x v="82"/>
    <s v="G"/>
    <n v="87"/>
    <s v="Comedy"/>
    <s v=" Drama"/>
    <s v=" Romance"/>
    <n v="8.5"/>
    <s v="With the aid of a wealthy erratic tippler, a dewy-eyed tramp who has fallen in love with a sightless flower girl accumulates money to be able to help her medically."/>
    <n v="99"/>
    <s v="Charles Chaplin"/>
    <s v="Charles Chaplin"/>
    <s v="Virginia Cherrill"/>
    <s v="Florence Lee"/>
    <s v="Harry Myers"/>
    <n v="167839"/>
    <x v="807"/>
    <n v="9"/>
    <n v="1.4000000000000004"/>
    <x v="9"/>
  </r>
  <r>
    <n v="100"/>
    <x v="966"/>
    <x v="82"/>
    <s v="Passed"/>
    <n v="117"/>
    <s v="Crime"/>
    <s v=" Mystery"/>
    <s v=" Thriller"/>
    <n v="8.3000000000000007"/>
    <s v="When the police in a German city are unable to catch a child-murderer, other criminals join in the manhunt."/>
    <m/>
    <s v="Fritz Lang"/>
    <s v="Peter Lorre"/>
    <s v="Ellen Widmann"/>
    <s v="Inge Landgut"/>
    <s v="Otto Wernicke"/>
    <n v="143434"/>
    <x v="808"/>
    <n v="9"/>
    <n v="8.3000000000000007"/>
    <x v="9"/>
  </r>
  <r>
    <n v="234"/>
    <x v="967"/>
    <x v="83"/>
    <s v="Approved"/>
    <n v="105"/>
    <s v="Comedy"/>
    <s v=" Romance"/>
    <m/>
    <n v="8.1"/>
    <s v="A renegade reporter and a crazy young heiress meet on a bus heading for New York, and end up stuck with each other when the bus leaves them behind at one of the stops."/>
    <n v="87"/>
    <s v="Frank Capra"/>
    <s v="Clark Gable"/>
    <s v="Claudette Colbert"/>
    <s v="Walter Connolly"/>
    <s v="Roscoe Karns"/>
    <n v="94016"/>
    <x v="759"/>
    <n v="9"/>
    <n v="0.59999999999999964"/>
    <x v="9"/>
  </r>
  <r>
    <n v="245"/>
    <x v="968"/>
    <x v="84"/>
    <m/>
    <n v="113"/>
    <s v="Drama"/>
    <s v=" War"/>
    <m/>
    <n v="8.1"/>
    <s v="During WWI, two French soldiers are captured and imprisoned in a German P.O.W. camp. Several escape attempts follow until they are eventually sent to a seemingly inescapable fortress."/>
    <m/>
    <s v="Jean Renoir"/>
    <s v="Jean Gabin"/>
    <s v="Dita Parlo"/>
    <s v="Pierre Fresnay"/>
    <s v="Erich von Stroheim"/>
    <n v="33829"/>
    <x v="809"/>
    <n v="9"/>
    <n v="8.1"/>
    <x v="9"/>
  </r>
  <r>
    <n v="274"/>
    <x v="969"/>
    <x v="85"/>
    <s v="Passed"/>
    <n v="129"/>
    <s v="Comedy"/>
    <s v=" Drama"/>
    <m/>
    <n v="8.1"/>
    <s v="A naive man is appointed to fill a vacancy in the United States Senate. His plans promptly collide with political corruption, but he doesn't back down."/>
    <n v="73"/>
    <s v="Frank Capra"/>
    <s v="James Stewart"/>
    <s v="Jean Arthur"/>
    <s v="Claude Rains"/>
    <s v="Edward Arnold"/>
    <n v="107017"/>
    <x v="771"/>
    <n v="9"/>
    <n v="0.79999999999999982"/>
    <x v="9"/>
  </r>
  <r>
    <n v="322"/>
    <x v="970"/>
    <x v="85"/>
    <s v="U"/>
    <n v="238"/>
    <s v="Drama"/>
    <s v=" History"/>
    <s v=" Romance"/>
    <n v="8.1"/>
    <s v="A manipulative woman and a roguish man conduct a turbulent romance during the American Civil War and Reconstruction periods."/>
    <n v="97"/>
    <s v="Victor Fleming"/>
    <s v="George Cukor"/>
    <s v="Sam Wood"/>
    <s v="Clark Gable"/>
    <s v="Vivien Leigh"/>
    <n v="290074"/>
    <x v="810"/>
    <n v="9"/>
    <n v="1.5999999999999996"/>
    <x v="9"/>
  </r>
  <r>
    <n v="337"/>
    <x v="971"/>
    <x v="83"/>
    <s v="TV-PG"/>
    <n v="91"/>
    <s v="Comedy"/>
    <s v=" Crime"/>
    <s v=" Mystery"/>
    <n v="8"/>
    <s v="Former detective Nick Charles and his wealthy wife Nora investigate a murder case, mostly for the fun of it."/>
    <n v="86"/>
    <s v="W.S. Van Dyke"/>
    <s v="William Powell"/>
    <s v="Myrna Loy"/>
    <s v="Maureen O'Sullivan"/>
    <s v="Nat Pendleton"/>
    <n v="26642"/>
    <x v="15"/>
    <n v="9"/>
    <n v="0.59999999999999964"/>
    <x v="9"/>
  </r>
  <r>
    <n v="351"/>
    <x v="972"/>
    <x v="85"/>
    <s v="U"/>
    <n v="102"/>
    <s v="Adventure"/>
    <s v=" Family"/>
    <s v=" Fantasy"/>
    <n v="8"/>
    <s v="Dorothy Gale is swept away from a farm in Kansas to a magical land of Oz in a tornado and embarks on a quest with her new friends to see the Wizard who can help her return home to Kansas and help her friends as well."/>
    <n v="92"/>
    <s v="Victor Fleming"/>
    <s v="George Cukor"/>
    <s v="Mervyn LeRoy"/>
    <s v="Norman Taurog"/>
    <s v="Richard Thorpe"/>
    <n v="371379"/>
    <x v="811"/>
    <n v="9"/>
    <n v="1.1999999999999993"/>
    <x v="9"/>
  </r>
  <r>
    <n v="370"/>
    <x v="973"/>
    <x v="85"/>
    <m/>
    <n v="110"/>
    <s v="Comedy"/>
    <s v=" Drama"/>
    <m/>
    <n v="8"/>
    <s v="A bourgeois life in France at the onset of World War II, as the rich and their poor servants meet up at a French chateau."/>
    <m/>
    <s v="Jean Renoir"/>
    <s v="Marcel Dalio"/>
    <s v="Nora Gregor"/>
    <s v="Paulette Dubost"/>
    <s v="Mila ParÃ©ly"/>
    <n v="26725"/>
    <x v="15"/>
    <n v="9"/>
    <n v="8"/>
    <x v="9"/>
  </r>
  <r>
    <n v="441"/>
    <x v="974"/>
    <x v="86"/>
    <s v="U"/>
    <n v="152"/>
    <s v="Drama"/>
    <s v=" War"/>
    <m/>
    <n v="8"/>
    <s v="A German youth eagerly enters World War I, but his enthusiasm wanes as he gets a firsthand view of the horror."/>
    <n v="91"/>
    <s v="Lewis Milestone"/>
    <s v="Lew Ayres"/>
    <s v="Louis Wolheim"/>
    <s v="John Wray"/>
    <s v="Arnold Lucy"/>
    <n v="57318"/>
    <x v="812"/>
    <n v="9"/>
    <n v="1.0999999999999996"/>
    <x v="9"/>
  </r>
  <r>
    <n v="464"/>
    <x v="975"/>
    <x v="87"/>
    <m/>
    <n v="64"/>
    <s v="Drama"/>
    <s v=" Horror"/>
    <m/>
    <n v="7.9"/>
    <s v="A circus' beautiful trapeze artist agrees to marry the leader of side-show performers, but his deformed friends discover she is only marrying him for his inheritance."/>
    <n v="80"/>
    <s v="Tod Browning"/>
    <s v="Wallace Ford"/>
    <s v="Leila Hyams"/>
    <s v="Olga Baclanova"/>
    <s v="Roscoe Ates"/>
    <n v="42117"/>
    <x v="15"/>
    <n v="9"/>
    <n v="9.9999999999999645E-2"/>
    <x v="9"/>
  </r>
  <r>
    <n v="481"/>
    <x v="976"/>
    <x v="88"/>
    <s v="Passed"/>
    <n v="96"/>
    <s v="Comedy"/>
    <s v=" Music"/>
    <s v=" Musical"/>
    <n v="7.9"/>
    <s v="A sly business manager and two wacky friends of two opera singers help them achieve success while humiliating their stuffy and snobbish enemies."/>
    <m/>
    <s v="Sam Wood"/>
    <s v="Edmund Goulding"/>
    <s v="Groucho Marx"/>
    <s v="Chico Marx"/>
    <s v="Harpo Marx"/>
    <n v="30580"/>
    <x v="813"/>
    <n v="9"/>
    <n v="7.9"/>
    <x v="9"/>
  </r>
  <r>
    <n v="488"/>
    <x v="977"/>
    <x v="89"/>
    <s v="Passed"/>
    <n v="100"/>
    <s v="Adventure"/>
    <s v=" Horror"/>
    <s v=" Sci-Fi"/>
    <n v="7.9"/>
    <s v="A film crew goes to a tropical island for an exotic location shoot and discovers a colossal ape who takes a shine to their female blonde star. He is then captured and brought back to New York City for public exhibition."/>
    <n v="90"/>
    <s v="Merian C. Cooper"/>
    <s v="Ernest B. Schoedsack"/>
    <s v="Fay Wray"/>
    <s v="Robert Armstrong"/>
    <s v="Bruce Cabot"/>
    <n v="78991"/>
    <x v="814"/>
    <n v="9"/>
    <n v="1.0999999999999996"/>
    <x v="9"/>
  </r>
  <r>
    <n v="497"/>
    <x v="978"/>
    <x v="90"/>
    <s v="PG"/>
    <n v="102"/>
    <s v="Action"/>
    <s v=" Adventure"/>
    <s v=" Romance"/>
    <n v="7.9"/>
    <s v="When Prince John and the Norman Lords begin oppressing the Saxon masses in King Richard's absence, a Saxon lord fights back as the outlaw leader of a rebel guerrilla army."/>
    <n v="97"/>
    <s v="Michael Curtiz"/>
    <s v="William Keighley"/>
    <s v="Errol Flynn"/>
    <s v="Olivia de Havilland"/>
    <s v="Basil Rathbone"/>
    <n v="47175"/>
    <x v="815"/>
    <n v="9"/>
    <n v="1.7999999999999989"/>
    <x v="9"/>
  </r>
  <r>
    <n v="570"/>
    <x v="979"/>
    <x v="89"/>
    <m/>
    <n v="69"/>
    <s v="Comedy"/>
    <s v=" Musical"/>
    <s v=" War"/>
    <n v="7.8"/>
    <s v="Rufus T. Firefly is named president/dictator of bankrupt Freedonia and declares war on neighboring Sylvania over the love of wealthy Mrs. Teasdale."/>
    <n v="93"/>
    <s v="Leo McCarey"/>
    <s v="Groucho Marx"/>
    <s v="Harpo Marx"/>
    <s v="Chico Marx"/>
    <s v="Zeppo Marx"/>
    <n v="55581"/>
    <x v="15"/>
    <n v="9"/>
    <n v="1.5000000000000009"/>
    <x v="9"/>
  </r>
  <r>
    <n v="571"/>
    <x v="980"/>
    <x v="82"/>
    <s v="Passed"/>
    <n v="70"/>
    <s v="Drama"/>
    <s v=" Horror"/>
    <s v=" Sci-Fi"/>
    <n v="7.8"/>
    <s v="Dr. Frankenstein dares to tamper with life and death by creating a human monster out of lifeless body parts."/>
    <n v="91"/>
    <s v="James Whale"/>
    <s v="Colin Clive"/>
    <s v="Mae Clarke"/>
    <s v="Boris Karloff"/>
    <s v="John Boles"/>
    <n v="65341"/>
    <x v="15"/>
    <n v="9"/>
    <n v="1.2999999999999998"/>
    <x v="9"/>
  </r>
  <r>
    <n v="573"/>
    <x v="981"/>
    <x v="88"/>
    <m/>
    <n v="75"/>
    <s v="Drama"/>
    <s v=" Horror"/>
    <s v=" Sci-Fi"/>
    <n v="7.8"/>
    <s v="Mary Shelley reveals the main characters of her novel survived: Dr. Frankenstein, goaded by an even madder scientist, builds his monster a mate."/>
    <n v="95"/>
    <s v="James Whale"/>
    <s v="Boris Karloff"/>
    <s v="Elsa Lanchester"/>
    <s v="Colin Clive"/>
    <s v="Valerie Hobson"/>
    <n v="43542"/>
    <x v="759"/>
    <n v="9"/>
    <n v="1.7000000000000002"/>
    <x v="9"/>
  </r>
  <r>
    <n v="582"/>
    <x v="982"/>
    <x v="87"/>
    <s v="PG"/>
    <n v="93"/>
    <s v="Action"/>
    <s v=" Crime"/>
    <s v=" Drama"/>
    <n v="7.8"/>
    <s v="An ambitious and nearly insane violent gangster climbs the ladder of success in the mob, but his weaknesses prove to be his downfall."/>
    <n v="87"/>
    <s v="Howard Hawks"/>
    <s v="Richard Rosson"/>
    <s v="Paul Muni"/>
    <s v="Ann Dvorak"/>
    <s v="Karen Morley"/>
    <n v="25312"/>
    <x v="15"/>
    <n v="9"/>
    <n v="0.89999999999999947"/>
    <x v="9"/>
  </r>
  <r>
    <n v="590"/>
    <x v="983"/>
    <x v="85"/>
    <s v="Passed"/>
    <n v="96"/>
    <s v="Adventure"/>
    <s v=" Drama"/>
    <s v=" Western"/>
    <n v="7.8"/>
    <s v="A group of people traveling on a stagecoach find their journey complicated by the threat of Geronimo and learn something about each other in the process."/>
    <n v="93"/>
    <s v="John Ford"/>
    <s v="John Wayne"/>
    <s v="Claire Trevor"/>
    <s v="Andy Devine"/>
    <s v="John Carradine"/>
    <n v="43621"/>
    <x v="15"/>
    <n v="9"/>
    <n v="1.5000000000000009"/>
    <x v="9"/>
  </r>
  <r>
    <n v="591"/>
    <x v="984"/>
    <x v="90"/>
    <m/>
    <n v="96"/>
    <s v="Mystery"/>
    <s v=" Thriller"/>
    <m/>
    <n v="7.8"/>
    <s v="While travelling in continental Europe, a rich young playgirl realizes that an elderly lady seems to have disappeared from the train."/>
    <n v="98"/>
    <s v="Alfred Hitchcock"/>
    <s v="Margaret Lockwood"/>
    <s v="Michael Redgrave"/>
    <s v="Paul Lukas"/>
    <s v="May Whitty"/>
    <n v="47400"/>
    <x v="15"/>
    <n v="9"/>
    <n v="2.0000000000000009"/>
    <x v="9"/>
  </r>
  <r>
    <n v="608"/>
    <x v="985"/>
    <x v="90"/>
    <s v="Passed"/>
    <n v="102"/>
    <s v="Comedy"/>
    <s v=" Family"/>
    <s v=" Romance"/>
    <n v="7.8"/>
    <s v="While trying to secure a $1 million donation for his museum, a befuddled paleontologist is pursued by a flighty and often irritating heiress and her pet leopard, Baby."/>
    <n v="91"/>
    <s v="Howard Hawks"/>
    <s v="Katharine Hepburn"/>
    <s v="Cary Grant"/>
    <s v="Charles Ruggles"/>
    <s v="Walter Catlett"/>
    <n v="55163"/>
    <x v="15"/>
    <n v="9"/>
    <n v="1.2999999999999998"/>
    <x v="9"/>
  </r>
  <r>
    <n v="721"/>
    <x v="986"/>
    <x v="89"/>
    <s v="TV-PG"/>
    <n v="71"/>
    <s v="Horror"/>
    <s v=" Sci-Fi"/>
    <m/>
    <n v="7.7"/>
    <s v="A scientist finds a way of becoming invisible, but in doing so, he becomes murderously insane."/>
    <n v="87"/>
    <s v="James Whale"/>
    <s v="Claude Rains"/>
    <s v="Gloria Stuart"/>
    <s v="William Harrigan"/>
    <s v="Henry Travers"/>
    <n v="30683"/>
    <x v="15"/>
    <n v="9"/>
    <n v="0.99999999999999911"/>
    <x v="9"/>
  </r>
  <r>
    <n v="883"/>
    <x v="987"/>
    <x v="88"/>
    <m/>
    <n v="86"/>
    <s v="Crime"/>
    <s v=" Mystery"/>
    <s v=" Thriller"/>
    <n v="7.6"/>
    <s v="A man in London tries to help a counter-espionage Agent. But when the Agent is killed, and the man stands accused, he must go on the run to save himself and stop a spy ring which is trying to steal top secret information."/>
    <n v="93"/>
    <s v="Alfred Hitchcock"/>
    <s v="Robert Donat"/>
    <s v="Madeleine Carroll"/>
    <s v="Lucie Mannheim"/>
    <s v="Godfrey Tearle"/>
    <n v="51853"/>
    <x v="15"/>
    <n v="9"/>
    <n v="1.7000000000000011"/>
    <x v="9"/>
  </r>
  <r>
    <n v="85"/>
    <x v="988"/>
    <x v="91"/>
    <s v="Passed"/>
    <n v="68"/>
    <s v="Comedy"/>
    <s v=" Drama"/>
    <s v=" Family"/>
    <n v="8.3000000000000007"/>
    <s v="The Tramp cares for an abandoned child, but events put that relationship in jeopardy."/>
    <m/>
    <s v="Charles Chaplin"/>
    <s v="Charles Chaplin"/>
    <s v="Edna Purviance"/>
    <s v="Jackie Coogan"/>
    <s v="Carl Miller"/>
    <n v="113314"/>
    <x v="816"/>
    <n v="9"/>
    <n v="8.3000000000000007"/>
    <x v="10"/>
  </r>
  <r>
    <n v="123"/>
    <x v="989"/>
    <x v="92"/>
    <m/>
    <n v="153"/>
    <s v="Drama"/>
    <s v=" Sci-Fi"/>
    <m/>
    <n v="8.3000000000000007"/>
    <s v="In a futuristic city sharply divided between the working class and the city planners, the son of the city's mastermind falls in love with a working-class prophet who predicts the coming of a savior to mediate their differences."/>
    <n v="98"/>
    <s v="Fritz Lang"/>
    <s v="Brigitte Helm"/>
    <s v="Alfred Abel"/>
    <s v="Gustav FrÃ¶hlich"/>
    <s v="Rudolf Klein-Rogge"/>
    <n v="159992"/>
    <x v="817"/>
    <n v="9"/>
    <n v="1.5"/>
    <x v="10"/>
  </r>
  <r>
    <n v="129"/>
    <x v="990"/>
    <x v="93"/>
    <s v="Passed"/>
    <n v="45"/>
    <s v="Action"/>
    <s v=" Comedy"/>
    <s v=" Romance"/>
    <n v="8.1999999999999993"/>
    <s v="A film projectionist longs to be a detective, and puts his meagre skills to work when he is framed by a rival for stealing his girlfriend's father's pocketwatch."/>
    <m/>
    <s v="Buster Keaton"/>
    <s v="Buster Keaton"/>
    <s v="Kathryn McGuire"/>
    <s v="Joe Keaton"/>
    <s v="Erwin Connelly"/>
    <n v="41985"/>
    <x v="818"/>
    <n v="9"/>
    <n v="8.1999999999999993"/>
    <x v="10"/>
  </r>
  <r>
    <n v="135"/>
    <x v="991"/>
    <x v="94"/>
    <s v="Passed"/>
    <n v="95"/>
    <s v="Adventure"/>
    <s v=" Comedy"/>
    <s v=" Drama"/>
    <n v="8.1999999999999993"/>
    <s v="A prospector goes to the Klondike in search of gold and finds it and more."/>
    <m/>
    <s v="Charles Chaplin"/>
    <s v="Charles Chaplin"/>
    <s v="Mack Swain"/>
    <s v="Tom Murray"/>
    <s v="Henry Bergman"/>
    <n v="101053"/>
    <x v="816"/>
    <n v="9"/>
    <n v="8.1999999999999993"/>
    <x v="10"/>
  </r>
  <r>
    <n v="196"/>
    <x v="992"/>
    <x v="95"/>
    <s v="Passed"/>
    <n v="67"/>
    <s v="Action"/>
    <s v=" Adventure"/>
    <s v=" Comedy"/>
    <n v="8.1"/>
    <s v="When Union spies steal an engineer's beloved locomotive, he pursues it single-handedly and straight through enemy lines."/>
    <m/>
    <s v="Clyde Bruckman"/>
    <s v="Buster Keaton"/>
    <s v="Buster Keaton"/>
    <s v="Marion Mack"/>
    <s v="Glen Cavender"/>
    <n v="81156"/>
    <x v="819"/>
    <n v="9"/>
    <n v="8.1"/>
    <x v="10"/>
  </r>
  <r>
    <n v="197"/>
    <x v="993"/>
    <x v="96"/>
    <s v="Passed"/>
    <n v="72"/>
    <s v="Comedy"/>
    <s v=" Romance"/>
    <m/>
    <n v="8.1"/>
    <s v="The Tramp finds work and the girl of his dreams at a circus."/>
    <n v="90"/>
    <s v="Charles Chaplin"/>
    <s v="Charles Chaplin"/>
    <s v="Merna Kennedy"/>
    <s v="Al Ernest Garcia"/>
    <s v="Harry Crocker"/>
    <n v="30205"/>
    <x v="15"/>
    <n v="9"/>
    <n v="0.90000000000000036"/>
    <x v="10"/>
  </r>
  <r>
    <n v="198"/>
    <x v="994"/>
    <x v="97"/>
    <m/>
    <n v="76"/>
    <s v="Fantasy"/>
    <s v=" Horror"/>
    <s v=" Mystery"/>
    <n v="8.1"/>
    <s v="Hypnotist Dr. Caligari uses a somnambulist, Cesare, to commit murders."/>
    <m/>
    <s v="Robert Wiene"/>
    <s v="Werner Krauss"/>
    <s v="Conrad Veidt"/>
    <s v="Friedrich Feher"/>
    <s v="Lil Dagover"/>
    <n v="57428"/>
    <x v="15"/>
    <n v="9"/>
    <n v="8.1"/>
    <x v="10"/>
  </r>
  <r>
    <n v="211"/>
    <x v="995"/>
    <x v="92"/>
    <s v="Passed"/>
    <n v="94"/>
    <s v="Drama"/>
    <s v=" Romance"/>
    <m/>
    <n v="8.1"/>
    <s v="An allegorical tale about a man fighting the good and evil within him. Both sides are made flesh - one a sophisticated woman he is attracted to and the other his wife."/>
    <m/>
    <s v="F.W. Murnau"/>
    <s v="George O'Brien"/>
    <s v="Janet Gaynor"/>
    <s v="Margaret Livingston"/>
    <s v="Bodil Rosing"/>
    <n v="46865"/>
    <x v="820"/>
    <n v="9"/>
    <n v="8.1"/>
    <x v="10"/>
  </r>
  <r>
    <n v="242"/>
    <x v="996"/>
    <x v="96"/>
    <s v="Passed"/>
    <n v="110"/>
    <s v="Biography"/>
    <s v=" Drama"/>
    <s v=" History"/>
    <n v="8.1"/>
    <s v="In 1431, Jeanne d'Arc is placed on trial on charges of heresy. The ecclesiastical jurists attempt to force Jeanne to recant her claims of holy visions."/>
    <m/>
    <s v="Carl Theodor Dreyer"/>
    <s v="Maria Falconetti"/>
    <s v="Eugene Silvain"/>
    <s v="AndrÃ© Berley"/>
    <s v="Maurice Schutz"/>
    <n v="47676"/>
    <x v="821"/>
    <n v="9"/>
    <n v="8.1"/>
    <x v="10"/>
  </r>
  <r>
    <n v="323"/>
    <x v="997"/>
    <x v="94"/>
    <m/>
    <n v="75"/>
    <s v="Drama"/>
    <s v=" History"/>
    <s v=" Thriller"/>
    <n v="8"/>
    <s v="In the midst of the Russian Revolution of 1905, the crew of the battleship Potemkin mutiny against the brutal, tyrannical regime of the vessel's officers. The resulting street demonstration in Odessa brings on a police massacre."/>
    <n v="97"/>
    <s v="Sergei M. Eisenstein"/>
    <s v="Aleksandr Antonov"/>
    <s v="Vladimir Barskiy"/>
    <s v="Grigoriy Aleksandrov"/>
    <s v="Ivan Bobrov"/>
    <n v="53054"/>
    <x v="822"/>
    <n v="9"/>
    <n v="1.6999999999999993"/>
    <x v="10"/>
  </r>
  <r>
    <n v="476"/>
    <x v="998"/>
    <x v="98"/>
    <m/>
    <n v="94"/>
    <s v="Fantasy"/>
    <s v=" Horror"/>
    <m/>
    <n v="7.9"/>
    <s v="Vampire Count Orlok expresses interest in a new residence and real estate agent Hutter's wife."/>
    <m/>
    <s v="F.W. Murnau"/>
    <s v="Max Schreck"/>
    <s v="Alexander Granach"/>
    <s v="Gustav von Wangenheim"/>
    <s v="Greta SchrÃ¶der"/>
    <n v="88794"/>
    <x v="15"/>
    <n v="10"/>
    <n v="7.9"/>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27388E-C676-4A92-BE88-337DB6954AA3}" name="TablaDinámica14" cacheId="7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9">
  <location ref="AC7:AD19" firstHeaderRow="1" firstDataRow="1" firstDataCol="1"/>
  <pivotFields count="21">
    <pivotField numFmtId="1" showAll="0"/>
    <pivotField showAll="0">
      <items count="1000">
        <item x="464"/>
        <item x="25"/>
        <item x="400"/>
        <item x="873"/>
        <item x="65"/>
        <item x="808"/>
        <item x="469"/>
        <item x="478"/>
        <item x="461"/>
        <item x="262"/>
        <item x="428"/>
        <item x="346"/>
        <item x="218"/>
        <item x="834"/>
        <item x="275"/>
        <item x="572"/>
        <item x="677"/>
        <item x="733"/>
        <item x="608"/>
        <item x="870"/>
        <item x="592"/>
        <item x="864"/>
        <item x="976"/>
        <item x="241"/>
        <item x="910"/>
        <item x="289"/>
        <item x="54"/>
        <item x="846"/>
        <item x="152"/>
        <item x="601"/>
        <item x="895"/>
        <item x="370"/>
        <item x="418"/>
        <item x="705"/>
        <item x="761"/>
        <item x="70"/>
        <item x="96"/>
        <item x="703"/>
        <item x="150"/>
        <item x="670"/>
        <item x="539"/>
        <item x="728"/>
        <item x="644"/>
        <item x="890"/>
        <item x="974"/>
        <item x="765"/>
        <item x="768"/>
        <item x="354"/>
        <item x="267"/>
        <item x="647"/>
        <item x="766"/>
        <item x="505"/>
        <item x="395"/>
        <item x="499"/>
        <item x="449"/>
        <item x="301"/>
        <item x="123"/>
        <item x="729"/>
        <item x="912"/>
        <item x="512"/>
        <item x="29"/>
        <item x="825"/>
        <item x="167"/>
        <item x="749"/>
        <item x="730"/>
        <item x="390"/>
        <item x="630"/>
        <item x="197"/>
        <item x="119"/>
        <item x="948"/>
        <item x="609"/>
        <item x="381"/>
        <item x="667"/>
        <item x="380"/>
        <item x="396"/>
        <item x="22"/>
        <item x="18"/>
        <item x="573"/>
        <item x="15"/>
        <item x="531"/>
        <item x="107"/>
        <item x="45"/>
        <item x="266"/>
        <item x="106"/>
        <item x="228"/>
        <item x="503"/>
        <item x="637"/>
        <item x="691"/>
        <item x="92"/>
        <item x="772"/>
        <item x="108"/>
        <item x="72"/>
        <item x="748"/>
        <item x="600"/>
        <item x="276"/>
        <item x="561"/>
        <item x="463"/>
        <item x="207"/>
        <item x="536"/>
        <item x="117"/>
        <item x="520"/>
        <item x="283"/>
        <item x="598"/>
        <item x="756"/>
        <item x="857"/>
        <item x="899"/>
        <item x="47"/>
        <item x="322"/>
        <item x="141"/>
        <item x="415"/>
        <item x="305"/>
        <item x="131"/>
        <item x="195"/>
        <item x="272"/>
        <item x="435"/>
        <item x="83"/>
        <item x="659"/>
        <item x="109"/>
        <item x="782"/>
        <item x="328"/>
        <item x="721"/>
        <item x="470"/>
        <item x="871"/>
        <item x="710"/>
        <item x="97"/>
        <item x="475"/>
        <item x="308"/>
        <item x="851"/>
        <item x="560"/>
        <item x="548"/>
        <item x="132"/>
        <item x="570"/>
        <item x="507"/>
        <item x="682"/>
        <item x="872"/>
        <item x="583"/>
        <item x="981"/>
        <item x="245"/>
        <item x="943"/>
        <item x="985"/>
        <item x="433"/>
        <item x="997"/>
        <item x="829"/>
        <item x="357"/>
        <item x="776"/>
        <item x="127"/>
        <item x="861"/>
        <item x="16"/>
        <item x="168"/>
        <item x="206"/>
        <item x="121"/>
        <item x="162"/>
        <item x="559"/>
        <item x="930"/>
        <item x="514"/>
        <item x="331"/>
        <item x="392"/>
        <item x="905"/>
        <item x="298"/>
        <item x="459"/>
        <item x="542"/>
        <item x="277"/>
        <item x="434"/>
        <item x="840"/>
        <item x="42"/>
        <item x="343"/>
        <item x="745"/>
        <item x="383"/>
        <item x="521"/>
        <item x="252"/>
        <item x="332"/>
        <item x="934"/>
        <item x="965"/>
        <item x="589"/>
        <item x="797"/>
        <item x="12"/>
        <item x="53"/>
        <item x="427"/>
        <item x="822"/>
        <item x="405"/>
        <item x="349"/>
        <item x="416"/>
        <item x="237"/>
        <item x="679"/>
        <item x="526"/>
        <item x="525"/>
        <item x="88"/>
        <item x="327"/>
        <item x="549"/>
        <item x="19"/>
        <item x="319"/>
        <item x="617"/>
        <item x="234"/>
        <item x="646"/>
        <item x="994"/>
        <item x="424"/>
        <item x="393"/>
        <item x="767"/>
        <item x="236"/>
        <item x="771"/>
        <item x="618"/>
        <item x="625"/>
        <item x="445"/>
        <item x="662"/>
        <item x="82"/>
        <item x="194"/>
        <item x="431"/>
        <item x="616"/>
        <item x="788"/>
        <item x="672"/>
        <item x="713"/>
        <item x="278"/>
        <item x="214"/>
        <item x="885"/>
        <item x="180"/>
        <item x="330"/>
        <item x="886"/>
        <item x="384"/>
        <item x="652"/>
        <item x="626"/>
        <item x="456"/>
        <item x="3"/>
        <item x="303"/>
        <item x="532"/>
        <item x="693"/>
        <item x="785"/>
        <item x="344"/>
        <item x="21"/>
        <item x="593"/>
        <item x="669"/>
        <item x="837"/>
        <item x="755"/>
        <item x="333"/>
        <item x="653"/>
        <item x="604"/>
        <item x="314"/>
        <item x="933"/>
        <item x="690"/>
        <item x="804"/>
        <item x="30"/>
        <item x="139"/>
        <item x="4"/>
        <item x="887"/>
        <item x="979"/>
        <item x="145"/>
        <item x="695"/>
        <item x="917"/>
        <item x="447"/>
        <item x="574"/>
        <item x="118"/>
        <item x="556"/>
        <item x="423"/>
        <item x="816"/>
        <item x="800"/>
        <item x="227"/>
        <item x="273"/>
        <item x="714"/>
        <item x="193"/>
        <item x="224"/>
        <item x="476"/>
        <item x="161"/>
        <item x="784"/>
        <item x="794"/>
        <item x="509"/>
        <item x="265"/>
        <item x="684"/>
        <item x="190"/>
        <item x="287"/>
        <item x="621"/>
        <item x="665"/>
        <item x="962"/>
        <item x="336"/>
        <item x="517"/>
        <item x="622"/>
        <item x="687"/>
        <item x="541"/>
        <item x="759"/>
        <item x="487"/>
        <item x="288"/>
        <item x="454"/>
        <item x="704"/>
        <item x="664"/>
        <item x="177"/>
        <item x="73"/>
        <item x="488"/>
        <item x="153"/>
        <item x="980"/>
        <item x="975"/>
        <item x="606"/>
        <item x="927"/>
        <item x="426"/>
        <item x="642"/>
        <item x="620"/>
        <item x="323"/>
        <item x="406"/>
        <item x="675"/>
        <item x="48"/>
        <item x="566"/>
        <item x="353"/>
        <item x="186"/>
        <item x="688"/>
        <item x="799"/>
        <item x="928"/>
        <item x="219"/>
        <item x="961"/>
        <item x="7"/>
        <item x="256"/>
        <item x="594"/>
        <item x="696"/>
        <item x="185"/>
        <item x="862"/>
        <item x="462"/>
        <item x="71"/>
        <item x="970"/>
        <item x="374"/>
        <item x="425"/>
        <item x="506"/>
        <item x="490"/>
        <item x="291"/>
        <item x="178"/>
        <item x="35"/>
        <item x="540"/>
        <item x="91"/>
        <item x="240"/>
        <item x="850"/>
        <item x="104"/>
        <item x="231"/>
        <item x="735"/>
        <item x="345"/>
        <item x="286"/>
        <item x="69"/>
        <item x="77"/>
        <item x="781"/>
        <item x="1"/>
        <item x="612"/>
        <item x="565"/>
        <item x="680"/>
        <item x="607"/>
        <item x="760"/>
        <item x="209"/>
        <item x="64"/>
        <item x="441"/>
        <item x="482"/>
        <item x="361"/>
        <item x="481"/>
        <item x="916"/>
        <item x="271"/>
        <item x="513"/>
        <item x="401"/>
        <item x="222"/>
        <item x="93"/>
        <item x="279"/>
        <item x="156"/>
        <item x="913"/>
        <item x="914"/>
        <item x="951"/>
        <item x="619"/>
        <item x="379"/>
        <item x="636"/>
        <item x="292"/>
        <item x="51"/>
        <item x="142"/>
        <item x="114"/>
        <item x="452"/>
        <item x="432"/>
        <item x="111"/>
        <item x="645"/>
        <item x="882"/>
        <item x="751"/>
        <item x="596"/>
        <item x="902"/>
        <item x="411"/>
        <item x="341"/>
        <item x="839"/>
        <item x="528"/>
        <item x="27"/>
        <item x="6"/>
        <item x="230"/>
        <item x="650"/>
        <item x="268"/>
        <item x="823"/>
        <item x="474"/>
        <item x="50"/>
        <item x="421"/>
        <item x="8"/>
        <item x="300"/>
        <item x="920"/>
        <item x="355"/>
        <item x="113"/>
        <item x="967"/>
        <item x="929"/>
        <item x="817"/>
        <item x="554"/>
        <item x="358"/>
        <item x="24"/>
        <item x="754"/>
        <item x="446"/>
        <item x="551"/>
        <item x="26"/>
        <item x="116"/>
        <item x="11"/>
        <item x="419"/>
        <item x="813"/>
        <item x="848"/>
        <item x="815"/>
        <item x="527"/>
        <item x="242"/>
        <item x="44"/>
        <item x="535"/>
        <item x="674"/>
        <item x="98"/>
        <item x="59"/>
        <item x="202"/>
        <item x="897"/>
        <item x="334"/>
        <item x="213"/>
        <item x="658"/>
        <item x="155"/>
        <item x="798"/>
        <item x="957"/>
        <item x="229"/>
        <item x="290"/>
        <item x="325"/>
        <item x="13"/>
        <item x="947"/>
        <item x="977"/>
        <item x="201"/>
        <item x="78"/>
        <item x="32"/>
        <item x="125"/>
        <item x="538"/>
        <item x="63"/>
        <item x="146"/>
        <item x="774"/>
        <item x="140"/>
        <item x="894"/>
        <item x="403"/>
        <item x="591"/>
        <item x="511"/>
        <item x="820"/>
        <item x="836"/>
        <item x="562"/>
        <item x="166"/>
        <item x="968"/>
        <item x="518"/>
        <item x="95"/>
        <item x="529"/>
        <item x="159"/>
        <item x="764"/>
        <item x="996"/>
        <item x="232"/>
        <item x="770"/>
        <item x="973"/>
        <item x="906"/>
        <item x="212"/>
        <item x="479"/>
        <item x="491"/>
        <item x="347"/>
        <item x="932"/>
        <item x="304"/>
        <item x="299"/>
        <item x="575"/>
        <item x="944"/>
        <item x="843"/>
        <item x="809"/>
        <item x="763"/>
        <item x="585"/>
        <item x="789"/>
        <item x="893"/>
        <item x="157"/>
        <item x="189"/>
        <item x="896"/>
        <item x="819"/>
        <item x="313"/>
        <item x="498"/>
        <item x="338"/>
        <item x="907"/>
        <item x="891"/>
        <item x="364"/>
        <item x="856"/>
        <item x="722"/>
        <item x="360"/>
        <item x="244"/>
        <item x="740"/>
        <item x="124"/>
        <item x="963"/>
        <item x="373"/>
        <item x="89"/>
        <item x="372"/>
        <item x="163"/>
        <item x="508"/>
        <item x="67"/>
        <item x="613"/>
        <item x="465"/>
        <item x="627"/>
        <item x="409"/>
        <item x="780"/>
        <item x="134"/>
        <item x="414"/>
        <item x="966"/>
        <item x="175"/>
        <item x="394"/>
        <item x="720"/>
        <item x="56"/>
        <item x="386"/>
        <item x="550"/>
        <item x="686"/>
        <item x="611"/>
        <item x="437"/>
        <item x="122"/>
        <item x="164"/>
        <item x="31"/>
        <item x="762"/>
        <item x="94"/>
        <item x="129"/>
        <item x="284"/>
        <item x="853"/>
        <item x="467"/>
        <item x="187"/>
        <item x="259"/>
        <item x="989"/>
        <item x="852"/>
        <item x="796"/>
        <item x="179"/>
        <item x="599"/>
        <item x="296"/>
        <item x="557"/>
        <item x="480"/>
        <item x="28"/>
        <item x="952"/>
        <item x="567"/>
        <item x="210"/>
        <item x="697"/>
        <item x="223"/>
        <item x="964"/>
        <item x="68"/>
        <item x="238"/>
        <item x="501"/>
        <item x="285"/>
        <item x="734"/>
        <item x="337"/>
        <item x="135"/>
        <item x="307"/>
        <item x="391"/>
        <item x="969"/>
        <item x="614"/>
        <item x="362"/>
        <item x="302"/>
        <item x="216"/>
        <item x="624"/>
        <item x="854"/>
        <item x="678"/>
        <item x="110"/>
        <item x="453"/>
        <item x="359"/>
        <item x="580"/>
        <item x="192"/>
        <item x="324"/>
        <item x="235"/>
        <item x="744"/>
        <item x="838"/>
        <item x="577"/>
        <item x="120"/>
        <item x="293"/>
        <item x="339"/>
        <item x="881"/>
        <item x="998"/>
        <item x="954"/>
        <item x="348"/>
        <item x="638"/>
        <item x="412"/>
        <item x="420"/>
        <item x="569"/>
        <item x="588"/>
        <item x="294"/>
        <item x="258"/>
        <item x="61"/>
        <item x="623"/>
        <item x="184"/>
        <item x="723"/>
        <item x="892"/>
        <item x="365"/>
        <item x="641"/>
        <item x="803"/>
        <item x="246"/>
        <item x="555"/>
        <item x="375"/>
        <item x="726"/>
        <item x="239"/>
        <item x="711"/>
        <item x="945"/>
        <item x="534"/>
        <item x="38"/>
        <item x="143"/>
        <item x="270"/>
        <item x="741"/>
        <item x="758"/>
        <item x="399"/>
        <item x="663"/>
        <item x="875"/>
        <item x="769"/>
        <item x="858"/>
        <item x="807"/>
        <item x="827"/>
        <item x="136"/>
        <item x="306"/>
        <item x="814"/>
        <item x="602"/>
        <item x="217"/>
        <item x="66"/>
        <item x="656"/>
        <item x="329"/>
        <item x="74"/>
        <item x="718"/>
        <item x="830"/>
        <item x="660"/>
        <item x="57"/>
        <item x="689"/>
        <item x="149"/>
        <item x="387"/>
        <item x="605"/>
        <item x="75"/>
        <item x="802"/>
        <item x="485"/>
        <item x="43"/>
        <item x="165"/>
        <item x="651"/>
        <item x="639"/>
        <item x="673"/>
        <item x="654"/>
        <item x="281"/>
        <item x="883"/>
        <item x="312"/>
        <item x="438"/>
        <item x="877"/>
        <item x="940"/>
        <item x="924"/>
        <item x="960"/>
        <item x="58"/>
        <item x="376"/>
        <item x="860"/>
        <item x="263"/>
        <item x="504"/>
        <item x="911"/>
        <item x="422"/>
        <item x="211"/>
        <item x="743"/>
        <item x="160"/>
        <item x="205"/>
        <item x="908"/>
        <item x="55"/>
        <item x="942"/>
        <item x="833"/>
        <item x="783"/>
        <item x="60"/>
        <item x="590"/>
        <item x="925"/>
        <item x="295"/>
        <item x="818"/>
        <item x="494"/>
        <item x="450"/>
        <item x="648"/>
        <item x="982"/>
        <item x="547"/>
        <item x="486"/>
        <item x="493"/>
        <item x="221"/>
        <item x="546"/>
        <item x="251"/>
        <item x="629"/>
        <item x="801"/>
        <item x="220"/>
        <item x="103"/>
        <item x="377"/>
        <item x="790"/>
        <item x="466"/>
        <item x="959"/>
        <item x="340"/>
        <item x="472"/>
        <item x="990"/>
        <item x="874"/>
        <item x="515"/>
        <item x="595"/>
        <item x="738"/>
        <item x="610"/>
        <item x="79"/>
        <item x="368"/>
        <item x="40"/>
        <item x="233"/>
        <item x="198"/>
        <item x="321"/>
        <item x="115"/>
        <item x="879"/>
        <item x="208"/>
        <item x="632"/>
        <item x="757"/>
        <item x="545"/>
        <item x="320"/>
        <item x="884"/>
        <item x="264"/>
        <item x="746"/>
        <item x="888"/>
        <item x="49"/>
        <item x="0"/>
        <item x="2"/>
        <item x="151"/>
        <item x="586"/>
        <item x="845"/>
        <item x="101"/>
        <item x="14"/>
        <item x="707"/>
        <item x="62"/>
        <item x="983"/>
        <item x="909"/>
        <item x="736"/>
        <item x="655"/>
        <item x="356"/>
        <item x="709"/>
        <item x="204"/>
        <item x="727"/>
        <item x="635"/>
        <item x="643"/>
        <item x="130"/>
        <item x="471"/>
        <item x="169"/>
        <item x="915"/>
        <item x="995"/>
        <item x="876"/>
        <item x="282"/>
        <item x="904"/>
        <item x="468"/>
        <item x="367"/>
        <item x="889"/>
        <item x="261"/>
        <item x="297"/>
        <item x="366"/>
        <item x="36"/>
        <item x="182"/>
        <item x="731"/>
        <item x="805"/>
        <item x="671"/>
        <item x="500"/>
        <item x="987"/>
        <item x="978"/>
        <item x="923"/>
        <item x="806"/>
        <item x="112"/>
        <item x="99"/>
        <item x="950"/>
        <item x="524"/>
        <item x="158"/>
        <item x="956"/>
        <item x="863"/>
        <item x="473"/>
        <item x="683"/>
        <item x="568"/>
        <item x="351"/>
        <item x="413"/>
        <item x="316"/>
        <item x="369"/>
        <item x="685"/>
        <item x="898"/>
        <item x="628"/>
        <item x="191"/>
        <item x="460"/>
        <item x="993"/>
        <item x="699"/>
        <item x="775"/>
        <item x="388"/>
        <item x="397"/>
        <item x="247"/>
        <item x="20"/>
        <item x="779"/>
        <item x="922"/>
        <item x="747"/>
        <item x="255"/>
        <item x="867"/>
        <item x="661"/>
        <item x="753"/>
        <item x="350"/>
        <item x="200"/>
        <item x="603"/>
        <item x="148"/>
        <item x="226"/>
        <item x="787"/>
        <item x="579"/>
        <item x="576"/>
        <item x="992"/>
        <item x="147"/>
        <item x="171"/>
        <item x="724"/>
        <item x="725"/>
        <item x="633"/>
        <item x="991"/>
        <item x="694"/>
        <item x="828"/>
        <item x="52"/>
        <item x="949"/>
        <item x="931"/>
        <item x="812"/>
        <item x="495"/>
        <item x="404"/>
        <item x="173"/>
        <item x="102"/>
        <item x="174"/>
        <item x="172"/>
        <item x="631"/>
        <item x="832"/>
        <item x="457"/>
        <item x="86"/>
        <item x="317"/>
        <item x="847"/>
        <item x="582"/>
        <item x="10"/>
        <item x="986"/>
        <item x="133"/>
        <item x="537"/>
        <item x="869"/>
        <item x="988"/>
        <item x="900"/>
        <item x="698"/>
        <item x="692"/>
        <item x="90"/>
        <item x="984"/>
        <item x="921"/>
        <item x="715"/>
        <item x="430"/>
        <item x="597"/>
        <item x="752"/>
        <item x="439"/>
        <item x="181"/>
        <item x="842"/>
        <item x="496"/>
        <item x="716"/>
        <item x="260"/>
        <item x="795"/>
        <item x="855"/>
        <item x="249"/>
        <item x="248"/>
        <item x="250"/>
        <item x="953"/>
        <item x="144"/>
        <item x="408"/>
        <item x="417"/>
        <item x="865"/>
        <item x="946"/>
        <item x="335"/>
        <item x="821"/>
        <item x="777"/>
        <item x="841"/>
        <item x="100"/>
        <item x="489"/>
        <item x="737"/>
        <item x="587"/>
        <item x="793"/>
        <item x="717"/>
        <item x="901"/>
        <item x="533"/>
        <item x="382"/>
        <item x="859"/>
        <item x="448"/>
        <item x="778"/>
        <item x="215"/>
        <item x="80"/>
        <item x="955"/>
        <item x="254"/>
        <item x="253"/>
        <item x="666"/>
        <item x="702"/>
        <item x="318"/>
        <item x="926"/>
        <item x="941"/>
        <item x="581"/>
        <item x="105"/>
        <item x="700"/>
        <item x="458"/>
        <item x="564"/>
        <item x="918"/>
        <item x="442"/>
        <item x="484"/>
        <item x="640"/>
        <item x="937"/>
        <item x="492"/>
        <item x="523"/>
        <item x="196"/>
        <item x="835"/>
        <item x="444"/>
        <item x="732"/>
        <item x="543"/>
        <item x="786"/>
        <item x="919"/>
        <item x="668"/>
        <item x="199"/>
        <item x="971"/>
        <item x="634"/>
        <item x="657"/>
        <item x="938"/>
        <item x="936"/>
        <item x="5"/>
        <item x="522"/>
        <item x="681"/>
        <item x="497"/>
        <item x="712"/>
        <item x="451"/>
        <item x="792"/>
        <item x="844"/>
        <item x="972"/>
        <item x="46"/>
        <item x="385"/>
        <item x="342"/>
        <item x="280"/>
        <item x="407"/>
        <item x="676"/>
        <item x="126"/>
        <item x="34"/>
        <item x="584"/>
        <item x="935"/>
        <item x="958"/>
        <item x="811"/>
        <item x="563"/>
        <item x="84"/>
        <item x="402"/>
        <item x="578"/>
        <item x="649"/>
        <item x="903"/>
        <item x="502"/>
        <item x="552"/>
        <item x="33"/>
        <item x="138"/>
        <item x="429"/>
        <item x="516"/>
        <item x="615"/>
        <item x="553"/>
        <item x="519"/>
        <item x="315"/>
        <item x="87"/>
        <item x="225"/>
        <item x="558"/>
        <item x="23"/>
        <item x="544"/>
        <item x="37"/>
        <item x="170"/>
        <item x="477"/>
        <item x="363"/>
        <item x="137"/>
        <item x="530"/>
        <item x="510"/>
        <item x="269"/>
        <item x="39"/>
        <item x="274"/>
        <item x="410"/>
        <item x="398"/>
        <item x="880"/>
        <item x="154"/>
        <item x="243"/>
        <item x="17"/>
        <item x="739"/>
        <item x="826"/>
        <item x="311"/>
        <item x="310"/>
        <item x="849"/>
        <item x="371"/>
        <item x="389"/>
        <item x="257"/>
        <item x="41"/>
        <item x="483"/>
        <item x="791"/>
        <item x="824"/>
        <item x="176"/>
        <item x="571"/>
        <item x="719"/>
        <item x="868"/>
        <item x="9"/>
        <item x="939"/>
        <item x="706"/>
        <item x="831"/>
        <item x="773"/>
        <item x="188"/>
        <item x="708"/>
        <item x="878"/>
        <item x="378"/>
        <item x="85"/>
        <item x="183"/>
        <item x="203"/>
        <item x="128"/>
        <item x="455"/>
        <item x="810"/>
        <item x="326"/>
        <item x="352"/>
        <item x="309"/>
        <item x="750"/>
        <item x="701"/>
        <item x="742"/>
        <item x="76"/>
        <item x="440"/>
        <item x="443"/>
        <item x="81"/>
        <item x="866"/>
        <item x="436"/>
        <item t="default"/>
      </items>
    </pivotField>
    <pivotField axis="axisRow" numFmtId="1" showAll="0">
      <items count="100">
        <item x="97"/>
        <item x="91"/>
        <item x="98"/>
        <item x="93"/>
        <item x="94"/>
        <item x="95"/>
        <item x="92"/>
        <item x="96"/>
        <item x="86"/>
        <item x="82"/>
        <item x="87"/>
        <item x="89"/>
        <item x="83"/>
        <item x="88"/>
        <item x="81"/>
        <item x="84"/>
        <item x="90"/>
        <item x="85"/>
        <item x="73"/>
        <item x="76"/>
        <item x="72"/>
        <item x="80"/>
        <item x="75"/>
        <item x="78"/>
        <item x="71"/>
        <item x="79"/>
        <item x="74"/>
        <item x="77"/>
        <item x="63"/>
        <item x="69"/>
        <item x="64"/>
        <item x="68"/>
        <item x="62"/>
        <item x="67"/>
        <item x="70"/>
        <item x="61"/>
        <item x="65"/>
        <item x="66"/>
        <item x="53"/>
        <item x="58"/>
        <item x="52"/>
        <item x="56"/>
        <item x="55"/>
        <item x="57"/>
        <item x="51"/>
        <item x="59"/>
        <item x="54"/>
        <item x="60"/>
        <item x="50"/>
        <item x="46"/>
        <item x="41"/>
        <item x="48"/>
        <item x="42"/>
        <item x="43"/>
        <item x="47"/>
        <item x="44"/>
        <item x="49"/>
        <item x="45"/>
        <item x="31"/>
        <item x="34"/>
        <item x="40"/>
        <item x="37"/>
        <item x="35"/>
        <item x="33"/>
        <item x="38"/>
        <item x="36"/>
        <item x="32"/>
        <item x="39"/>
        <item x="24"/>
        <item x="26"/>
        <item x="29"/>
        <item x="22"/>
        <item x="21"/>
        <item x="27"/>
        <item x="30"/>
        <item x="25"/>
        <item x="28"/>
        <item x="23"/>
        <item x="16"/>
        <item x="13"/>
        <item x="14"/>
        <item x="12"/>
        <item x="19"/>
        <item x="20"/>
        <item x="15"/>
        <item x="17"/>
        <item x="11"/>
        <item x="18"/>
        <item x="1"/>
        <item x="4"/>
        <item x="8"/>
        <item x="9"/>
        <item x="3"/>
        <item x="10"/>
        <item x="6"/>
        <item x="5"/>
        <item x="7"/>
        <item x="2"/>
        <item x="0"/>
        <item t="default"/>
      </items>
    </pivotField>
    <pivotField showAll="0"/>
    <pivotField numFmtId="1" showAll="0"/>
    <pivotField showAll="0"/>
    <pivotField showAll="0"/>
    <pivotField showAll="0"/>
    <pivotField numFmtId="164" showAll="0"/>
    <pivotField showAll="0"/>
    <pivotField showAll="0"/>
    <pivotField showAll="0"/>
    <pivotField showAll="0"/>
    <pivotField showAll="0"/>
    <pivotField showAll="0"/>
    <pivotField showAll="0"/>
    <pivotField showAll="0"/>
    <pivotField dataField="1" numFmtId="44" showAll="0">
      <items count="824">
        <item x="15"/>
        <item x="349"/>
        <item x="798"/>
        <item x="800"/>
        <item x="272"/>
        <item x="133"/>
        <item x="776"/>
        <item x="281"/>
        <item x="783"/>
        <item x="707"/>
        <item x="293"/>
        <item x="330"/>
        <item x="334"/>
        <item x="794"/>
        <item x="486"/>
        <item x="318"/>
        <item x="730"/>
        <item x="822"/>
        <item x="766"/>
        <item x="470"/>
        <item x="400"/>
        <item x="32"/>
        <item x="770"/>
        <item x="768"/>
        <item x="118"/>
        <item x="265"/>
        <item x="69"/>
        <item x="807"/>
        <item x="821"/>
        <item x="513"/>
        <item x="749"/>
        <item x="808"/>
        <item x="791"/>
        <item x="31"/>
        <item x="475"/>
        <item x="720"/>
        <item x="33"/>
        <item x="427"/>
        <item x="595"/>
        <item x="748"/>
        <item x="820"/>
        <item x="673"/>
        <item x="721"/>
        <item x="769"/>
        <item x="684"/>
        <item x="710"/>
        <item x="273"/>
        <item x="160"/>
        <item x="186"/>
        <item x="750"/>
        <item x="141"/>
        <item x="734"/>
        <item x="68"/>
        <item x="767"/>
        <item x="77"/>
        <item x="724"/>
        <item x="285"/>
        <item x="148"/>
        <item x="327"/>
        <item x="380"/>
        <item x="27"/>
        <item x="367"/>
        <item x="806"/>
        <item x="136"/>
        <item x="276"/>
        <item x="479"/>
        <item x="809"/>
        <item x="171"/>
        <item x="667"/>
        <item x="333"/>
        <item x="608"/>
        <item x="689"/>
        <item x="683"/>
        <item x="510"/>
        <item x="663"/>
        <item x="274"/>
        <item x="98"/>
        <item x="478"/>
        <item x="760"/>
        <item x="713"/>
        <item x="590"/>
        <item x="790"/>
        <item x="467"/>
        <item x="364"/>
        <item x="165"/>
        <item x="740"/>
        <item x="103"/>
        <item x="542"/>
        <item x="379"/>
        <item x="123"/>
        <item x="795"/>
        <item x="3"/>
        <item x="563"/>
        <item x="278"/>
        <item x="483"/>
        <item x="786"/>
        <item x="344"/>
        <item x="401"/>
        <item x="605"/>
        <item x="212"/>
        <item x="397"/>
        <item x="22"/>
        <item x="408"/>
        <item x="233"/>
        <item x="246"/>
        <item x="39"/>
        <item x="339"/>
        <item x="772"/>
        <item x="164"/>
        <item x="482"/>
        <item x="195"/>
        <item x="43"/>
        <item x="383"/>
        <item x="357"/>
        <item x="37"/>
        <item x="53"/>
        <item x="455"/>
        <item x="818"/>
        <item x="190"/>
        <item x="311"/>
        <item x="209"/>
        <item x="70"/>
        <item x="789"/>
        <item x="819"/>
        <item x="51"/>
        <item x="565"/>
        <item x="376"/>
        <item x="301"/>
        <item x="89"/>
        <item x="365"/>
        <item x="219"/>
        <item x="586"/>
        <item x="267"/>
        <item x="251"/>
        <item x="182"/>
        <item x="308"/>
        <item x="310"/>
        <item x="255"/>
        <item x="236"/>
        <item x="662"/>
        <item x="817"/>
        <item x="57"/>
        <item x="501"/>
        <item x="139"/>
        <item x="169"/>
        <item x="26"/>
        <item x="709"/>
        <item x="38"/>
        <item x="621"/>
        <item x="556"/>
        <item x="280"/>
        <item x="264"/>
        <item x="86"/>
        <item x="719"/>
        <item x="296"/>
        <item x="637"/>
        <item x="42"/>
        <item x="489"/>
        <item x="16"/>
        <item x="143"/>
        <item x="664"/>
        <item x="157"/>
        <item x="524"/>
        <item x="155"/>
        <item x="297"/>
        <item x="557"/>
        <item x="702"/>
        <item x="116"/>
        <item x="61"/>
        <item x="521"/>
        <item x="811"/>
        <item x="323"/>
        <item x="83"/>
        <item x="797"/>
        <item x="309"/>
        <item x="650"/>
        <item x="599"/>
        <item x="254"/>
        <item x="191"/>
        <item x="502"/>
        <item x="269"/>
        <item x="351"/>
        <item x="777"/>
        <item x="312"/>
        <item x="453"/>
        <item x="277"/>
        <item x="135"/>
        <item x="623"/>
        <item x="813"/>
        <item x="474"/>
        <item x="741"/>
        <item x="91"/>
        <item x="801"/>
        <item x="258"/>
        <item x="63"/>
        <item x="548"/>
        <item x="456"/>
        <item x="147"/>
        <item x="331"/>
        <item x="356"/>
        <item x="359"/>
        <item x="420"/>
        <item x="50"/>
        <item x="67"/>
        <item x="532"/>
        <item x="210"/>
        <item x="764"/>
        <item x="102"/>
        <item x="812"/>
        <item x="109"/>
        <item x="156"/>
        <item x="606"/>
        <item x="173"/>
        <item x="59"/>
        <item x="300"/>
        <item x="238"/>
        <item x="49"/>
        <item x="567"/>
        <item x="460"/>
        <item x="773"/>
        <item x="815"/>
        <item x="690"/>
        <item x="97"/>
        <item x="468"/>
        <item x="723"/>
        <item x="381"/>
        <item x="528"/>
        <item x="679"/>
        <item x="199"/>
        <item x="591"/>
        <item x="290"/>
        <item x="34"/>
        <item x="130"/>
        <item x="759"/>
        <item x="391"/>
        <item x="553"/>
        <item x="692"/>
        <item x="275"/>
        <item x="496"/>
        <item x="602"/>
        <item x="245"/>
        <item x="374"/>
        <item x="755"/>
        <item x="600"/>
        <item x="299"/>
        <item x="793"/>
        <item x="13"/>
        <item x="540"/>
        <item x="686"/>
        <item x="343"/>
        <item x="101"/>
        <item x="137"/>
        <item x="480"/>
        <item x="580"/>
        <item x="271"/>
        <item x="816"/>
        <item x="252"/>
        <item x="469"/>
        <item x="92"/>
        <item x="490"/>
        <item x="507"/>
        <item x="792"/>
        <item x="399"/>
        <item x="256"/>
        <item x="108"/>
        <item x="519"/>
        <item x="205"/>
        <item x="616"/>
        <item x="711"/>
        <item x="551"/>
        <item x="541"/>
        <item x="429"/>
        <item x="491"/>
        <item x="661"/>
        <item x="247"/>
        <item x="237"/>
        <item x="804"/>
        <item x="451"/>
        <item x="121"/>
        <item x="94"/>
        <item x="110"/>
        <item x="167"/>
        <item x="25"/>
        <item x="120"/>
        <item x="324"/>
        <item x="701"/>
        <item x="24"/>
        <item x="642"/>
        <item x="322"/>
        <item x="554"/>
        <item x="227"/>
        <item x="784"/>
        <item x="303"/>
        <item x="559"/>
        <item x="779"/>
        <item x="104"/>
        <item x="762"/>
        <item x="95"/>
        <item x="508"/>
        <item x="729"/>
        <item x="639"/>
        <item x="763"/>
        <item x="329"/>
        <item x="516"/>
        <item x="307"/>
        <item x="406"/>
        <item x="325"/>
        <item x="782"/>
        <item x="802"/>
        <item x="771"/>
        <item x="614"/>
        <item x="814"/>
        <item x="534"/>
        <item x="226"/>
        <item x="352"/>
        <item x="431"/>
        <item x="803"/>
        <item x="787"/>
        <item x="635"/>
        <item x="65"/>
        <item x="632"/>
        <item x="562"/>
        <item x="535"/>
        <item x="531"/>
        <item x="796"/>
        <item x="235"/>
        <item x="753"/>
        <item x="631"/>
        <item x="781"/>
        <item x="577"/>
        <item x="738"/>
        <item x="718"/>
        <item x="504"/>
        <item x="511"/>
        <item x="18"/>
        <item x="649"/>
        <item x="780"/>
        <item x="4"/>
        <item x="430"/>
        <item x="9"/>
        <item x="194"/>
        <item x="10"/>
        <item x="765"/>
        <item x="494"/>
        <item x="736"/>
        <item x="302"/>
        <item x="410"/>
        <item x="36"/>
        <item x="320"/>
        <item x="758"/>
        <item x="594"/>
        <item x="558"/>
        <item x="725"/>
        <item x="47"/>
        <item x="610"/>
        <item x="715"/>
        <item x="404"/>
        <item x="363"/>
        <item x="134"/>
        <item x="368"/>
        <item x="700"/>
        <item x="695"/>
        <item x="722"/>
        <item x="421"/>
        <item x="465"/>
        <item x="342"/>
        <item x="533"/>
        <item x="360"/>
        <item x="402"/>
        <item x="517"/>
        <item x="473"/>
        <item x="742"/>
        <item x="778"/>
        <item x="386"/>
        <item x="172"/>
        <item x="71"/>
        <item x="114"/>
        <item x="611"/>
        <item x="216"/>
        <item x="270"/>
        <item x="382"/>
        <item x="714"/>
        <item x="192"/>
        <item x="450"/>
        <item x="732"/>
        <item x="665"/>
        <item x="40"/>
        <item x="415"/>
        <item x="609"/>
        <item x="298"/>
        <item x="630"/>
        <item x="537"/>
        <item x="372"/>
        <item x="643"/>
        <item x="593"/>
        <item x="375"/>
        <item x="737"/>
        <item x="498"/>
        <item x="704"/>
        <item x="371"/>
        <item x="539"/>
        <item x="525"/>
        <item x="419"/>
        <item x="485"/>
        <item x="449"/>
        <item x="588"/>
        <item x="262"/>
        <item x="338"/>
        <item x="799"/>
        <item x="417"/>
        <item x="735"/>
        <item x="493"/>
        <item x="466"/>
        <item x="407"/>
        <item x="198"/>
        <item x="698"/>
        <item x="477"/>
        <item x="119"/>
        <item x="170"/>
        <item x="336"/>
        <item x="234"/>
        <item x="82"/>
        <item x="200"/>
        <item x="304"/>
        <item x="506"/>
        <item x="626"/>
        <item x="201"/>
        <item x="52"/>
        <item x="530"/>
        <item x="78"/>
        <item x="604"/>
        <item x="659"/>
        <item x="436"/>
        <item x="754"/>
        <item x="526"/>
        <item x="669"/>
        <item x="674"/>
        <item x="703"/>
        <item x="739"/>
        <item x="678"/>
        <item x="239"/>
        <item x="788"/>
        <item x="601"/>
        <item x="666"/>
        <item x="694"/>
        <item x="712"/>
        <item x="100"/>
        <item x="107"/>
        <item x="358"/>
        <item x="509"/>
        <item x="514"/>
        <item x="315"/>
        <item x="229"/>
        <item x="596"/>
        <item x="395"/>
        <item x="241"/>
        <item x="728"/>
        <item x="168"/>
        <item x="240"/>
        <item x="627"/>
        <item x="628"/>
        <item x="5"/>
        <item x="197"/>
        <item x="125"/>
        <item x="305"/>
        <item x="389"/>
        <item x="536"/>
        <item x="179"/>
        <item x="699"/>
        <item x="574"/>
        <item x="0"/>
        <item x="761"/>
        <item x="505"/>
        <item x="439"/>
        <item x="244"/>
        <item x="196"/>
        <item x="685"/>
        <item x="603"/>
        <item x="345"/>
        <item x="423"/>
        <item x="747"/>
        <item x="671"/>
        <item x="411"/>
        <item x="612"/>
        <item x="253"/>
        <item x="387"/>
        <item x="129"/>
        <item x="561"/>
        <item x="203"/>
        <item x="545"/>
        <item x="175"/>
        <item x="464"/>
        <item x="693"/>
        <item x="706"/>
        <item x="569"/>
        <item x="644"/>
        <item x="579"/>
        <item x="751"/>
        <item x="366"/>
        <item x="99"/>
        <item x="744"/>
        <item x="717"/>
        <item x="774"/>
        <item x="54"/>
        <item x="414"/>
        <item x="756"/>
        <item x="122"/>
        <item x="369"/>
        <item x="585"/>
        <item x="682"/>
        <item x="617"/>
        <item x="581"/>
        <item x="442"/>
        <item x="211"/>
        <item x="696"/>
        <item x="634"/>
        <item x="146"/>
        <item x="126"/>
        <item x="207"/>
        <item x="552"/>
        <item x="520"/>
        <item x="670"/>
        <item x="572"/>
        <item x="647"/>
        <item x="677"/>
        <item x="571"/>
        <item x="348"/>
        <item x="340"/>
        <item x="752"/>
        <item x="428"/>
        <item x="409"/>
        <item x="79"/>
        <item x="584"/>
        <item x="529"/>
        <item x="518"/>
        <item x="592"/>
        <item x="412"/>
        <item x="607"/>
        <item x="564"/>
        <item x="422"/>
        <item x="228"/>
        <item x="680"/>
        <item x="7"/>
        <item x="384"/>
        <item x="314"/>
        <item x="641"/>
        <item x="153"/>
        <item x="346"/>
        <item x="29"/>
        <item x="373"/>
        <item x="640"/>
        <item x="405"/>
        <item x="546"/>
        <item x="503"/>
        <item x="522"/>
        <item x="56"/>
        <item x="743"/>
        <item x="159"/>
        <item x="716"/>
        <item x="492"/>
        <item x="615"/>
        <item x="654"/>
        <item x="291"/>
        <item x="515"/>
        <item x="443"/>
        <item x="413"/>
        <item x="46"/>
        <item x="620"/>
        <item x="332"/>
        <item x="66"/>
        <item x="512"/>
        <item x="624"/>
        <item x="295"/>
        <item x="688"/>
        <item x="544"/>
        <item x="495"/>
        <item x="462"/>
        <item x="651"/>
        <item x="289"/>
        <item x="288"/>
        <item x="573"/>
        <item x="60"/>
        <item x="463"/>
        <item x="418"/>
        <item x="260"/>
        <item x="618"/>
        <item x="140"/>
        <item x="499"/>
        <item x="248"/>
        <item x="687"/>
        <item x="488"/>
        <item x="568"/>
        <item x="746"/>
        <item x="220"/>
        <item x="287"/>
        <item x="263"/>
        <item x="775"/>
        <item x="481"/>
        <item x="362"/>
        <item x="393"/>
        <item x="538"/>
        <item x="398"/>
        <item x="459"/>
        <item x="215"/>
        <item x="613"/>
        <item x="805"/>
        <item x="385"/>
        <item x="705"/>
        <item x="543"/>
        <item x="392"/>
        <item x="646"/>
        <item x="657"/>
        <item x="638"/>
        <item x="681"/>
        <item x="341"/>
        <item x="1"/>
        <item x="547"/>
        <item x="589"/>
        <item x="388"/>
        <item x="633"/>
        <item x="658"/>
        <item x="30"/>
        <item x="583"/>
        <item x="672"/>
        <item x="426"/>
        <item x="319"/>
        <item x="76"/>
        <item x="96"/>
        <item x="648"/>
        <item x="132"/>
        <item x="785"/>
        <item x="598"/>
        <item x="403"/>
        <item x="438"/>
        <item x="176"/>
        <item x="629"/>
        <item x="566"/>
        <item x="445"/>
        <item x="105"/>
        <item x="266"/>
        <item x="106"/>
        <item x="461"/>
        <item x="745"/>
        <item x="727"/>
        <item x="151"/>
        <item x="378"/>
        <item x="726"/>
        <item x="691"/>
        <item x="74"/>
        <item x="144"/>
        <item x="435"/>
        <item x="206"/>
        <item x="437"/>
        <item x="145"/>
        <item x="390"/>
        <item x="214"/>
        <item x="394"/>
        <item x="645"/>
        <item x="733"/>
        <item x="655"/>
        <item x="306"/>
        <item x="335"/>
        <item x="41"/>
        <item x="668"/>
        <item x="64"/>
        <item x="622"/>
        <item x="652"/>
        <item x="697"/>
        <item x="347"/>
        <item x="242"/>
        <item x="555"/>
        <item x="2"/>
        <item x="313"/>
        <item x="180"/>
        <item x="111"/>
        <item x="471"/>
        <item x="355"/>
        <item x="35"/>
        <item x="337"/>
        <item x="181"/>
        <item x="457"/>
        <item x="353"/>
        <item x="444"/>
        <item x="432"/>
        <item x="708"/>
        <item x="178"/>
        <item x="230"/>
        <item x="75"/>
        <item x="653"/>
        <item x="177"/>
        <item x="447"/>
        <item x="458"/>
        <item x="597"/>
        <item x="80"/>
        <item x="286"/>
        <item x="549"/>
        <item x="757"/>
        <item x="221"/>
        <item x="326"/>
        <item x="183"/>
        <item x="261"/>
        <item x="550"/>
        <item x="84"/>
        <item x="48"/>
        <item x="636"/>
        <item x="23"/>
        <item x="660"/>
        <item x="150"/>
        <item x="20"/>
        <item x="731"/>
        <item x="284"/>
        <item x="268"/>
        <item x="112"/>
        <item x="294"/>
        <item x="62"/>
        <item x="138"/>
        <item x="90"/>
        <item x="249"/>
        <item x="204"/>
        <item x="441"/>
        <item x="570"/>
        <item x="166"/>
        <item x="370"/>
        <item x="128"/>
        <item x="377"/>
        <item x="93"/>
        <item x="523"/>
        <item x="497"/>
        <item x="231"/>
        <item x="8"/>
        <item x="131"/>
        <item x="163"/>
        <item x="14"/>
        <item x="454"/>
        <item x="587"/>
        <item x="810"/>
        <item x="162"/>
        <item x="452"/>
        <item x="279"/>
        <item x="250"/>
        <item x="213"/>
        <item x="424"/>
        <item x="12"/>
        <item x="576"/>
        <item x="416"/>
        <item x="218"/>
        <item x="85"/>
        <item x="446"/>
        <item x="487"/>
        <item x="45"/>
        <item x="484"/>
        <item x="189"/>
        <item x="127"/>
        <item x="232"/>
        <item x="58"/>
        <item x="282"/>
        <item x="88"/>
        <item x="184"/>
        <item x="675"/>
        <item x="350"/>
        <item x="115"/>
        <item x="619"/>
        <item x="500"/>
        <item x="578"/>
        <item x="202"/>
        <item x="321"/>
        <item x="193"/>
        <item x="425"/>
        <item x="317"/>
        <item x="161"/>
        <item x="152"/>
        <item x="185"/>
        <item x="676"/>
        <item x="283"/>
        <item x="328"/>
        <item x="158"/>
        <item x="361"/>
        <item x="560"/>
        <item x="257"/>
        <item x="396"/>
        <item x="575"/>
        <item x="6"/>
        <item x="243"/>
        <item x="472"/>
        <item x="188"/>
        <item x="434"/>
        <item x="154"/>
        <item x="187"/>
        <item x="292"/>
        <item x="582"/>
        <item x="113"/>
        <item x="224"/>
        <item x="433"/>
        <item x="316"/>
        <item x="656"/>
        <item x="174"/>
        <item x="440"/>
        <item x="81"/>
        <item x="11"/>
        <item x="72"/>
        <item x="225"/>
        <item x="44"/>
        <item x="73"/>
        <item x="223"/>
        <item x="259"/>
        <item x="55"/>
        <item x="217"/>
        <item x="476"/>
        <item x="149"/>
        <item x="28"/>
        <item x="448"/>
        <item x="124"/>
        <item x="625"/>
        <item x="19"/>
        <item x="142"/>
        <item x="222"/>
        <item x="208"/>
        <item x="87"/>
        <item x="527"/>
        <item x="17"/>
        <item x="354"/>
        <item x="21"/>
        <item x="117"/>
        <item t="default"/>
      </items>
    </pivotField>
    <pivotField numFmtId="1" showAll="0"/>
    <pivotField showAll="0"/>
    <pivotField axis="axisRow" numFmtId="1" showAll="0">
      <items count="12">
        <item h="1" x="10"/>
        <item h="1" x="9"/>
        <item h="1" x="8"/>
        <item h="1" x="7"/>
        <item h="1" x="6"/>
        <item h="1" x="5"/>
        <item h="1" x="4"/>
        <item h="1" x="3"/>
        <item x="2"/>
        <item h="1" x="1"/>
        <item h="1" x="0"/>
        <item t="default"/>
      </items>
    </pivotField>
  </pivotFields>
  <rowFields count="2">
    <field x="20"/>
    <field x="2"/>
  </rowFields>
  <rowItems count="12">
    <i>
      <x v="8"/>
    </i>
    <i r="1">
      <x v="78"/>
    </i>
    <i r="1">
      <x v="79"/>
    </i>
    <i r="1">
      <x v="80"/>
    </i>
    <i r="1">
      <x v="81"/>
    </i>
    <i r="1">
      <x v="82"/>
    </i>
    <i r="1">
      <x v="83"/>
    </i>
    <i r="1">
      <x v="84"/>
    </i>
    <i r="1">
      <x v="85"/>
    </i>
    <i r="1">
      <x v="86"/>
    </i>
    <i r="1">
      <x v="87"/>
    </i>
    <i t="grand">
      <x/>
    </i>
  </rowItems>
  <colItems count="1">
    <i/>
  </colItems>
  <dataFields count="1">
    <dataField name="Suma de Gross" fld="17"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64F5A1-2DF9-4A2C-92CB-8A85CAD20287}" name="TablaDinámica5" cacheId="7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W1:AA21" firstHeaderRow="0" firstDataRow="1" firstDataCol="1"/>
  <pivotFields count="21">
    <pivotField dataField="1" showAll="0"/>
    <pivotField axis="axisRow" showAll="0">
      <items count="1000">
        <item x="464"/>
        <item x="25"/>
        <item x="400"/>
        <item x="873"/>
        <item x="65"/>
        <item x="808"/>
        <item x="469"/>
        <item x="478"/>
        <item x="461"/>
        <item x="262"/>
        <item x="428"/>
        <item x="346"/>
        <item x="218"/>
        <item x="834"/>
        <item x="275"/>
        <item x="572"/>
        <item x="677"/>
        <item x="733"/>
        <item x="608"/>
        <item x="870"/>
        <item x="592"/>
        <item x="864"/>
        <item x="976"/>
        <item x="241"/>
        <item x="910"/>
        <item x="289"/>
        <item x="54"/>
        <item x="846"/>
        <item x="152"/>
        <item x="601"/>
        <item x="895"/>
        <item x="370"/>
        <item x="418"/>
        <item x="705"/>
        <item x="761"/>
        <item x="70"/>
        <item x="96"/>
        <item x="703"/>
        <item x="150"/>
        <item x="670"/>
        <item x="539"/>
        <item x="728"/>
        <item x="644"/>
        <item x="890"/>
        <item x="974"/>
        <item x="765"/>
        <item x="768"/>
        <item x="354"/>
        <item x="267"/>
        <item x="647"/>
        <item x="766"/>
        <item x="505"/>
        <item x="395"/>
        <item x="499"/>
        <item x="449"/>
        <item x="301"/>
        <item x="123"/>
        <item x="729"/>
        <item x="912"/>
        <item x="512"/>
        <item x="29"/>
        <item x="825"/>
        <item x="167"/>
        <item x="749"/>
        <item x="730"/>
        <item x="390"/>
        <item x="630"/>
        <item x="197"/>
        <item x="119"/>
        <item x="948"/>
        <item x="609"/>
        <item x="381"/>
        <item x="667"/>
        <item x="380"/>
        <item x="396"/>
        <item x="22"/>
        <item x="18"/>
        <item x="573"/>
        <item x="15"/>
        <item x="531"/>
        <item x="107"/>
        <item x="45"/>
        <item x="266"/>
        <item x="106"/>
        <item x="228"/>
        <item x="503"/>
        <item x="637"/>
        <item x="691"/>
        <item x="92"/>
        <item x="772"/>
        <item x="108"/>
        <item x="72"/>
        <item x="748"/>
        <item x="600"/>
        <item x="276"/>
        <item x="561"/>
        <item x="463"/>
        <item x="207"/>
        <item x="536"/>
        <item x="117"/>
        <item x="520"/>
        <item x="283"/>
        <item x="598"/>
        <item x="756"/>
        <item x="857"/>
        <item x="899"/>
        <item x="47"/>
        <item x="322"/>
        <item x="141"/>
        <item x="415"/>
        <item x="305"/>
        <item x="131"/>
        <item x="195"/>
        <item x="272"/>
        <item x="435"/>
        <item x="83"/>
        <item x="659"/>
        <item x="109"/>
        <item x="782"/>
        <item x="328"/>
        <item x="721"/>
        <item x="470"/>
        <item x="871"/>
        <item x="710"/>
        <item x="97"/>
        <item x="475"/>
        <item x="308"/>
        <item x="851"/>
        <item x="560"/>
        <item x="548"/>
        <item x="132"/>
        <item x="570"/>
        <item x="507"/>
        <item x="682"/>
        <item x="872"/>
        <item x="583"/>
        <item x="981"/>
        <item x="245"/>
        <item x="943"/>
        <item x="985"/>
        <item x="433"/>
        <item x="997"/>
        <item x="829"/>
        <item x="357"/>
        <item x="776"/>
        <item x="127"/>
        <item x="861"/>
        <item x="16"/>
        <item x="168"/>
        <item x="206"/>
        <item x="121"/>
        <item x="162"/>
        <item x="559"/>
        <item x="930"/>
        <item x="514"/>
        <item x="331"/>
        <item x="392"/>
        <item x="905"/>
        <item x="298"/>
        <item x="459"/>
        <item x="542"/>
        <item x="277"/>
        <item x="434"/>
        <item x="840"/>
        <item x="42"/>
        <item x="343"/>
        <item x="745"/>
        <item x="383"/>
        <item x="521"/>
        <item x="252"/>
        <item x="332"/>
        <item x="934"/>
        <item x="965"/>
        <item x="589"/>
        <item x="797"/>
        <item x="12"/>
        <item x="53"/>
        <item x="427"/>
        <item x="822"/>
        <item x="405"/>
        <item x="349"/>
        <item x="416"/>
        <item x="237"/>
        <item x="679"/>
        <item x="526"/>
        <item x="525"/>
        <item x="88"/>
        <item x="327"/>
        <item x="549"/>
        <item x="19"/>
        <item x="319"/>
        <item x="617"/>
        <item x="234"/>
        <item x="646"/>
        <item x="994"/>
        <item x="424"/>
        <item x="393"/>
        <item x="767"/>
        <item x="236"/>
        <item x="771"/>
        <item x="618"/>
        <item x="625"/>
        <item x="445"/>
        <item x="662"/>
        <item x="82"/>
        <item x="194"/>
        <item x="431"/>
        <item x="616"/>
        <item x="788"/>
        <item x="672"/>
        <item x="713"/>
        <item x="278"/>
        <item x="214"/>
        <item x="885"/>
        <item x="180"/>
        <item x="330"/>
        <item x="886"/>
        <item x="384"/>
        <item x="652"/>
        <item x="626"/>
        <item x="456"/>
        <item x="3"/>
        <item x="303"/>
        <item x="532"/>
        <item x="693"/>
        <item x="785"/>
        <item x="344"/>
        <item x="21"/>
        <item x="593"/>
        <item x="669"/>
        <item x="837"/>
        <item x="755"/>
        <item x="333"/>
        <item x="653"/>
        <item x="604"/>
        <item x="314"/>
        <item x="933"/>
        <item x="690"/>
        <item x="804"/>
        <item x="30"/>
        <item x="139"/>
        <item x="4"/>
        <item x="887"/>
        <item x="979"/>
        <item x="145"/>
        <item x="695"/>
        <item x="917"/>
        <item x="447"/>
        <item x="574"/>
        <item x="118"/>
        <item x="556"/>
        <item x="423"/>
        <item x="816"/>
        <item x="227"/>
        <item x="273"/>
        <item x="714"/>
        <item x="193"/>
        <item x="224"/>
        <item x="476"/>
        <item x="161"/>
        <item x="784"/>
        <item x="794"/>
        <item x="509"/>
        <item x="265"/>
        <item x="684"/>
        <item x="190"/>
        <item x="287"/>
        <item x="621"/>
        <item x="665"/>
        <item x="962"/>
        <item x="336"/>
        <item x="517"/>
        <item x="622"/>
        <item x="687"/>
        <item x="541"/>
        <item x="759"/>
        <item x="487"/>
        <item x="288"/>
        <item x="454"/>
        <item x="704"/>
        <item x="664"/>
        <item x="177"/>
        <item x="73"/>
        <item x="488"/>
        <item x="153"/>
        <item x="980"/>
        <item x="975"/>
        <item x="606"/>
        <item x="927"/>
        <item x="426"/>
        <item x="642"/>
        <item x="620"/>
        <item x="323"/>
        <item x="406"/>
        <item x="675"/>
        <item x="48"/>
        <item x="566"/>
        <item x="353"/>
        <item x="186"/>
        <item x="688"/>
        <item x="799"/>
        <item x="928"/>
        <item x="219"/>
        <item x="961"/>
        <item x="7"/>
        <item x="256"/>
        <item x="594"/>
        <item x="696"/>
        <item x="185"/>
        <item x="862"/>
        <item x="462"/>
        <item x="71"/>
        <item x="970"/>
        <item x="374"/>
        <item x="425"/>
        <item x="506"/>
        <item x="490"/>
        <item x="291"/>
        <item x="178"/>
        <item x="35"/>
        <item x="540"/>
        <item x="91"/>
        <item x="240"/>
        <item x="850"/>
        <item x="104"/>
        <item x="231"/>
        <item x="735"/>
        <item x="345"/>
        <item x="286"/>
        <item x="69"/>
        <item x="77"/>
        <item x="781"/>
        <item x="1"/>
        <item x="612"/>
        <item x="565"/>
        <item x="680"/>
        <item x="607"/>
        <item x="760"/>
        <item x="209"/>
        <item x="64"/>
        <item x="441"/>
        <item x="482"/>
        <item x="361"/>
        <item x="481"/>
        <item x="916"/>
        <item x="271"/>
        <item x="513"/>
        <item x="401"/>
        <item x="222"/>
        <item x="93"/>
        <item x="279"/>
        <item x="156"/>
        <item x="913"/>
        <item x="914"/>
        <item x="951"/>
        <item x="619"/>
        <item x="379"/>
        <item x="636"/>
        <item x="292"/>
        <item x="51"/>
        <item x="142"/>
        <item x="114"/>
        <item x="452"/>
        <item x="432"/>
        <item x="111"/>
        <item x="645"/>
        <item x="882"/>
        <item x="751"/>
        <item x="596"/>
        <item x="902"/>
        <item x="411"/>
        <item x="341"/>
        <item x="839"/>
        <item x="528"/>
        <item x="27"/>
        <item x="6"/>
        <item x="230"/>
        <item x="650"/>
        <item x="268"/>
        <item x="823"/>
        <item x="474"/>
        <item x="50"/>
        <item x="421"/>
        <item x="8"/>
        <item x="300"/>
        <item x="920"/>
        <item x="355"/>
        <item x="113"/>
        <item x="967"/>
        <item x="929"/>
        <item x="817"/>
        <item x="554"/>
        <item x="358"/>
        <item x="24"/>
        <item x="754"/>
        <item x="446"/>
        <item x="551"/>
        <item x="26"/>
        <item x="116"/>
        <item x="11"/>
        <item x="419"/>
        <item x="813"/>
        <item x="848"/>
        <item x="815"/>
        <item x="527"/>
        <item x="242"/>
        <item x="44"/>
        <item x="535"/>
        <item x="674"/>
        <item x="98"/>
        <item x="59"/>
        <item x="202"/>
        <item x="897"/>
        <item x="334"/>
        <item x="213"/>
        <item x="658"/>
        <item x="155"/>
        <item x="798"/>
        <item x="957"/>
        <item x="229"/>
        <item x="290"/>
        <item x="325"/>
        <item x="13"/>
        <item x="947"/>
        <item x="977"/>
        <item x="201"/>
        <item x="78"/>
        <item x="32"/>
        <item x="125"/>
        <item x="538"/>
        <item x="63"/>
        <item x="146"/>
        <item x="774"/>
        <item x="140"/>
        <item x="894"/>
        <item x="403"/>
        <item x="591"/>
        <item x="511"/>
        <item x="820"/>
        <item x="836"/>
        <item x="562"/>
        <item x="166"/>
        <item x="968"/>
        <item x="518"/>
        <item x="95"/>
        <item x="529"/>
        <item x="159"/>
        <item x="764"/>
        <item x="996"/>
        <item x="232"/>
        <item x="770"/>
        <item x="973"/>
        <item x="906"/>
        <item x="212"/>
        <item x="479"/>
        <item x="347"/>
        <item x="932"/>
        <item x="304"/>
        <item x="299"/>
        <item x="575"/>
        <item x="944"/>
        <item x="843"/>
        <item x="809"/>
        <item x="763"/>
        <item x="585"/>
        <item x="789"/>
        <item x="893"/>
        <item x="157"/>
        <item x="189"/>
        <item x="896"/>
        <item x="819"/>
        <item x="313"/>
        <item x="338"/>
        <item x="907"/>
        <item x="891"/>
        <item x="364"/>
        <item x="856"/>
        <item x="722"/>
        <item x="360"/>
        <item x="244"/>
        <item x="740"/>
        <item x="124"/>
        <item x="963"/>
        <item x="373"/>
        <item x="89"/>
        <item x="372"/>
        <item x="163"/>
        <item x="508"/>
        <item x="67"/>
        <item x="613"/>
        <item x="465"/>
        <item x="627"/>
        <item x="409"/>
        <item x="780"/>
        <item x="134"/>
        <item x="414"/>
        <item x="966"/>
        <item x="175"/>
        <item x="394"/>
        <item x="720"/>
        <item x="56"/>
        <item x="386"/>
        <item x="550"/>
        <item x="686"/>
        <item x="611"/>
        <item x="437"/>
        <item x="122"/>
        <item x="164"/>
        <item x="31"/>
        <item x="762"/>
        <item x="94"/>
        <item x="129"/>
        <item x="284"/>
        <item x="853"/>
        <item x="467"/>
        <item x="187"/>
        <item x="259"/>
        <item x="989"/>
        <item x="852"/>
        <item x="796"/>
        <item x="179"/>
        <item x="599"/>
        <item x="296"/>
        <item x="557"/>
        <item x="480"/>
        <item x="28"/>
        <item x="952"/>
        <item x="567"/>
        <item x="210"/>
        <item x="697"/>
        <item x="223"/>
        <item x="964"/>
        <item x="68"/>
        <item x="238"/>
        <item x="501"/>
        <item x="285"/>
        <item x="734"/>
        <item x="337"/>
        <item x="135"/>
        <item x="307"/>
        <item x="391"/>
        <item x="969"/>
        <item x="614"/>
        <item x="362"/>
        <item x="302"/>
        <item x="216"/>
        <item x="624"/>
        <item x="854"/>
        <item x="678"/>
        <item x="110"/>
        <item x="453"/>
        <item x="359"/>
        <item x="580"/>
        <item x="192"/>
        <item x="324"/>
        <item x="235"/>
        <item x="744"/>
        <item x="838"/>
        <item x="577"/>
        <item x="120"/>
        <item x="293"/>
        <item x="339"/>
        <item x="881"/>
        <item x="998"/>
        <item x="954"/>
        <item x="348"/>
        <item x="638"/>
        <item x="412"/>
        <item x="420"/>
        <item x="569"/>
        <item x="588"/>
        <item x="294"/>
        <item x="258"/>
        <item x="61"/>
        <item x="623"/>
        <item x="184"/>
        <item x="723"/>
        <item x="892"/>
        <item x="365"/>
        <item x="641"/>
        <item x="803"/>
        <item x="246"/>
        <item x="555"/>
        <item x="375"/>
        <item x="726"/>
        <item x="239"/>
        <item x="711"/>
        <item x="945"/>
        <item x="534"/>
        <item x="38"/>
        <item x="143"/>
        <item x="270"/>
        <item x="741"/>
        <item x="758"/>
        <item x="399"/>
        <item x="663"/>
        <item x="875"/>
        <item x="769"/>
        <item x="858"/>
        <item x="807"/>
        <item x="827"/>
        <item x="136"/>
        <item x="306"/>
        <item x="814"/>
        <item x="602"/>
        <item x="217"/>
        <item x="66"/>
        <item x="656"/>
        <item x="329"/>
        <item x="74"/>
        <item x="718"/>
        <item x="830"/>
        <item x="660"/>
        <item x="57"/>
        <item x="689"/>
        <item x="149"/>
        <item x="387"/>
        <item x="605"/>
        <item x="75"/>
        <item x="802"/>
        <item x="485"/>
        <item x="43"/>
        <item x="165"/>
        <item x="651"/>
        <item x="639"/>
        <item x="673"/>
        <item x="654"/>
        <item x="281"/>
        <item x="883"/>
        <item x="312"/>
        <item x="438"/>
        <item x="877"/>
        <item x="940"/>
        <item x="924"/>
        <item x="960"/>
        <item x="58"/>
        <item x="376"/>
        <item x="860"/>
        <item x="263"/>
        <item x="504"/>
        <item x="911"/>
        <item x="422"/>
        <item x="211"/>
        <item x="743"/>
        <item x="160"/>
        <item x="205"/>
        <item x="908"/>
        <item x="55"/>
        <item x="942"/>
        <item x="833"/>
        <item x="783"/>
        <item x="60"/>
        <item x="590"/>
        <item x="925"/>
        <item x="295"/>
        <item x="818"/>
        <item x="494"/>
        <item x="450"/>
        <item x="648"/>
        <item x="982"/>
        <item x="547"/>
        <item x="486"/>
        <item x="493"/>
        <item x="221"/>
        <item x="546"/>
        <item x="251"/>
        <item x="629"/>
        <item x="801"/>
        <item x="220"/>
        <item x="103"/>
        <item x="377"/>
        <item x="790"/>
        <item x="466"/>
        <item x="959"/>
        <item x="340"/>
        <item x="472"/>
        <item x="990"/>
        <item x="874"/>
        <item x="515"/>
        <item x="595"/>
        <item x="738"/>
        <item x="610"/>
        <item x="79"/>
        <item x="368"/>
        <item x="40"/>
        <item x="233"/>
        <item x="198"/>
        <item x="321"/>
        <item x="115"/>
        <item x="879"/>
        <item x="208"/>
        <item x="632"/>
        <item x="757"/>
        <item x="545"/>
        <item x="320"/>
        <item x="884"/>
        <item x="264"/>
        <item x="746"/>
        <item x="888"/>
        <item x="49"/>
        <item x="0"/>
        <item x="2"/>
        <item x="151"/>
        <item x="586"/>
        <item x="845"/>
        <item x="101"/>
        <item x="14"/>
        <item x="707"/>
        <item x="62"/>
        <item x="983"/>
        <item x="909"/>
        <item x="736"/>
        <item x="655"/>
        <item x="356"/>
        <item x="709"/>
        <item x="204"/>
        <item x="727"/>
        <item x="635"/>
        <item x="643"/>
        <item x="130"/>
        <item x="471"/>
        <item x="169"/>
        <item x="915"/>
        <item x="995"/>
        <item x="876"/>
        <item x="282"/>
        <item x="904"/>
        <item x="468"/>
        <item x="367"/>
        <item x="889"/>
        <item x="261"/>
        <item x="297"/>
        <item x="366"/>
        <item x="36"/>
        <item x="182"/>
        <item x="731"/>
        <item x="805"/>
        <item x="671"/>
        <item x="500"/>
        <item x="987"/>
        <item x="978"/>
        <item x="923"/>
        <item x="806"/>
        <item x="112"/>
        <item x="99"/>
        <item x="950"/>
        <item x="524"/>
        <item x="158"/>
        <item x="956"/>
        <item x="863"/>
        <item x="473"/>
        <item x="683"/>
        <item x="568"/>
        <item x="351"/>
        <item x="413"/>
        <item x="316"/>
        <item x="369"/>
        <item x="685"/>
        <item x="898"/>
        <item x="628"/>
        <item x="191"/>
        <item x="460"/>
        <item x="993"/>
        <item x="699"/>
        <item x="775"/>
        <item x="388"/>
        <item x="397"/>
        <item x="247"/>
        <item x="20"/>
        <item x="779"/>
        <item x="922"/>
        <item x="747"/>
        <item x="255"/>
        <item x="867"/>
        <item x="661"/>
        <item x="753"/>
        <item x="350"/>
        <item x="200"/>
        <item x="603"/>
        <item x="148"/>
        <item x="226"/>
        <item x="787"/>
        <item x="579"/>
        <item x="576"/>
        <item x="992"/>
        <item x="147"/>
        <item x="171"/>
        <item x="724"/>
        <item x="725"/>
        <item x="633"/>
        <item x="991"/>
        <item x="694"/>
        <item x="828"/>
        <item x="52"/>
        <item x="949"/>
        <item x="931"/>
        <item x="812"/>
        <item x="495"/>
        <item x="404"/>
        <item x="173"/>
        <item x="102"/>
        <item x="174"/>
        <item x="172"/>
        <item x="631"/>
        <item x="832"/>
        <item x="457"/>
        <item x="86"/>
        <item x="317"/>
        <item x="847"/>
        <item x="582"/>
        <item x="10"/>
        <item x="986"/>
        <item x="133"/>
        <item x="537"/>
        <item x="869"/>
        <item x="988"/>
        <item x="900"/>
        <item x="698"/>
        <item x="692"/>
        <item x="90"/>
        <item x="984"/>
        <item x="921"/>
        <item x="715"/>
        <item x="430"/>
        <item x="597"/>
        <item x="752"/>
        <item x="439"/>
        <item x="181"/>
        <item x="842"/>
        <item x="496"/>
        <item x="716"/>
        <item x="260"/>
        <item x="795"/>
        <item x="855"/>
        <item x="249"/>
        <item x="248"/>
        <item x="250"/>
        <item x="953"/>
        <item x="144"/>
        <item x="408"/>
        <item x="417"/>
        <item x="865"/>
        <item x="946"/>
        <item x="335"/>
        <item x="821"/>
        <item x="777"/>
        <item x="841"/>
        <item x="100"/>
        <item x="489"/>
        <item x="737"/>
        <item x="587"/>
        <item x="793"/>
        <item x="717"/>
        <item x="901"/>
        <item x="533"/>
        <item x="382"/>
        <item x="859"/>
        <item x="448"/>
        <item x="778"/>
        <item x="215"/>
        <item x="80"/>
        <item x="955"/>
        <item x="254"/>
        <item x="253"/>
        <item x="666"/>
        <item x="702"/>
        <item x="318"/>
        <item x="926"/>
        <item x="941"/>
        <item x="581"/>
        <item x="105"/>
        <item x="700"/>
        <item x="458"/>
        <item x="564"/>
        <item x="918"/>
        <item x="442"/>
        <item x="484"/>
        <item x="640"/>
        <item x="937"/>
        <item x="492"/>
        <item x="523"/>
        <item x="196"/>
        <item x="835"/>
        <item x="444"/>
        <item x="732"/>
        <item x="543"/>
        <item x="786"/>
        <item x="919"/>
        <item x="668"/>
        <item x="199"/>
        <item x="971"/>
        <item x="634"/>
        <item x="657"/>
        <item x="938"/>
        <item x="936"/>
        <item x="5"/>
        <item x="522"/>
        <item x="681"/>
        <item x="497"/>
        <item x="712"/>
        <item x="451"/>
        <item x="792"/>
        <item x="844"/>
        <item x="972"/>
        <item x="46"/>
        <item x="385"/>
        <item x="342"/>
        <item x="280"/>
        <item x="407"/>
        <item x="676"/>
        <item x="126"/>
        <item x="34"/>
        <item x="584"/>
        <item x="935"/>
        <item x="958"/>
        <item x="811"/>
        <item x="563"/>
        <item x="84"/>
        <item x="402"/>
        <item x="578"/>
        <item x="649"/>
        <item x="903"/>
        <item x="502"/>
        <item x="552"/>
        <item x="33"/>
        <item x="138"/>
        <item x="429"/>
        <item x="516"/>
        <item x="615"/>
        <item x="553"/>
        <item x="519"/>
        <item x="315"/>
        <item x="87"/>
        <item x="225"/>
        <item x="558"/>
        <item x="23"/>
        <item x="544"/>
        <item x="37"/>
        <item x="170"/>
        <item x="477"/>
        <item x="363"/>
        <item x="137"/>
        <item x="530"/>
        <item x="510"/>
        <item x="269"/>
        <item x="39"/>
        <item x="274"/>
        <item x="410"/>
        <item x="398"/>
        <item x="880"/>
        <item x="154"/>
        <item x="243"/>
        <item x="17"/>
        <item x="739"/>
        <item x="826"/>
        <item x="311"/>
        <item x="310"/>
        <item x="849"/>
        <item x="371"/>
        <item x="389"/>
        <item x="41"/>
        <item x="483"/>
        <item x="791"/>
        <item x="824"/>
        <item x="176"/>
        <item x="571"/>
        <item x="719"/>
        <item x="868"/>
        <item x="9"/>
        <item x="939"/>
        <item x="706"/>
        <item x="831"/>
        <item x="773"/>
        <item x="188"/>
        <item x="708"/>
        <item x="878"/>
        <item x="378"/>
        <item x="85"/>
        <item x="183"/>
        <item x="203"/>
        <item x="128"/>
        <item x="455"/>
        <item x="810"/>
        <item x="326"/>
        <item x="352"/>
        <item x="309"/>
        <item x="750"/>
        <item x="701"/>
        <item x="742"/>
        <item x="76"/>
        <item x="440"/>
        <item x="443"/>
        <item x="81"/>
        <item x="866"/>
        <item x="436"/>
        <item x="257"/>
        <item x="491"/>
        <item x="498"/>
        <item x="800"/>
        <item t="default"/>
      </items>
    </pivotField>
    <pivotField dataField="1" numFmtId="1" showAll="0">
      <items count="100">
        <item h="1" x="97"/>
        <item h="1" x="91"/>
        <item h="1" x="98"/>
        <item h="1" x="93"/>
        <item h="1" x="94"/>
        <item h="1" x="95"/>
        <item h="1" x="92"/>
        <item h="1" x="96"/>
        <item h="1" x="86"/>
        <item h="1" x="82"/>
        <item h="1" x="87"/>
        <item h="1" x="89"/>
        <item h="1" x="83"/>
        <item h="1" x="88"/>
        <item h="1" x="81"/>
        <item h="1" x="84"/>
        <item h="1" x="90"/>
        <item h="1" x="85"/>
        <item h="1" x="73"/>
        <item h="1" x="76"/>
        <item h="1" x="72"/>
        <item h="1" x="80"/>
        <item h="1" x="75"/>
        <item h="1" x="78"/>
        <item h="1" x="71"/>
        <item h="1" x="79"/>
        <item h="1" x="74"/>
        <item h="1" x="77"/>
        <item h="1" x="63"/>
        <item h="1" x="69"/>
        <item h="1" x="64"/>
        <item h="1" x="68"/>
        <item h="1" x="62"/>
        <item h="1" x="67"/>
        <item h="1" x="70"/>
        <item h="1" x="61"/>
        <item h="1" x="65"/>
        <item h="1" x="66"/>
        <item h="1" x="53"/>
        <item h="1" x="58"/>
        <item h="1" x="52"/>
        <item h="1" x="56"/>
        <item h="1" x="55"/>
        <item h="1" x="57"/>
        <item h="1" x="51"/>
        <item h="1" x="59"/>
        <item h="1" x="54"/>
        <item h="1" x="60"/>
        <item h="1" x="50"/>
        <item h="1" x="46"/>
        <item h="1" x="41"/>
        <item h="1" x="48"/>
        <item h="1" x="42"/>
        <item h="1" x="43"/>
        <item h="1" x="47"/>
        <item h="1" x="44"/>
        <item h="1" x="49"/>
        <item h="1" x="45"/>
        <item h="1" x="31"/>
        <item h="1" x="34"/>
        <item h="1" x="40"/>
        <item h="1" x="37"/>
        <item h="1" x="35"/>
        <item h="1" x="33"/>
        <item h="1" x="38"/>
        <item h="1" x="36"/>
        <item h="1" x="32"/>
        <item h="1" x="39"/>
        <item h="1" x="24"/>
        <item h="1" x="26"/>
        <item h="1" x="29"/>
        <item h="1" x="22"/>
        <item h="1" x="21"/>
        <item h="1" x="27"/>
        <item h="1" x="30"/>
        <item h="1" x="25"/>
        <item h="1" x="28"/>
        <item h="1" x="23"/>
        <item h="1" x="16"/>
        <item h="1" x="13"/>
        <item x="14"/>
        <item h="1" x="12"/>
        <item h="1" x="19"/>
        <item h="1" x="20"/>
        <item h="1" x="15"/>
        <item h="1" x="17"/>
        <item h="1" x="11"/>
        <item h="1" x="18"/>
        <item h="1" x="1"/>
        <item h="1" x="4"/>
        <item h="1" x="8"/>
        <item h="1" x="9"/>
        <item h="1" x="3"/>
        <item h="1" x="10"/>
        <item h="1" x="6"/>
        <item h="1" x="5"/>
        <item h="1" x="7"/>
        <item h="1" x="2"/>
        <item h="1" x="0"/>
        <item t="default"/>
      </items>
    </pivotField>
    <pivotField showAll="0"/>
    <pivotField numFmtId="1"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dataField="1" numFmtId="44" showAll="0"/>
    <pivotField numFmtId="1" showAll="0"/>
    <pivotField showAll="0"/>
    <pivotField numFmtId="1" showAll="0"/>
  </pivotFields>
  <rowFields count="1">
    <field x="1"/>
  </rowFields>
  <rowItems count="20">
    <i>
      <x v="7"/>
    </i>
    <i>
      <x v="8"/>
    </i>
    <i>
      <x v="32"/>
    </i>
    <i>
      <x v="125"/>
    </i>
    <i>
      <x v="158"/>
    </i>
    <i>
      <x v="169"/>
    </i>
    <i>
      <x v="327"/>
    </i>
    <i>
      <x v="370"/>
    </i>
    <i>
      <x v="382"/>
    </i>
    <i>
      <x v="483"/>
    </i>
    <i>
      <x v="524"/>
    </i>
    <i>
      <x v="539"/>
    </i>
    <i>
      <x v="641"/>
    </i>
    <i>
      <x v="753"/>
    </i>
    <i>
      <x v="765"/>
    </i>
    <i>
      <x v="836"/>
    </i>
    <i>
      <x v="840"/>
    </i>
    <i>
      <x v="862"/>
    </i>
    <i>
      <x v="984"/>
    </i>
    <i t="grand">
      <x/>
    </i>
  </rowItems>
  <colFields count="1">
    <field x="-2"/>
  </colFields>
  <colItems count="4">
    <i>
      <x/>
    </i>
    <i i="1">
      <x v="1"/>
    </i>
    <i i="2">
      <x v="2"/>
    </i>
    <i i="3">
      <x v="3"/>
    </i>
  </colItems>
  <dataFields count="4">
    <dataField name="Máx. de Released_Year" fld="2" subtotal="max" baseField="0" baseItem="0"/>
    <dataField name="Máx. de IMDB_Rating" fld="8" subtotal="max" baseField="0" baseItem="1"/>
    <dataField name="Máx. de Gross" fld="17" subtotal="max" baseField="0" baseItem="0"/>
    <dataField name="Mín. de Rank" fld="0" subtotal="min"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laDinámica1" cacheId="67"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location ref="A2:B15" firstHeaderRow="1" firstDataRow="1" firstDataCol="1"/>
  <pivotFields count="15">
    <pivotField showAll="0"/>
    <pivotField showAll="0"/>
    <pivotField showAll="0"/>
    <pivotField showAll="0"/>
    <pivotField showAll="0"/>
    <pivotField dataField="1" numFmtId="164" showAll="0">
      <items count="18">
        <item x="16"/>
        <item x="15"/>
        <item x="14"/>
        <item x="13"/>
        <item x="12"/>
        <item x="11"/>
        <item x="10"/>
        <item x="9"/>
        <item x="8"/>
        <item x="7"/>
        <item x="6"/>
        <item x="5"/>
        <item x="4"/>
        <item x="3"/>
        <item x="2"/>
        <item x="1"/>
        <item x="0"/>
        <item t="default"/>
      </items>
    </pivotField>
    <pivotField showAll="0"/>
    <pivotField showAll="0"/>
    <pivotField axis="axisRow" showAll="0" measureFilter="1">
      <items count="548">
        <item x="64"/>
        <item x="49"/>
        <item x="367"/>
        <item x="429"/>
        <item x="345"/>
        <item x="430"/>
        <item x="153"/>
        <item x="360"/>
        <item x="169"/>
        <item x="82"/>
        <item x="23"/>
        <item x="332"/>
        <item x="326"/>
        <item x="178"/>
        <item x="236"/>
        <item x="161"/>
        <item x="327"/>
        <item x="441"/>
        <item x="533"/>
        <item x="277"/>
        <item x="432"/>
        <item x="312"/>
        <item x="428"/>
        <item x="37"/>
        <item x="232"/>
        <item x="205"/>
        <item x="376"/>
        <item x="115"/>
        <item x="386"/>
        <item x="392"/>
        <item x="238"/>
        <item x="388"/>
        <item x="50"/>
        <item x="235"/>
        <item x="496"/>
        <item x="307"/>
        <item x="130"/>
        <item x="329"/>
        <item x="46"/>
        <item x="464"/>
        <item x="446"/>
        <item x="142"/>
        <item x="93"/>
        <item x="411"/>
        <item x="61"/>
        <item x="104"/>
        <item x="534"/>
        <item x="437"/>
        <item x="512"/>
        <item x="268"/>
        <item x="248"/>
        <item x="55"/>
        <item x="545"/>
        <item x="383"/>
        <item x="322"/>
        <item x="324"/>
        <item x="460"/>
        <item x="45"/>
        <item x="15"/>
        <item x="451"/>
        <item x="233"/>
        <item x="508"/>
        <item x="74"/>
        <item x="487"/>
        <item x="473"/>
        <item x="477"/>
        <item x="31"/>
        <item x="128"/>
        <item x="210"/>
        <item x="129"/>
        <item x="317"/>
        <item x="41"/>
        <item x="201"/>
        <item x="197"/>
        <item x="436"/>
        <item x="333"/>
        <item x="52"/>
        <item x="39"/>
        <item x="278"/>
        <item x="493"/>
        <item x="522"/>
        <item x="528"/>
        <item x="445"/>
        <item x="308"/>
        <item x="421"/>
        <item x="435"/>
        <item x="2"/>
        <item x="112"/>
        <item x="203"/>
        <item x="304"/>
        <item x="108"/>
        <item x="489"/>
        <item x="137"/>
        <item x="26"/>
        <item x="294"/>
        <item x="511"/>
        <item x="314"/>
        <item x="167"/>
        <item x="341"/>
        <item x="68"/>
        <item x="506"/>
        <item x="516"/>
        <item x="7"/>
        <item x="78"/>
        <item x="418"/>
        <item x="180"/>
        <item x="503"/>
        <item x="390"/>
        <item x="368"/>
        <item x="150"/>
        <item x="538"/>
        <item x="154"/>
        <item x="62"/>
        <item x="500"/>
        <item x="514"/>
        <item x="212"/>
        <item x="356"/>
        <item x="486"/>
        <item x="351"/>
        <item x="297"/>
        <item x="300"/>
        <item x="310"/>
        <item x="228"/>
        <item x="73"/>
        <item x="194"/>
        <item x="113"/>
        <item x="526"/>
        <item x="206"/>
        <item x="127"/>
        <item x="156"/>
        <item x="364"/>
        <item x="202"/>
        <item x="316"/>
        <item x="160"/>
        <item x="311"/>
        <item x="193"/>
        <item x="431"/>
        <item x="17"/>
        <item x="51"/>
        <item x="191"/>
        <item x="1"/>
        <item x="417"/>
        <item x="466"/>
        <item x="24"/>
        <item x="0"/>
        <item x="231"/>
        <item x="265"/>
        <item x="334"/>
        <item x="81"/>
        <item x="227"/>
        <item x="349"/>
        <item x="213"/>
        <item x="209"/>
        <item x="256"/>
        <item x="358"/>
        <item x="97"/>
        <item x="42"/>
        <item x="488"/>
        <item x="325"/>
        <item x="337"/>
        <item x="21"/>
        <item x="148"/>
        <item x="389"/>
        <item x="77"/>
        <item x="336"/>
        <item x="476"/>
        <item x="546"/>
        <item x="492"/>
        <item x="187"/>
        <item x="35"/>
        <item x="239"/>
        <item x="523"/>
        <item x="468"/>
        <item x="350"/>
        <item x="101"/>
        <item x="69"/>
        <item x="490"/>
        <item x="67"/>
        <item x="262"/>
        <item x="422"/>
        <item x="252"/>
        <item x="18"/>
        <item x="195"/>
        <item x="335"/>
        <item x="251"/>
        <item x="162"/>
        <item x="287"/>
        <item x="507"/>
        <item x="365"/>
        <item x="273"/>
        <item x="54"/>
        <item x="303"/>
        <item x="116"/>
        <item x="12"/>
        <item x="36"/>
        <item x="403"/>
        <item x="491"/>
        <item x="295"/>
        <item x="414"/>
        <item x="373"/>
        <item x="299"/>
        <item x="281"/>
        <item x="241"/>
        <item x="494"/>
        <item x="34"/>
        <item x="474"/>
        <item x="541"/>
        <item x="215"/>
        <item x="391"/>
        <item x="465"/>
        <item x="135"/>
        <item x="425"/>
        <item x="102"/>
        <item x="424"/>
        <item x="521"/>
        <item x="415"/>
        <item x="200"/>
        <item x="478"/>
        <item x="271"/>
        <item x="226"/>
        <item x="66"/>
        <item x="185"/>
        <item x="59"/>
        <item x="362"/>
        <item x="158"/>
        <item x="423"/>
        <item x="363"/>
        <item x="456"/>
        <item x="482"/>
        <item x="396"/>
        <item x="171"/>
        <item x="385"/>
        <item x="371"/>
        <item x="165"/>
        <item x="535"/>
        <item x="485"/>
        <item x="458"/>
        <item x="293"/>
        <item x="177"/>
        <item x="190"/>
        <item x="330"/>
        <item x="183"/>
        <item x="400"/>
        <item x="126"/>
        <item x="323"/>
        <item x="71"/>
        <item x="515"/>
        <item x="114"/>
        <item x="409"/>
        <item x="397"/>
        <item x="120"/>
        <item x="395"/>
        <item x="475"/>
        <item x="309"/>
        <item x="374"/>
        <item x="20"/>
        <item x="510"/>
        <item x="536"/>
        <item x="420"/>
        <item x="217"/>
        <item x="501"/>
        <item x="125"/>
        <item x="483"/>
        <item x="427"/>
        <item x="359"/>
        <item x="224"/>
        <item x="96"/>
        <item x="123"/>
        <item x="208"/>
        <item x="172"/>
        <item x="222"/>
        <item x="166"/>
        <item x="259"/>
        <item x="413"/>
        <item x="290"/>
        <item x="469"/>
        <item x="347"/>
        <item x="394"/>
        <item x="257"/>
        <item x="443"/>
        <item x="382"/>
        <item x="471"/>
        <item x="230"/>
        <item x="527"/>
        <item x="170"/>
        <item x="10"/>
        <item x="242"/>
        <item x="152"/>
        <item x="319"/>
        <item x="47"/>
        <item x="136"/>
        <item x="416"/>
        <item x="223"/>
        <item x="283"/>
        <item x="260"/>
        <item x="32"/>
        <item x="289"/>
        <item x="188"/>
        <item x="380"/>
        <item x="163"/>
        <item x="70"/>
        <item x="43"/>
        <item x="141"/>
        <item x="250"/>
        <item x="537"/>
        <item x="525"/>
        <item x="438"/>
        <item x="370"/>
        <item x="434"/>
        <item x="539"/>
        <item x="254"/>
        <item x="234"/>
        <item x="85"/>
        <item x="542"/>
        <item x="11"/>
        <item x="348"/>
        <item x="530"/>
        <item x="22"/>
        <item x="168"/>
        <item x="505"/>
        <item x="292"/>
        <item x="426"/>
        <item x="352"/>
        <item x="86"/>
        <item x="63"/>
        <item x="264"/>
        <item x="72"/>
        <item x="408"/>
        <item x="339"/>
        <item x="182"/>
        <item x="38"/>
        <item x="298"/>
        <item x="110"/>
        <item x="198"/>
        <item x="470"/>
        <item x="65"/>
        <item x="296"/>
        <item x="331"/>
        <item x="378"/>
        <item x="462"/>
        <item x="249"/>
        <item x="453"/>
        <item x="269"/>
        <item x="13"/>
        <item x="214"/>
        <item x="117"/>
        <item x="286"/>
        <item x="40"/>
        <item x="131"/>
        <item x="447"/>
        <item x="149"/>
        <item x="519"/>
        <item x="302"/>
        <item x="479"/>
        <item x="279"/>
        <item x="379"/>
        <item x="372"/>
        <item x="366"/>
        <item x="237"/>
        <item x="89"/>
        <item x="44"/>
        <item x="288"/>
        <item x="267"/>
        <item x="138"/>
        <item x="105"/>
        <item x="175"/>
        <item x="517"/>
        <item x="27"/>
        <item x="132"/>
        <item x="275"/>
        <item x="274"/>
        <item x="342"/>
        <item x="353"/>
        <item x="229"/>
        <item x="449"/>
        <item x="344"/>
        <item x="444"/>
        <item x="100"/>
        <item x="448"/>
        <item x="313"/>
        <item x="398"/>
        <item x="98"/>
        <item x="184"/>
        <item x="84"/>
        <item x="4"/>
        <item x="454"/>
        <item x="164"/>
        <item x="404"/>
        <item x="509"/>
        <item x="369"/>
        <item x="83"/>
        <item x="107"/>
        <item x="5"/>
        <item x="57"/>
        <item x="207"/>
        <item x="48"/>
        <item x="111"/>
        <item x="92"/>
        <item x="118"/>
        <item x="196"/>
        <item x="407"/>
        <item x="285"/>
        <item x="433"/>
        <item x="261"/>
        <item x="276"/>
        <item x="357"/>
        <item x="401"/>
        <item x="244"/>
        <item x="544"/>
        <item x="159"/>
        <item x="75"/>
        <item x="305"/>
        <item x="29"/>
        <item x="354"/>
        <item x="174"/>
        <item x="189"/>
        <item x="472"/>
        <item x="405"/>
        <item x="484"/>
        <item x="393"/>
        <item x="280"/>
        <item x="121"/>
        <item x="481"/>
        <item x="272"/>
        <item x="412"/>
        <item x="204"/>
        <item x="270"/>
        <item x="8"/>
        <item x="19"/>
        <item x="33"/>
        <item x="377"/>
        <item x="402"/>
        <item x="28"/>
        <item x="255"/>
        <item x="106"/>
        <item x="518"/>
        <item x="513"/>
        <item x="502"/>
        <item x="87"/>
        <item x="56"/>
        <item x="328"/>
        <item x="399"/>
        <item x="338"/>
        <item x="103"/>
        <item x="245"/>
        <item x="467"/>
        <item x="497"/>
        <item x="155"/>
        <item x="499"/>
        <item x="284"/>
        <item x="9"/>
        <item x="88"/>
        <item x="439"/>
        <item x="440"/>
        <item x="99"/>
        <item x="315"/>
        <item x="355"/>
        <item x="3"/>
        <item x="452"/>
        <item x="216"/>
        <item x="258"/>
        <item x="58"/>
        <item x="79"/>
        <item x="122"/>
        <item x="53"/>
        <item x="211"/>
        <item x="450"/>
        <item x="457"/>
        <item x="504"/>
        <item x="143"/>
        <item x="459"/>
        <item x="6"/>
        <item x="186"/>
        <item x="16"/>
        <item x="146"/>
        <item x="442"/>
        <item x="381"/>
        <item x="291"/>
        <item x="387"/>
        <item x="306"/>
        <item x="219"/>
        <item x="253"/>
        <item x="419"/>
        <item x="529"/>
        <item x="480"/>
        <item x="410"/>
        <item x="406"/>
        <item x="157"/>
        <item x="119"/>
        <item x="181"/>
        <item x="361"/>
        <item x="343"/>
        <item x="247"/>
        <item x="14"/>
        <item x="60"/>
        <item x="95"/>
        <item x="240"/>
        <item x="220"/>
        <item x="340"/>
        <item x="495"/>
        <item x="25"/>
        <item x="463"/>
        <item x="218"/>
        <item x="144"/>
        <item x="531"/>
        <item x="301"/>
        <item x="145"/>
        <item x="532"/>
        <item x="30"/>
        <item x="320"/>
        <item x="346"/>
        <item x="461"/>
        <item x="384"/>
        <item x="498"/>
        <item x="139"/>
        <item x="199"/>
        <item x="90"/>
        <item x="94"/>
        <item x="225"/>
        <item x="134"/>
        <item x="80"/>
        <item x="282"/>
        <item x="540"/>
        <item x="246"/>
        <item x="179"/>
        <item x="140"/>
        <item x="266"/>
        <item x="192"/>
        <item x="221"/>
        <item x="176"/>
        <item x="455"/>
        <item x="543"/>
        <item x="263"/>
        <item x="133"/>
        <item x="151"/>
        <item x="524"/>
        <item x="375"/>
        <item x="124"/>
        <item x="109"/>
        <item x="243"/>
        <item x="173"/>
        <item x="321"/>
        <item x="318"/>
        <item x="520"/>
        <item x="91"/>
        <item x="147"/>
        <item x="76"/>
        <item t="default"/>
      </items>
    </pivotField>
    <pivotField showAll="0"/>
    <pivotField showAll="0"/>
    <pivotField showAll="0"/>
    <pivotField showAll="0"/>
    <pivotField showAll="0"/>
    <pivotField showAll="0"/>
  </pivotFields>
  <rowFields count="1">
    <field x="8"/>
  </rowFields>
  <rowItems count="13">
    <i>
      <x v="10"/>
    </i>
    <i>
      <x v="23"/>
    </i>
    <i>
      <x v="51"/>
    </i>
    <i>
      <x v="86"/>
    </i>
    <i>
      <x v="87"/>
    </i>
    <i>
      <x v="102"/>
    </i>
    <i>
      <x v="181"/>
    </i>
    <i>
      <x v="314"/>
    </i>
    <i>
      <x v="392"/>
    </i>
    <i>
      <x v="464"/>
    </i>
    <i>
      <x v="471"/>
    </i>
    <i>
      <x v="532"/>
    </i>
    <i t="grand">
      <x/>
    </i>
  </rowItems>
  <colItems count="1">
    <i/>
  </colItems>
  <dataFields count="1">
    <dataField name="Cuenta de IMDB_Rating" fld="5" subtotal="count" baseField="8" baseItem="0"/>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8A8D97-EF1C-4602-B2EA-B02D0E6DB32B}" name="TablaDinámica5" cacheId="69"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91:M93" firstHeaderRow="1" firstDataRow="2" firstDataCol="1"/>
  <pivotFields count="20">
    <pivotField showAll="0"/>
    <pivotField numFmtId="1" showAll="0"/>
    <pivotField showAll="0"/>
    <pivotField numFmtId="1"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 numFmtId="1" showAll="0"/>
    <pivotField showAll="0"/>
    <pivotField axis="axisCol" numFmtId="1" showAll="0">
      <items count="12">
        <item x="10"/>
        <item x="9"/>
        <item x="7"/>
        <item x="2"/>
        <item x="5"/>
        <item x="1"/>
        <item x="6"/>
        <item x="0"/>
        <item x="3"/>
        <item x="4"/>
        <item x="8"/>
        <item t="default"/>
      </items>
    </pivotField>
  </pivotFields>
  <rowItems count="1">
    <i/>
  </rowItems>
  <colFields count="1">
    <field x="19"/>
  </colFields>
  <colItems count="12">
    <i>
      <x/>
    </i>
    <i>
      <x v="1"/>
    </i>
    <i>
      <x v="2"/>
    </i>
    <i>
      <x v="3"/>
    </i>
    <i>
      <x v="4"/>
    </i>
    <i>
      <x v="5"/>
    </i>
    <i>
      <x v="6"/>
    </i>
    <i>
      <x v="7"/>
    </i>
    <i>
      <x v="8"/>
    </i>
    <i>
      <x v="9"/>
    </i>
    <i>
      <x v="10"/>
    </i>
    <i t="grand">
      <x/>
    </i>
  </colItems>
  <dataFields count="1">
    <dataField name="Promedio de IMDB_Rating" fld="7" subtotal="average" baseField="19" baseItem="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7141CF-C3AC-4197-B7FE-64677AC9C1FC}" name="TablaDinámica3" cacheId="68"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39:L79" firstHeaderRow="1" firstDataRow="2" firstDataCol="1"/>
  <pivotFields count="18">
    <pivotField showAll="0"/>
    <pivotField showAll="0"/>
    <pivotField showAll="0"/>
    <pivotField numFmtId="1" showAll="0"/>
    <pivotField showAll="0">
      <items count="15">
        <item x="2"/>
        <item x="7"/>
        <item x="6"/>
        <item x="3"/>
        <item x="5"/>
        <item x="1"/>
        <item x="0"/>
        <item x="12"/>
        <item x="10"/>
        <item x="11"/>
        <item x="8"/>
        <item x="9"/>
        <item x="13"/>
        <item x="4"/>
        <item t="default"/>
      </items>
    </pivotField>
    <pivotField showAll="0"/>
    <pivotField showAll="0"/>
    <pivotField numFmtId="164" showAll="0"/>
    <pivotField showAll="0"/>
    <pivotField showAll="0"/>
    <pivotField showAll="0"/>
    <pivotField axis="axisRow" showAll="0" measureFilter="1">
      <items count="660">
        <item x="76"/>
        <item x="36"/>
        <item x="64"/>
        <item x="633"/>
        <item x="314"/>
        <item x="583"/>
        <item x="392"/>
        <item x="48"/>
        <item x="41"/>
        <item x="139"/>
        <item x="136"/>
        <item x="4"/>
        <item x="178"/>
        <item x="259"/>
        <item x="510"/>
        <item x="370"/>
        <item x="240"/>
        <item x="92"/>
        <item x="655"/>
        <item x="480"/>
        <item x="547"/>
        <item x="138"/>
        <item x="274"/>
        <item x="579"/>
        <item x="117"/>
        <item x="66"/>
        <item x="372"/>
        <item x="605"/>
        <item x="368"/>
        <item x="72"/>
        <item x="237"/>
        <item x="591"/>
        <item x="446"/>
        <item x="218"/>
        <item x="495"/>
        <item x="536"/>
        <item x="585"/>
        <item x="242"/>
        <item x="217"/>
        <item x="629"/>
        <item x="201"/>
        <item x="34"/>
        <item x="142"/>
        <item x="637"/>
        <item x="176"/>
        <item x="188"/>
        <item x="88"/>
        <item x="388"/>
        <item x="40"/>
        <item x="476"/>
        <item x="417"/>
        <item x="338"/>
        <item x="244"/>
        <item x="439"/>
        <item x="82"/>
        <item x="91"/>
        <item x="470"/>
        <item x="204"/>
        <item x="455"/>
        <item x="405"/>
        <item x="598"/>
        <item x="224"/>
        <item x="46"/>
        <item x="329"/>
        <item x="430"/>
        <item x="283"/>
        <item x="544"/>
        <item x="235"/>
        <item x="128"/>
        <item x="149"/>
        <item x="260"/>
        <item x="451"/>
        <item x="650"/>
        <item x="304"/>
        <item x="380"/>
        <item x="607"/>
        <item x="379"/>
        <item x="310"/>
        <item x="161"/>
        <item x="539"/>
        <item x="106"/>
        <item x="406"/>
        <item x="407"/>
        <item x="640"/>
        <item x="8"/>
        <item x="569"/>
        <item x="621"/>
        <item x="195"/>
        <item x="348"/>
        <item x="511"/>
        <item x="190"/>
        <item x="95"/>
        <item x="174"/>
        <item x="625"/>
        <item x="409"/>
        <item x="557"/>
        <item x="534"/>
        <item x="124"/>
        <item x="135"/>
        <item x="353"/>
        <item x="257"/>
        <item x="100"/>
        <item x="526"/>
        <item x="586"/>
        <item x="105"/>
        <item x="109"/>
        <item x="258"/>
        <item x="90"/>
        <item x="479"/>
        <item x="531"/>
        <item x="529"/>
        <item x="425"/>
        <item x="248"/>
        <item x="301"/>
        <item x="28"/>
        <item x="644"/>
        <item x="191"/>
        <item x="423"/>
        <item x="238"/>
        <item x="115"/>
        <item x="126"/>
        <item x="213"/>
        <item x="306"/>
        <item x="47"/>
        <item x="616"/>
        <item x="387"/>
        <item x="383"/>
        <item x="294"/>
        <item x="606"/>
        <item x="164"/>
        <item x="427"/>
        <item x="3"/>
        <item x="487"/>
        <item x="376"/>
        <item x="632"/>
        <item x="179"/>
        <item x="497"/>
        <item x="514"/>
        <item x="11"/>
        <item x="404"/>
        <item x="360"/>
        <item x="289"/>
        <item x="285"/>
        <item x="445"/>
        <item x="393"/>
        <item x="527"/>
        <item x="324"/>
        <item x="200"/>
        <item x="315"/>
        <item x="137"/>
        <item x="538"/>
        <item x="208"/>
        <item x="293"/>
        <item x="241"/>
        <item x="490"/>
        <item x="197"/>
        <item x="18"/>
        <item x="385"/>
        <item x="626"/>
        <item x="334"/>
        <item x="155"/>
        <item x="154"/>
        <item x="474"/>
        <item x="503"/>
        <item x="130"/>
        <item x="80"/>
        <item x="422"/>
        <item x="268"/>
        <item x="447"/>
        <item x="288"/>
        <item x="560"/>
        <item x="456"/>
        <item x="193"/>
        <item x="509"/>
        <item x="573"/>
        <item x="265"/>
        <item x="343"/>
        <item x="267"/>
        <item x="466"/>
        <item x="345"/>
        <item x="344"/>
        <item x="163"/>
        <item x="563"/>
        <item x="485"/>
        <item x="38"/>
        <item x="556"/>
        <item x="247"/>
        <item x="7"/>
        <item x="272"/>
        <item x="401"/>
        <item x="70"/>
        <item x="628"/>
        <item x="214"/>
        <item x="223"/>
        <item x="227"/>
        <item x="420"/>
        <item x="639"/>
        <item x="316"/>
        <item x="652"/>
        <item x="336"/>
        <item x="57"/>
        <item x="352"/>
        <item x="166"/>
        <item x="148"/>
        <item x="157"/>
        <item x="97"/>
        <item x="144"/>
        <item x="354"/>
        <item x="194"/>
        <item x="475"/>
        <item x="359"/>
        <item x="275"/>
        <item x="356"/>
        <item x="435"/>
        <item x="112"/>
        <item x="570"/>
        <item x="382"/>
        <item x="375"/>
        <item x="74"/>
        <item x="347"/>
        <item x="610"/>
        <item x="396"/>
        <item x="463"/>
        <item x="333"/>
        <item x="646"/>
        <item x="263"/>
        <item x="458"/>
        <item x="448"/>
        <item x="71"/>
        <item x="251"/>
        <item x="266"/>
        <item x="472"/>
        <item x="402"/>
        <item x="335"/>
        <item x="239"/>
        <item x="159"/>
        <item x="634"/>
        <item x="481"/>
        <item x="183"/>
        <item x="418"/>
        <item x="410"/>
        <item x="291"/>
        <item x="203"/>
        <item x="158"/>
        <item x="120"/>
        <item x="520"/>
        <item x="403"/>
        <item x="603"/>
        <item x="51"/>
        <item x="236"/>
        <item x="152"/>
        <item x="52"/>
        <item x="222"/>
        <item x="69"/>
        <item x="2"/>
        <item x="450"/>
        <item x="462"/>
        <item x="212"/>
        <item x="535"/>
        <item x="101"/>
        <item x="228"/>
        <item x="216"/>
        <item x="415"/>
        <item x="123"/>
        <item x="31"/>
        <item x="465"/>
        <item x="491"/>
        <item x="317"/>
        <item x="108"/>
        <item x="169"/>
        <item x="122"/>
        <item x="567"/>
        <item x="113"/>
        <item x="631"/>
        <item x="623"/>
        <item x="84"/>
        <item x="13"/>
        <item x="658"/>
        <item x="280"/>
        <item x="281"/>
        <item x="437"/>
        <item x="187"/>
        <item x="374"/>
        <item x="561"/>
        <item x="572"/>
        <item x="21"/>
        <item x="551"/>
        <item x="65"/>
        <item x="277"/>
        <item x="581"/>
        <item x="219"/>
        <item x="416"/>
        <item x="483"/>
        <item x="111"/>
        <item x="618"/>
        <item x="513"/>
        <item x="73"/>
        <item x="300"/>
        <item x="428"/>
        <item x="351"/>
        <item x="186"/>
        <item x="35"/>
        <item x="114"/>
        <item x="282"/>
        <item x="434"/>
        <item x="413"/>
        <item x="613"/>
        <item x="170"/>
        <item x="546"/>
        <item x="565"/>
        <item x="377"/>
        <item x="75"/>
        <item x="473"/>
        <item x="608"/>
        <item x="39"/>
        <item x="17"/>
        <item x="638"/>
        <item x="63"/>
        <item x="199"/>
        <item x="391"/>
        <item x="530"/>
        <item x="517"/>
        <item x="617"/>
        <item x="554"/>
        <item x="600"/>
        <item x="597"/>
        <item x="589"/>
        <item x="252"/>
        <item x="5"/>
        <item x="311"/>
        <item x="313"/>
        <item x="549"/>
        <item x="390"/>
        <item x="627"/>
        <item x="614"/>
        <item x="649"/>
        <item x="550"/>
        <item x="537"/>
        <item x="647"/>
        <item x="612"/>
        <item x="363"/>
        <item x="322"/>
        <item x="340"/>
        <item x="243"/>
        <item x="20"/>
        <item x="341"/>
        <item x="369"/>
        <item x="132"/>
        <item x="22"/>
        <item x="533"/>
        <item x="429"/>
        <item x="580"/>
        <item x="150"/>
        <item x="94"/>
        <item x="457"/>
        <item x="543"/>
        <item x="172"/>
        <item x="395"/>
        <item x="592"/>
        <item x="325"/>
        <item x="471"/>
        <item x="499"/>
        <item x="33"/>
        <item x="262"/>
        <item x="221"/>
        <item x="461"/>
        <item x="44"/>
        <item x="245"/>
        <item x="432"/>
        <item x="229"/>
        <item x="182"/>
        <item x="590"/>
        <item x="651"/>
        <item x="653"/>
        <item x="68"/>
        <item x="350"/>
        <item x="210"/>
        <item x="486"/>
        <item x="587"/>
        <item x="373"/>
        <item x="173"/>
        <item x="442"/>
        <item x="102"/>
        <item x="523"/>
        <item x="10"/>
        <item x="234"/>
        <item x="595"/>
        <item x="318"/>
        <item x="6"/>
        <item x="519"/>
        <item x="14"/>
        <item x="378"/>
        <item x="25"/>
        <item x="460"/>
        <item x="261"/>
        <item x="292"/>
        <item x="87"/>
        <item x="630"/>
        <item x="619"/>
        <item x="506"/>
        <item x="77"/>
        <item x="381"/>
        <item x="89"/>
        <item x="146"/>
        <item x="276"/>
        <item x="309"/>
        <item x="419"/>
        <item x="171"/>
        <item x="181"/>
        <item x="184"/>
        <item x="622"/>
        <item x="116"/>
        <item x="180"/>
        <item x="656"/>
        <item x="256"/>
        <item x="12"/>
        <item x="206"/>
        <item x="399"/>
        <item x="1"/>
        <item x="494"/>
        <item x="358"/>
        <item x="62"/>
        <item x="643"/>
        <item x="209"/>
        <item x="548"/>
        <item x="226"/>
        <item x="433"/>
        <item x="26"/>
        <item x="78"/>
        <item x="342"/>
        <item x="107"/>
        <item x="299"/>
        <item x="505"/>
        <item x="98"/>
        <item x="308"/>
        <item x="408"/>
        <item x="648"/>
        <item x="602"/>
        <item x="501"/>
        <item x="467"/>
        <item x="37"/>
        <item x="562"/>
        <item x="489"/>
        <item x="512"/>
        <item x="609"/>
        <item x="386"/>
        <item x="362"/>
        <item x="635"/>
        <item x="636"/>
        <item x="32"/>
        <item x="297"/>
        <item x="207"/>
        <item x="67"/>
        <item x="96"/>
        <item x="19"/>
        <item x="566"/>
        <item x="400"/>
        <item x="321"/>
        <item x="397"/>
        <item x="271"/>
        <item x="231"/>
        <item x="453"/>
        <item x="558"/>
        <item x="323"/>
        <item x="196"/>
        <item x="593"/>
        <item x="441"/>
        <item x="330"/>
        <item x="177"/>
        <item x="488"/>
        <item x="518"/>
        <item x="542"/>
        <item x="202"/>
        <item x="389"/>
        <item x="86"/>
        <item x="568"/>
        <item x="83"/>
        <item x="339"/>
        <item x="599"/>
        <item x="79"/>
        <item x="99"/>
        <item x="54"/>
        <item x="45"/>
        <item x="594"/>
        <item x="524"/>
        <item x="642"/>
        <item x="43"/>
        <item x="507"/>
        <item x="140"/>
        <item x="233"/>
        <item x="327"/>
        <item x="61"/>
        <item x="296"/>
        <item x="645"/>
        <item x="125"/>
        <item x="56"/>
        <item x="168"/>
        <item x="303"/>
        <item x="225"/>
        <item x="110"/>
        <item x="355"/>
        <item x="119"/>
        <item x="269"/>
        <item x="588"/>
        <item x="654"/>
        <item x="545"/>
        <item x="278"/>
        <item x="156"/>
        <item x="620"/>
        <item x="414"/>
        <item x="521"/>
        <item x="552"/>
        <item x="454"/>
        <item x="29"/>
        <item x="332"/>
        <item x="15"/>
        <item x="596"/>
        <item x="312"/>
        <item x="254"/>
        <item x="16"/>
        <item x="85"/>
        <item x="657"/>
        <item x="564"/>
        <item x="421"/>
        <item x="559"/>
        <item x="361"/>
        <item x="577"/>
        <item x="504"/>
        <item x="160"/>
        <item x="367"/>
        <item x="298"/>
        <item x="615"/>
        <item x="42"/>
        <item x="337"/>
        <item x="49"/>
        <item x="302"/>
        <item x="175"/>
        <item x="270"/>
        <item x="320"/>
        <item x="205"/>
        <item x="571"/>
        <item x="346"/>
        <item x="496"/>
        <item x="484"/>
        <item x="492"/>
        <item x="574"/>
        <item x="493"/>
        <item x="508"/>
        <item x="220"/>
        <item x="145"/>
        <item x="478"/>
        <item x="641"/>
        <item x="449"/>
        <item x="469"/>
        <item x="394"/>
        <item x="118"/>
        <item x="250"/>
        <item x="411"/>
        <item x="515"/>
        <item x="133"/>
        <item x="459"/>
        <item x="230"/>
        <item x="575"/>
        <item x="366"/>
        <item x="364"/>
        <item x="55"/>
        <item x="162"/>
        <item x="349"/>
        <item x="287"/>
        <item x="143"/>
        <item x="477"/>
        <item x="584"/>
        <item x="522"/>
        <item x="246"/>
        <item x="604"/>
        <item x="141"/>
        <item x="189"/>
        <item x="384"/>
        <item x="24"/>
        <item x="624"/>
        <item x="131"/>
        <item x="192"/>
        <item x="215"/>
        <item x="307"/>
        <item x="398"/>
        <item x="502"/>
        <item x="436"/>
        <item x="93"/>
        <item x="431"/>
        <item x="611"/>
        <item x="464"/>
        <item x="576"/>
        <item x="23"/>
        <item x="371"/>
        <item x="440"/>
        <item x="103"/>
        <item x="498"/>
        <item x="541"/>
        <item x="532"/>
        <item x="249"/>
        <item x="0"/>
        <item x="232"/>
        <item x="290"/>
        <item x="305"/>
        <item x="328"/>
        <item x="426"/>
        <item x="9"/>
        <item x="129"/>
        <item x="438"/>
        <item x="153"/>
        <item x="482"/>
        <item x="165"/>
        <item x="326"/>
        <item x="27"/>
        <item x="500"/>
        <item x="30"/>
        <item x="53"/>
        <item x="60"/>
        <item x="264"/>
        <item x="185"/>
        <item x="424"/>
        <item x="553"/>
        <item x="412"/>
        <item x="127"/>
        <item x="104"/>
        <item x="198"/>
        <item x="121"/>
        <item x="319"/>
        <item x="167"/>
        <item x="295"/>
        <item x="273"/>
        <item x="284"/>
        <item x="331"/>
        <item x="540"/>
        <item x="444"/>
        <item x="147"/>
        <item x="151"/>
        <item x="286"/>
        <item x="279"/>
        <item x="50"/>
        <item x="357"/>
        <item x="253"/>
        <item x="555"/>
        <item x="468"/>
        <item x="452"/>
        <item x="255"/>
        <item x="59"/>
        <item x="582"/>
        <item x="134"/>
        <item x="528"/>
        <item x="365"/>
        <item x="578"/>
        <item x="443"/>
        <item x="211"/>
        <item x="525"/>
        <item x="58"/>
        <item x="601"/>
        <item x="516"/>
        <item x="81"/>
        <item t="default"/>
      </items>
    </pivotField>
    <pivotField showAll="0"/>
    <pivotField showAll="0"/>
    <pivotField showAll="0"/>
    <pivotField showAll="0"/>
    <pivotField showAll="0"/>
    <pivotField axis="axisCol" dataField="1" numFmtId="1" showAll="0">
      <items count="11">
        <item n="0 a 100" x="0"/>
        <item n="101 a 200" x="1"/>
        <item n="201 a 300" x="2"/>
        <item n="301 a 400" x="3"/>
        <item n="401 a 500" x="4"/>
        <item n="501 a 600" x="5"/>
        <item n="601 a 700" x="6"/>
        <item n="701 a 800" x="7"/>
        <item n="801 a 900" x="8"/>
        <item n="901 a 1000" x="9"/>
        <item t="default"/>
      </items>
    </pivotField>
  </pivotFields>
  <rowFields count="1">
    <field x="11"/>
  </rowFields>
  <rowItems count="39">
    <i>
      <x v="2"/>
    </i>
    <i>
      <x v="10"/>
    </i>
    <i>
      <x v="11"/>
    </i>
    <i>
      <x v="84"/>
    </i>
    <i>
      <x v="97"/>
    </i>
    <i>
      <x v="107"/>
    </i>
    <i>
      <x v="114"/>
    </i>
    <i>
      <x v="118"/>
    </i>
    <i>
      <x v="131"/>
    </i>
    <i>
      <x v="138"/>
    </i>
    <i>
      <x v="148"/>
    </i>
    <i>
      <x v="149"/>
    </i>
    <i>
      <x v="151"/>
    </i>
    <i>
      <x v="168"/>
    </i>
    <i>
      <x v="177"/>
    </i>
    <i>
      <x v="202"/>
    </i>
    <i>
      <x v="203"/>
    </i>
    <i>
      <x v="227"/>
    </i>
    <i>
      <x v="251"/>
    </i>
    <i>
      <x v="264"/>
    </i>
    <i>
      <x v="276"/>
    </i>
    <i>
      <x v="279"/>
    </i>
    <i>
      <x v="285"/>
    </i>
    <i>
      <x v="317"/>
    </i>
    <i>
      <x v="329"/>
    </i>
    <i>
      <x v="330"/>
    </i>
    <i>
      <x v="384"/>
    </i>
    <i>
      <x v="425"/>
    </i>
    <i>
      <x v="474"/>
    </i>
    <i>
      <x v="515"/>
    </i>
    <i>
      <x v="532"/>
    </i>
    <i>
      <x v="559"/>
    </i>
    <i>
      <x v="604"/>
    </i>
    <i>
      <x v="606"/>
    </i>
    <i>
      <x v="613"/>
    </i>
    <i>
      <x v="639"/>
    </i>
    <i>
      <x v="645"/>
    </i>
    <i>
      <x v="658"/>
    </i>
    <i t="grand">
      <x/>
    </i>
  </rowItems>
  <colFields count="1">
    <field x="17"/>
  </colFields>
  <colItems count="11">
    <i>
      <x/>
    </i>
    <i>
      <x v="1"/>
    </i>
    <i>
      <x v="2"/>
    </i>
    <i>
      <x v="3"/>
    </i>
    <i>
      <x v="4"/>
    </i>
    <i>
      <x v="5"/>
    </i>
    <i>
      <x v="6"/>
    </i>
    <i>
      <x v="7"/>
    </i>
    <i>
      <x v="8"/>
    </i>
    <i>
      <x v="9"/>
    </i>
    <i t="grand">
      <x/>
    </i>
  </colItems>
  <dataFields count="1">
    <dataField name="Cuenta de Fila" fld="17" subtotal="count" baseField="11" baseItem="4"/>
  </dataFields>
  <formats count="1">
    <format dxfId="1">
      <pivotArea dataOnly="0" labelOnly="1" fieldPosition="0">
        <references count="1">
          <reference field="17" count="0"/>
        </references>
      </pivotArea>
    </format>
  </formats>
  <pivotTableStyleInfo name="PivotStyleLight16" showRowHeaders="1" showColHeaders="1" showRowStripes="0" showColStripes="0" showLastColumn="1"/>
  <filters count="1">
    <filter fld="11" type="valueGreaterThan" evalOrder="-1" id="2" iMeasureFld="0">
      <autoFilter ref="A1">
        <filterColumn colId="0">
          <customFilters>
            <customFilter operator="greaterThan"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1D2D47-23D0-4AA5-A12C-E6859B36E4B7}" name="TablaDinámica2" cacheId="68"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olHeaderCaption="Rangos ">
  <location ref="A18:L34" firstHeaderRow="1" firstDataRow="2" firstDataCol="1"/>
  <pivotFields count="18">
    <pivotField showAll="0">
      <items count="1000">
        <item x="943"/>
        <item x="100"/>
        <item x="742"/>
        <item x="2"/>
        <item x="282"/>
        <item x="120"/>
        <item x="958"/>
        <item x="975"/>
        <item x="937"/>
        <item x="81"/>
        <item x="824"/>
        <item x="513"/>
        <item x="903"/>
        <item x="425"/>
        <item x="163"/>
        <item x="649"/>
        <item x="471"/>
        <item x="113"/>
        <item x="853"/>
        <item x="882"/>
        <item x="745"/>
        <item x="819"/>
        <item x="479"/>
        <item x="978"/>
        <item x="396"/>
        <item x="229"/>
        <item x="246"/>
        <item x="579"/>
        <item x="653"/>
        <item x="812"/>
        <item x="242"/>
        <item x="584"/>
        <item x="802"/>
        <item x="746"/>
        <item x="475"/>
        <item x="293"/>
        <item x="412"/>
        <item x="728"/>
        <item x="644"/>
        <item x="399"/>
        <item x="334"/>
        <item x="65"/>
        <item x="115"/>
        <item x="168"/>
        <item x="439"/>
        <item x="533"/>
        <item x="553"/>
        <item x="532"/>
        <item x="102"/>
        <item x="124"/>
        <item x="534"/>
        <item x="103"/>
        <item x="704"/>
        <item x="44"/>
        <item x="909"/>
        <item x="301"/>
        <item x="537"/>
        <item x="66"/>
        <item x="445"/>
        <item x="179"/>
        <item x="116"/>
        <item x="317"/>
        <item x="697"/>
        <item x="337"/>
        <item x="75"/>
        <item x="690"/>
        <item x="985"/>
        <item x="815"/>
        <item x="520"/>
        <item x="389"/>
        <item x="855"/>
        <item x="654"/>
        <item x="352"/>
        <item x="651"/>
        <item x="709"/>
        <item x="82"/>
        <item x="76"/>
        <item x="650"/>
        <item x="67"/>
        <item x="310"/>
        <item x="444"/>
        <item x="182"/>
        <item x="95"/>
        <item x="443"/>
        <item x="934"/>
        <item x="86"/>
        <item x="43"/>
        <item x="623"/>
        <item x="397"/>
        <item x="586"/>
        <item x="446"/>
        <item x="297"/>
        <item x="313"/>
        <item x="808"/>
        <item x="170"/>
        <item x="572"/>
        <item x="940"/>
        <item x="852"/>
        <item x="327"/>
        <item x="504"/>
        <item x="225"/>
        <item x="197"/>
        <item x="797"/>
        <item x="413"/>
        <item x="757"/>
        <item x="318"/>
        <item x="190"/>
        <item x="401"/>
        <item x="604"/>
        <item x="790"/>
        <item x="332"/>
        <item x="562"/>
        <item x="811"/>
        <item x="149"/>
        <item x="858"/>
        <item x="361"/>
        <item x="249"/>
        <item x="447"/>
        <item x="740"/>
        <item x="429"/>
        <item x="902"/>
        <item x="959"/>
        <item x="930"/>
        <item x="818"/>
        <item x="416"/>
        <item x="967"/>
        <item x="351"/>
        <item x="631"/>
        <item x="561"/>
        <item x="453"/>
        <item x="563"/>
        <item x="632"/>
        <item x="126"/>
        <item x="546"/>
        <item x="941"/>
        <item x="707"/>
        <item x="571"/>
        <item x="986"/>
        <item x="330"/>
        <item x="606"/>
        <item x="848"/>
        <item x="321"/>
        <item x="367"/>
        <item x="541"/>
        <item x="657"/>
        <item x="544"/>
        <item x="779"/>
        <item x="69"/>
        <item x="699"/>
        <item x="851"/>
        <item x="523"/>
        <item x="683"/>
        <item x="556"/>
        <item x="37"/>
        <item x="187"/>
        <item x="434"/>
        <item x="695"/>
        <item x="362"/>
        <item x="291"/>
        <item x="935"/>
        <item x="366"/>
        <item x="174"/>
        <item x="856"/>
        <item x="514"/>
        <item x="172"/>
        <item x="506"/>
        <item x="276"/>
        <item x="658"/>
        <item x="226"/>
        <item x="23"/>
        <item x="435"/>
        <item x="101"/>
        <item x="34"/>
        <item x="736"/>
        <item x="982"/>
        <item x="57"/>
        <item x="233"/>
        <item x="823"/>
        <item x="268"/>
        <item x="754"/>
        <item x="519"/>
        <item x="795"/>
        <item x="970"/>
        <item x="497"/>
        <item x="266"/>
        <item x="265"/>
        <item x="382"/>
        <item x="426"/>
        <item x="455"/>
        <item x="77"/>
        <item x="390"/>
        <item x="905"/>
        <item x="960"/>
        <item x="119"/>
        <item x="196"/>
        <item x="817"/>
        <item x="698"/>
        <item x="540"/>
        <item x="968"/>
        <item x="585"/>
        <item x="912"/>
        <item x="952"/>
        <item x="886"/>
        <item x="269"/>
        <item x="360"/>
        <item x="810"/>
        <item x="832"/>
        <item x="901"/>
        <item x="788"/>
        <item x="409"/>
        <item x="843"/>
        <item x="176"/>
        <item x="893"/>
        <item x="137"/>
        <item x="747"/>
        <item x="433"/>
        <item x="141"/>
        <item x="661"/>
        <item x="160"/>
        <item x="964"/>
        <item x="921"/>
        <item x="487"/>
        <item x="311"/>
        <item x="315"/>
        <item x="630"/>
        <item x="765"/>
        <item x="509"/>
        <item x="79"/>
        <item x="750"/>
        <item x="392"/>
        <item x="461"/>
        <item x="403"/>
        <item x="452"/>
        <item x="171"/>
        <item x="835"/>
        <item x="375"/>
        <item x="93"/>
        <item x="620"/>
        <item x="54"/>
        <item x="123"/>
        <item x="595"/>
        <item x="641"/>
        <item x="146"/>
        <item x="568"/>
        <item x="615"/>
        <item x="639"/>
        <item x="524"/>
        <item x="904"/>
        <item x="664"/>
        <item x="512"/>
        <item x="499"/>
        <item x="816"/>
        <item x="212"/>
        <item x="931"/>
        <item x="153"/>
        <item x="865"/>
        <item x="804"/>
        <item x="923"/>
        <item x="969"/>
        <item x="682"/>
        <item x="764"/>
        <item x="932"/>
        <item x="152"/>
        <item x="94"/>
        <item x="574"/>
        <item x="785"/>
        <item x="216"/>
        <item x="938"/>
        <item x="314"/>
        <item x="830"/>
        <item x="466"/>
        <item x="217"/>
        <item x="946"/>
        <item x="610"/>
        <item x="353"/>
        <item x="456"/>
        <item x="8"/>
        <item x="224"/>
        <item x="918"/>
        <item x="739"/>
        <item x="304"/>
        <item x="731"/>
        <item x="298"/>
        <item x="9"/>
        <item x="656"/>
        <item x="569"/>
        <item x="462"/>
        <item x="842"/>
        <item x="948"/>
        <item x="822"/>
        <item x="98"/>
        <item x="922"/>
        <item x="406"/>
        <item x="759"/>
        <item x="460"/>
        <item x="193"/>
        <item x="617"/>
        <item x="531"/>
        <item x="769"/>
        <item x="612"/>
        <item x="993"/>
        <item x="998"/>
        <item x="906"/>
        <item x="792"/>
        <item x="25"/>
        <item x="50"/>
        <item x="755"/>
        <item x="652"/>
        <item x="768"/>
        <item x="791"/>
        <item x="939"/>
        <item x="296"/>
        <item x="320"/>
        <item x="629"/>
        <item x="820"/>
        <item x="106"/>
        <item x="16"/>
        <item x="245"/>
        <item x="733"/>
        <item x="156"/>
        <item x="348"/>
        <item x="394"/>
        <item x="977"/>
        <item x="625"/>
        <item x="440"/>
        <item x="945"/>
        <item x="138"/>
        <item x="510"/>
        <item x="206"/>
        <item x="288"/>
        <item x="305"/>
        <item x="734"/>
        <item x="28"/>
        <item x="875"/>
        <item x="608"/>
        <item x="502"/>
        <item x="849"/>
        <item x="468"/>
        <item x="860"/>
        <item x="274"/>
        <item x="868"/>
        <item x="992"/>
        <item x="555"/>
        <item x="991"/>
        <item x="498"/>
        <item x="147"/>
        <item x="184"/>
        <item x="743"/>
        <item x="911"/>
        <item x="404"/>
        <item x="177"/>
        <item x="662"/>
        <item x="464"/>
        <item x="467"/>
        <item x="470"/>
        <item x="914"/>
        <item x="648"/>
        <item x="36"/>
        <item x="254"/>
        <item x="215"/>
        <item x="605"/>
        <item x="489"/>
        <item x="916"/>
        <item x="847"/>
        <item x="484"/>
        <item x="117"/>
        <item x="118"/>
        <item x="11"/>
        <item x="376"/>
        <item x="787"/>
        <item x="338"/>
        <item x="774"/>
        <item x="501"/>
        <item x="507"/>
        <item x="281"/>
        <item x="109"/>
        <item x="10"/>
        <item x="944"/>
        <item x="151"/>
        <item x="121"/>
        <item x="270"/>
        <item x="966"/>
        <item x="210"/>
        <item x="807"/>
        <item x="29"/>
        <item x="295"/>
        <item x="722"/>
        <item x="535"/>
        <item x="488"/>
        <item x="232"/>
        <item x="24"/>
        <item x="213"/>
        <item x="473"/>
        <item x="551"/>
        <item x="97"/>
        <item x="400"/>
        <item x="890"/>
        <item x="459"/>
        <item x="104"/>
        <item x="503"/>
        <item x="45"/>
        <item x="805"/>
        <item x="188"/>
        <item x="614"/>
        <item x="201"/>
        <item x="267"/>
        <item x="980"/>
        <item x="175"/>
        <item x="326"/>
        <item x="454"/>
        <item x="420"/>
        <item x="259"/>
        <item x="841"/>
        <item x="289"/>
        <item x="457"/>
        <item x="892"/>
        <item x="248"/>
        <item x="660"/>
        <item x="987"/>
        <item x="598"/>
        <item x="942"/>
        <item x="241"/>
        <item x="421"/>
        <item x="58"/>
        <item x="357"/>
        <item x="486"/>
        <item x="837"/>
        <item x="316"/>
        <item x="135"/>
        <item x="542"/>
        <item x="331"/>
        <item x="273"/>
        <item x="616"/>
        <item x="613"/>
        <item x="600"/>
        <item x="239"/>
        <item x="749"/>
        <item x="741"/>
        <item x="167"/>
        <item x="256"/>
        <item x="451"/>
        <item x="591"/>
        <item x="692"/>
        <item x="243"/>
        <item x="218"/>
        <item x="407"/>
        <item x="308"/>
        <item x="677"/>
        <item x="517"/>
        <item x="240"/>
        <item x="949"/>
        <item x="570"/>
        <item x="368"/>
        <item x="363"/>
        <item x="872"/>
        <item x="984"/>
        <item x="18"/>
        <item x="515"/>
        <item x="41"/>
        <item x="87"/>
        <item x="319"/>
        <item x="292"/>
        <item x="665"/>
        <item x="333"/>
        <item x="557"/>
        <item x="127"/>
        <item x="493"/>
        <item x="721"/>
        <item x="834"/>
        <item x="238"/>
        <item x="673"/>
        <item x="784"/>
        <item x="279"/>
        <item x="231"/>
        <item x="370"/>
        <item x="481"/>
        <item x="384"/>
        <item x="221"/>
        <item x="573"/>
        <item x="732"/>
        <item x="924"/>
        <item x="554"/>
        <item x="983"/>
        <item x="208"/>
        <item x="539"/>
        <item x="899"/>
        <item x="627"/>
        <item x="385"/>
        <item x="601"/>
        <item x="685"/>
        <item x="142"/>
        <item x="286"/>
        <item x="878"/>
        <item x="954"/>
        <item x="974"/>
        <item x="763"/>
        <item x="726"/>
        <item x="581"/>
        <item x="789"/>
        <item x="99"/>
        <item x="715"/>
        <item x="702"/>
        <item x="896"/>
        <item x="251"/>
        <item x="667"/>
        <item x="458"/>
        <item x="609"/>
        <item x="874"/>
        <item x="861"/>
        <item x="530"/>
        <item x="688"/>
        <item x="130"/>
        <item x="476"/>
        <item x="405"/>
        <item x="549"/>
        <item x="203"/>
        <item x="691"/>
        <item x="956"/>
        <item x="773"/>
        <item x="61"/>
        <item x="122"/>
        <item x="637"/>
        <item x="953"/>
        <item x="744"/>
        <item x="803"/>
        <item x="280"/>
        <item x="508"/>
        <item x="988"/>
        <item x="111"/>
        <item x="478"/>
        <item x="618"/>
        <item x="862"/>
        <item x="666"/>
        <item x="920"/>
        <item x="33"/>
        <item x="287"/>
        <item x="971"/>
        <item x="70"/>
        <item x="204"/>
        <item x="132"/>
        <item x="480"/>
        <item x="582"/>
        <item x="347"/>
        <item x="693"/>
        <item x="272"/>
        <item x="884"/>
        <item x="559"/>
        <item x="303"/>
        <item x="898"/>
        <item x="950"/>
        <item x="713"/>
        <item x="496"/>
        <item x="448"/>
        <item x="917"/>
        <item x="552"/>
        <item x="679"/>
        <item x="801"/>
        <item x="408"/>
        <item x="961"/>
        <item x="255"/>
        <item x="477"/>
        <item x="671"/>
        <item x="521"/>
        <item x="260"/>
        <item x="482"/>
        <item x="114"/>
        <item x="474"/>
        <item x="494"/>
        <item x="516"/>
        <item x="51"/>
        <item x="781"/>
        <item x="806"/>
        <item x="622"/>
        <item x="729"/>
        <item x="275"/>
        <item x="56"/>
        <item x="264"/>
        <item x="947"/>
        <item x="766"/>
        <item x="925"/>
        <item x="236"/>
        <item x="575"/>
        <item x="83"/>
        <item x="52"/>
        <item x="994"/>
        <item x="492"/>
        <item x="634"/>
        <item x="14"/>
        <item x="973"/>
        <item x="828"/>
        <item x="343"/>
        <item x="325"/>
        <item x="162"/>
        <item x="607"/>
        <item x="145"/>
        <item x="227"/>
        <item x="438"/>
        <item x="730"/>
        <item x="294"/>
        <item x="53"/>
        <item x="564"/>
        <item x="762"/>
        <item x="112"/>
        <item x="345"/>
        <item x="587"/>
        <item x="341"/>
        <item x="198"/>
        <item x="829"/>
        <item x="900"/>
        <item x="285"/>
        <item x="211"/>
        <item x="430"/>
        <item x="299"/>
        <item x="891"/>
        <item x="372"/>
        <item x="252"/>
        <item x="257"/>
        <item x="619"/>
        <item x="643"/>
        <item x="669"/>
        <item x="838"/>
        <item x="300"/>
        <item x="40"/>
        <item x="5"/>
        <item x="173"/>
        <item x="689"/>
        <item x="154"/>
        <item x="62"/>
        <item x="415"/>
        <item x="180"/>
        <item x="183"/>
        <item x="131"/>
        <item x="369"/>
        <item x="864"/>
        <item x="60"/>
        <item x="277"/>
        <item x="794"/>
        <item x="681"/>
        <item x="258"/>
        <item x="635"/>
        <item x="777"/>
        <item x="89"/>
        <item x="88"/>
        <item x="427"/>
        <item x="809"/>
        <item x="870"/>
        <item x="253"/>
        <item x="680"/>
        <item x="850"/>
        <item x="388"/>
        <item x="250"/>
        <item x="324"/>
        <item x="423"/>
        <item x="756"/>
        <item x="261"/>
        <item x="738"/>
        <item x="799"/>
        <item x="278"/>
        <item x="214"/>
        <item x="30"/>
        <item x="913"/>
        <item x="125"/>
        <item x="580"/>
        <item x="442"/>
        <item x="6"/>
        <item x="22"/>
        <item x="910"/>
        <item x="419"/>
        <item x="21"/>
        <item x="979"/>
        <item x="26"/>
        <item x="907"/>
        <item x="437"/>
        <item x="645"/>
        <item x="844"/>
        <item x="955"/>
        <item x="626"/>
        <item x="483"/>
        <item x="963"/>
        <item x="128"/>
        <item x="32"/>
        <item x="199"/>
        <item x="775"/>
        <item x="191"/>
        <item x="873"/>
        <item x="340"/>
        <item x="578"/>
        <item x="166"/>
        <item x="951"/>
        <item x="821"/>
        <item x="398"/>
        <item x="500"/>
        <item x="90"/>
        <item x="857"/>
        <item x="990"/>
        <item x="424"/>
        <item x="418"/>
        <item x="391"/>
        <item x="133"/>
        <item x="92"/>
        <item x="307"/>
        <item x="148"/>
        <item x="205"/>
        <item x="27"/>
        <item x="223"/>
        <item x="646"/>
        <item x="723"/>
        <item x="565"/>
        <item x="432"/>
        <item x="64"/>
        <item x="782"/>
        <item x="271"/>
        <item x="588"/>
        <item x="393"/>
        <item x="181"/>
        <item x="200"/>
        <item x="538"/>
        <item x="798"/>
        <item x="846"/>
        <item x="20"/>
        <item x="13"/>
        <item x="110"/>
        <item x="550"/>
        <item x="962"/>
        <item x="700"/>
        <item x="490"/>
        <item x="209"/>
        <item x="59"/>
        <item x="192"/>
        <item x="342"/>
        <item x="957"/>
        <item x="577"/>
        <item x="164"/>
        <item x="80"/>
        <item x="290"/>
        <item x="576"/>
        <item x="158"/>
        <item x="753"/>
        <item x="96"/>
        <item x="72"/>
        <item x="402"/>
        <item x="47"/>
        <item x="881"/>
        <item x="495"/>
        <item x="778"/>
        <item x="105"/>
        <item x="485"/>
        <item x="428"/>
        <item x="449"/>
        <item x="247"/>
        <item x="674"/>
        <item x="518"/>
        <item x="813"/>
        <item x="965"/>
        <item x="547"/>
        <item x="621"/>
        <item x="525"/>
        <item x="786"/>
        <item x="380"/>
        <item x="583"/>
        <item x="590"/>
        <item x="306"/>
        <item x="976"/>
        <item x="793"/>
        <item x="936"/>
        <item x="195"/>
        <item x="703"/>
        <item x="636"/>
        <item x="678"/>
        <item x="710"/>
        <item x="3"/>
        <item x="78"/>
        <item x="696"/>
        <item x="737"/>
        <item x="312"/>
        <item x="49"/>
        <item x="863"/>
        <item x="263"/>
        <item x="395"/>
        <item x="522"/>
        <item x="831"/>
        <item x="833"/>
        <item x="640"/>
        <item x="929"/>
        <item x="772"/>
        <item x="676"/>
        <item x="670"/>
        <item x="194"/>
        <item x="633"/>
        <item x="706"/>
        <item x="1"/>
        <item x="4"/>
        <item x="996"/>
        <item x="134"/>
        <item x="638"/>
        <item x="356"/>
        <item x="219"/>
        <item x="411"/>
        <item x="68"/>
        <item x="185"/>
        <item x="31"/>
        <item x="752"/>
        <item x="711"/>
        <item x="436"/>
        <item x="712"/>
        <item x="708"/>
        <item x="989"/>
        <item x="417"/>
        <item x="927"/>
        <item x="377"/>
        <item x="381"/>
        <item x="597"/>
        <item x="705"/>
        <item x="42"/>
        <item x="719"/>
        <item x="566"/>
        <item x="329"/>
        <item x="877"/>
        <item x="84"/>
        <item x="328"/>
        <item x="694"/>
        <item x="628"/>
        <item x="386"/>
        <item x="589"/>
        <item x="735"/>
        <item x="871"/>
        <item x="827"/>
        <item x="796"/>
        <item x="387"/>
        <item x="866"/>
        <item x="751"/>
        <item x="548"/>
        <item x="35"/>
        <item x="879"/>
        <item x="71"/>
        <item x="933"/>
        <item x="714"/>
        <item x="12"/>
        <item x="7"/>
        <item x="17"/>
        <item x="491"/>
        <item x="611"/>
        <item x="761"/>
        <item x="800"/>
        <item x="836"/>
        <item x="346"/>
        <item x="465"/>
        <item x="262"/>
        <item x="672"/>
        <item x="536"/>
        <item x="431"/>
        <item x="15"/>
        <item x="186"/>
        <item x="725"/>
        <item x="895"/>
        <item x="880"/>
        <item x="336"/>
        <item x="322"/>
        <item x="655"/>
        <item x="776"/>
        <item x="908"/>
        <item x="686"/>
        <item x="897"/>
        <item x="350"/>
        <item x="511"/>
        <item x="48"/>
        <item x="46"/>
        <item x="344"/>
        <item x="724"/>
        <item x="383"/>
        <item x="840"/>
        <item x="284"/>
        <item x="684"/>
        <item x="441"/>
        <item x="717"/>
        <item x="928"/>
        <item x="603"/>
        <item x="528"/>
        <item x="876"/>
        <item x="0"/>
        <item x="73"/>
        <item x="222"/>
        <item x="19"/>
        <item x="234"/>
        <item x="814"/>
        <item x="450"/>
        <item x="885"/>
        <item x="108"/>
        <item x="371"/>
        <item x="771"/>
        <item x="567"/>
        <item x="358"/>
        <item x="826"/>
        <item x="335"/>
        <item x="997"/>
        <item x="237"/>
        <item x="230"/>
        <item x="150"/>
        <item x="668"/>
        <item x="228"/>
        <item x="527"/>
        <item x="39"/>
        <item x="839"/>
        <item x="915"/>
        <item x="889"/>
        <item x="558"/>
        <item x="349"/>
        <item x="189"/>
        <item x="663"/>
        <item x="505"/>
        <item x="178"/>
        <item x="760"/>
        <item x="463"/>
        <item x="543"/>
        <item x="144"/>
        <item x="718"/>
        <item x="139"/>
        <item x="599"/>
        <item x="155"/>
        <item x="602"/>
        <item x="373"/>
        <item x="748"/>
        <item x="675"/>
        <item x="129"/>
        <item x="339"/>
        <item x="85"/>
        <item x="469"/>
        <item x="140"/>
        <item x="594"/>
        <item x="825"/>
        <item x="207"/>
        <item x="888"/>
        <item x="472"/>
        <item x="220"/>
        <item x="379"/>
        <item x="378"/>
        <item x="926"/>
        <item x="526"/>
        <item x="91"/>
        <item x="410"/>
        <item x="161"/>
        <item x="701"/>
        <item x="972"/>
        <item x="560"/>
        <item x="593"/>
        <item x="309"/>
        <item x="157"/>
        <item x="136"/>
        <item x="165"/>
        <item x="159"/>
        <item x="767"/>
        <item x="716"/>
        <item x="107"/>
        <item x="659"/>
        <item x="981"/>
        <item x="74"/>
        <item x="202"/>
        <item x="323"/>
        <item x="365"/>
        <item x="364"/>
        <item x="624"/>
        <item x="592"/>
        <item x="687"/>
        <item x="55"/>
        <item x="169"/>
        <item x="995"/>
        <item x="887"/>
        <item x="283"/>
        <item x="727"/>
        <item x="642"/>
        <item x="894"/>
        <item x="869"/>
        <item x="38"/>
        <item x="244"/>
        <item x="770"/>
        <item x="414"/>
        <item x="596"/>
        <item x="780"/>
        <item x="783"/>
        <item x="63"/>
        <item x="647"/>
        <item x="374"/>
        <item x="758"/>
        <item x="845"/>
        <item x="545"/>
        <item x="919"/>
        <item x="143"/>
        <item x="422"/>
        <item x="529"/>
        <item x="354"/>
        <item x="355"/>
        <item x="720"/>
        <item x="235"/>
        <item x="302"/>
        <item x="867"/>
        <item x="883"/>
        <item x="359"/>
        <item x="854"/>
        <item x="859"/>
        <item t="default"/>
      </items>
    </pivotField>
    <pivotField showAll="0"/>
    <pivotField showAll="0"/>
    <pivotField numFmtId="1" showAll="0"/>
    <pivotField axis="axisRow" showAll="0">
      <items count="15">
        <item x="2"/>
        <item x="7"/>
        <item x="6"/>
        <item x="3"/>
        <item x="5"/>
        <item x="1"/>
        <item x="0"/>
        <item x="12"/>
        <item x="10"/>
        <item x="11"/>
        <item x="8"/>
        <item x="9"/>
        <item x="13"/>
        <item x="4"/>
        <item t="default"/>
      </items>
    </pivotField>
    <pivotField showAll="0"/>
    <pivotField showAll="0"/>
    <pivotField numFmtId="164" showAll="0"/>
    <pivotField showAll="0"/>
    <pivotField showAll="0"/>
    <pivotField showAll="0"/>
    <pivotField showAll="0"/>
    <pivotField showAll="0"/>
    <pivotField showAll="0"/>
    <pivotField showAll="0"/>
    <pivotField showAll="0"/>
    <pivotField showAll="0"/>
    <pivotField axis="axisCol" dataField="1" numFmtId="1" showAll="0">
      <items count="11">
        <item n="0 a 100" x="0"/>
        <item n="101 a 200" x="1"/>
        <item n="201 a 300" x="2"/>
        <item n="301 a 400" x="3"/>
        <item n="401 a 500" x="4"/>
        <item n="501 a 600" x="5"/>
        <item n="601 a 700" x="6"/>
        <item n="701 a 800" x="7"/>
        <item n="801 a 900" x="8"/>
        <item n="901 a 1000" x="9"/>
        <item t="default"/>
      </items>
    </pivotField>
  </pivotFields>
  <rowFields count="1">
    <field x="4"/>
  </rowFields>
  <rowItems count="15">
    <i>
      <x/>
    </i>
    <i>
      <x v="1"/>
    </i>
    <i>
      <x v="2"/>
    </i>
    <i>
      <x v="3"/>
    </i>
    <i>
      <x v="4"/>
    </i>
    <i>
      <x v="5"/>
    </i>
    <i>
      <x v="6"/>
    </i>
    <i>
      <x v="7"/>
    </i>
    <i>
      <x v="8"/>
    </i>
    <i>
      <x v="9"/>
    </i>
    <i>
      <x v="10"/>
    </i>
    <i>
      <x v="11"/>
    </i>
    <i>
      <x v="12"/>
    </i>
    <i>
      <x v="13"/>
    </i>
    <i t="grand">
      <x/>
    </i>
  </rowItems>
  <colFields count="1">
    <field x="17"/>
  </colFields>
  <colItems count="11">
    <i>
      <x/>
    </i>
    <i>
      <x v="1"/>
    </i>
    <i>
      <x v="2"/>
    </i>
    <i>
      <x v="3"/>
    </i>
    <i>
      <x v="4"/>
    </i>
    <i>
      <x v="5"/>
    </i>
    <i>
      <x v="6"/>
    </i>
    <i>
      <x v="7"/>
    </i>
    <i>
      <x v="8"/>
    </i>
    <i>
      <x v="9"/>
    </i>
    <i t="grand">
      <x/>
    </i>
  </colItems>
  <dataFields count="1">
    <dataField name="Cuenta de Fila" fld="17" subtotal="count" baseField="4" baseItem="0"/>
  </dataFields>
  <formats count="1">
    <format dxfId="2">
      <pivotArea dataOnly="0" labelOnly="1" fieldPosition="0">
        <references count="1">
          <reference field="1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leased_Year" xr10:uid="{ACF91FC2-DF25-4485-ADAD-39972302B48C}" sourceName="Released_Year">
  <pivotTables>
    <pivotTable tabId="2" name="TablaDinámica5"/>
  </pivotTables>
  <data>
    <tabular pivotCacheId="1468595838" sortOrder="descending">
      <items count="99">
        <i x="0"/>
        <i x="2"/>
        <i x="7"/>
        <i x="5"/>
        <i x="6"/>
        <i x="10"/>
        <i x="3"/>
        <i x="9"/>
        <i x="8"/>
        <i x="4"/>
        <i x="1"/>
        <i x="18"/>
        <i x="11"/>
        <i x="17"/>
        <i x="15"/>
        <i x="20"/>
        <i x="19"/>
        <i x="12"/>
        <i x="14" s="1"/>
        <i x="13"/>
        <i x="16"/>
        <i x="23"/>
        <i x="28"/>
        <i x="25"/>
        <i x="30"/>
        <i x="27"/>
        <i x="21"/>
        <i x="22"/>
        <i x="29"/>
        <i x="26"/>
        <i x="24"/>
        <i x="39"/>
        <i x="32"/>
        <i x="36"/>
        <i x="38"/>
        <i x="33"/>
        <i x="35"/>
        <i x="37"/>
        <i x="40"/>
        <i x="34"/>
        <i x="31"/>
        <i x="45"/>
        <i x="49"/>
        <i x="44"/>
        <i x="47"/>
        <i x="43"/>
        <i x="42"/>
        <i x="48"/>
        <i x="41"/>
        <i x="46"/>
        <i x="50"/>
        <i x="60"/>
        <i x="54"/>
        <i x="59"/>
        <i x="51"/>
        <i x="57"/>
        <i x="55"/>
        <i x="56"/>
        <i x="52"/>
        <i x="58"/>
        <i x="53"/>
        <i x="66"/>
        <i x="65"/>
        <i x="61"/>
        <i x="70"/>
        <i x="67"/>
        <i x="62"/>
        <i x="68"/>
        <i x="64"/>
        <i x="69"/>
        <i x="63"/>
        <i x="77"/>
        <i x="74"/>
        <i x="79"/>
        <i x="71"/>
        <i x="78"/>
        <i x="75"/>
        <i x="80"/>
        <i x="72"/>
        <i x="76"/>
        <i x="73"/>
        <i x="85"/>
        <i x="90"/>
        <i x="84"/>
        <i x="81"/>
        <i x="88"/>
        <i x="83"/>
        <i x="89"/>
        <i x="87"/>
        <i x="82"/>
        <i x="86"/>
        <i x="96"/>
        <i x="92"/>
        <i x="95"/>
        <i x="94"/>
        <i x="93"/>
        <i x="98"/>
        <i x="91"/>
        <i x="9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écada" xr10:uid="{0F36C1FA-C62F-42BA-9C0C-2BD932C03852}" sourceName="Década">
  <pivotTables>
    <pivotTable tabId="2" name="TablaDinámica14"/>
  </pivotTables>
  <data>
    <tabular pivotCacheId="1468595838">
      <items count="11">
        <i x="10"/>
        <i x="9"/>
        <i x="8"/>
        <i x="7"/>
        <i x="6"/>
        <i x="5"/>
        <i x="4"/>
        <i x="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d_Year" xr10:uid="{4DE12700-09DF-4228-BADE-D2F875B56831}" cache="SegmentaciónDeDatos_Released_Year" caption="Released_Year" startItem="12" rowHeight="241300"/>
  <slicer name="Ingreso por año y década" xr10:uid="{A3B8155C-2744-42C3-AD6A-EAC37CB8600C}" cache="SegmentaciónDeDatos_Década" caption="Ingreso por año y década" columnCount="6" style="Estilo de segmentación de datos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D8E34B-2E09-406D-A8D5-27F5ECE94AF9}" name="Tabla4" displayName="Tabla4" ref="A1:O1001" totalsRowShown="0">
  <autoFilter ref="A1:O1001" xr:uid="{28D8E34B-2E09-406D-A8D5-27F5ECE94AF9}"/>
  <tableColumns count="15">
    <tableColumn id="1" xr3:uid="{DAA82431-5AB2-4DCC-B348-FB728B47C9FA}" name="Series_Title"/>
    <tableColumn id="2" xr3:uid="{148DA0F2-2D0F-440B-AEB3-C2D98D897EA7}" name="Released_Year"/>
    <tableColumn id="3" xr3:uid="{87653121-2ABF-40B3-A8DE-A11AB52C4DA8}" name="Certificate"/>
    <tableColumn id="4" xr3:uid="{C75EA4A1-495B-4E38-8E4A-AFF048F92925}" name="Runtime"/>
    <tableColumn id="5" xr3:uid="{A9653061-3521-4F43-B845-B1E09E76D261}" name="Genre"/>
    <tableColumn id="6" xr3:uid="{F5BCBDAE-FB7E-4865-9264-0CD7AE5C85B3}" name="IMDB_Rating"/>
    <tableColumn id="7" xr3:uid="{36C1F91D-E268-4432-AA8E-23A7CE14DFE6}" name="Overview"/>
    <tableColumn id="8" xr3:uid="{4D2F7A65-652D-465E-8C3B-B70989C9C592}" name="Meta_score"/>
    <tableColumn id="9" xr3:uid="{48F7DB10-DEE5-4886-B4A4-DA5928118675}" name="Director"/>
    <tableColumn id="10" xr3:uid="{0C347440-A79A-4D98-9480-FC7A258E3D62}" name="Star1"/>
    <tableColumn id="11" xr3:uid="{DE4AD348-D6D6-4380-BC33-2C8ADB0D5F73}" name="Star2"/>
    <tableColumn id="12" xr3:uid="{07CF3967-753D-4650-A426-F7946B2B7D6D}" name="Star3"/>
    <tableColumn id="13" xr3:uid="{0E159003-FF8B-42EB-BD8F-49E3D761F3F9}" name="Star4"/>
    <tableColumn id="14" xr3:uid="{974D1F75-BC67-4993-8E56-FC159B2419C7}" name="No_of_Votes"/>
    <tableColumn id="15" xr3:uid="{7F561021-B017-48DF-9F51-8F465E1D9020}" name="Gros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95C64D-CCF8-48CD-9ED5-8A188E55B9A2}" name="MoviesTable" displayName="MoviesTable" ref="A1:U1001" totalsRowShown="0">
  <sortState xmlns:xlrd2="http://schemas.microsoft.com/office/spreadsheetml/2017/richdata2" ref="A2:U1001">
    <sortCondition ref="A1:A1001"/>
  </sortState>
  <tableColumns count="21">
    <tableColumn id="21" xr3:uid="{C98395BD-8667-4A78-A901-EEEFD386A5CC}" name="Rank" dataDxfId="9"/>
    <tableColumn id="1" xr3:uid="{E4E8D9B9-39D0-404B-82FE-DC510750FFB0}" name="Series_Title"/>
    <tableColumn id="2" xr3:uid="{60B9B54B-DE3B-405F-92BE-8D62E406D15C}" name="Released_Year" dataDxfId="8"/>
    <tableColumn id="3" xr3:uid="{0C4F8C52-F600-49FB-AD55-19CC2FC9BFC0}" name="Certificate"/>
    <tableColumn id="4" xr3:uid="{F1A6A6BA-E18E-4273-A2C5-786D3E4D5AF4}" name="Runtime" dataDxfId="7"/>
    <tableColumn id="5" xr3:uid="{626BFA4A-CC57-4BE6-B0E5-2BA5B88D853A}" name="Genre 1"/>
    <tableColumn id="6" xr3:uid="{12983A5B-D28C-4059-8677-44E0EB34F7DC}" name="Genre 2"/>
    <tableColumn id="7" xr3:uid="{266CA137-43A1-491C-BB81-1A20004A8126}" name="Genre 3"/>
    <tableColumn id="8" xr3:uid="{725DA566-1AB7-40D4-B9C3-78E889934A8A}" name="IMDB_Rating" dataDxfId="6"/>
    <tableColumn id="9" xr3:uid="{7A473127-4A51-4BAF-AF0E-EC2D372BB628}" name="Overview"/>
    <tableColumn id="10" xr3:uid="{6297F4A5-6845-44F2-8E0D-FEFD2B557E57}" name="Meta_score"/>
    <tableColumn id="11" xr3:uid="{A08C9B7E-DF31-4AB1-98F5-4474CF0E2055}" name="Director"/>
    <tableColumn id="12" xr3:uid="{B417B900-1505-4B8F-9471-67EAF1759E30}" name="Star1"/>
    <tableColumn id="13" xr3:uid="{51A89AA4-21E8-4023-8CD4-D1E514484AB7}" name="Star2"/>
    <tableColumn id="14" xr3:uid="{14B45636-0682-485D-8685-5FC5578CD47A}" name="Star3"/>
    <tableColumn id="15" xr3:uid="{17D29566-09AC-4520-B5C8-36411A0BE5B0}" name="Star4"/>
    <tableColumn id="16" xr3:uid="{230CB248-2893-4915-9DB0-FE2462261F8A}" name="No_of_Votes"/>
    <tableColumn id="17" xr3:uid="{BD11D03B-8F02-4AB1-8444-4A751AD372F0}" name="Gross" dataDxfId="5"/>
    <tableColumn id="18" xr3:uid="{3038EC6D-4594-4F71-81F7-41C293A3559E}" name="Fila" dataDxfId="4"/>
    <tableColumn id="19" xr3:uid="{E24779BE-441E-4738-9138-EAC33F93549D}" name="Diferencia de Puntaje">
      <calculatedColumnFormula>ABS(I2-(K2/10))</calculatedColumnFormula>
    </tableColumn>
    <tableColumn id="20" xr3:uid="{588DB9C6-37F6-4E95-8ED4-E1C3C044C239}" name="Década" dataDxfId="3">
      <calculatedColumnFormula>C2-MOD(C2,10)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1"/>
  <sheetViews>
    <sheetView workbookViewId="0">
      <selection activeCell="E21" sqref="E21"/>
    </sheetView>
  </sheetViews>
  <sheetFormatPr baseColWidth="10" defaultRowHeight="15" x14ac:dyDescent="0.25"/>
  <cols>
    <col min="1" max="1" width="64.42578125" bestFit="1" customWidth="1"/>
    <col min="2" max="2" width="16.28515625" customWidth="1"/>
    <col min="3" max="3" width="12.42578125" customWidth="1"/>
    <col min="4" max="4" width="10.7109375" customWidth="1"/>
    <col min="5" max="5" width="29.42578125" bestFit="1" customWidth="1"/>
    <col min="6" max="6" width="14.5703125" customWidth="1"/>
    <col min="7" max="7" width="19.140625" customWidth="1"/>
    <col min="8" max="8" width="13.5703125" customWidth="1"/>
    <col min="9" max="9" width="32.140625" bestFit="1" customWidth="1"/>
    <col min="10" max="10" width="24.5703125" bestFit="1" customWidth="1"/>
    <col min="11" max="11" width="30.140625" bestFit="1" customWidth="1"/>
    <col min="12" max="12" width="26.85546875" bestFit="1" customWidth="1"/>
    <col min="13" max="13" width="26.7109375" bestFit="1" customWidth="1"/>
    <col min="14" max="14" width="14.7109375" customWidth="1"/>
  </cols>
  <sheetData>
    <row r="1" spans="1:15" x14ac:dyDescent="0.25">
      <c r="A1" t="s">
        <v>0</v>
      </c>
      <c r="B1" t="s">
        <v>1</v>
      </c>
      <c r="C1" t="s">
        <v>2</v>
      </c>
      <c r="D1" t="s">
        <v>3</v>
      </c>
      <c r="E1" t="s">
        <v>5999</v>
      </c>
      <c r="F1" t="s">
        <v>4</v>
      </c>
      <c r="G1" t="s">
        <v>5</v>
      </c>
      <c r="H1" t="s">
        <v>6</v>
      </c>
      <c r="I1" t="s">
        <v>7</v>
      </c>
      <c r="J1" t="s">
        <v>8</v>
      </c>
      <c r="K1" t="s">
        <v>9</v>
      </c>
      <c r="L1" t="s">
        <v>10</v>
      </c>
      <c r="M1" t="s">
        <v>11</v>
      </c>
      <c r="N1" t="s">
        <v>12</v>
      </c>
      <c r="O1" t="s">
        <v>13</v>
      </c>
    </row>
    <row r="2" spans="1:15" x14ac:dyDescent="0.25">
      <c r="A2" t="s">
        <v>14</v>
      </c>
      <c r="B2">
        <v>1994</v>
      </c>
      <c r="C2" t="s">
        <v>15</v>
      </c>
      <c r="D2" t="s">
        <v>6021</v>
      </c>
      <c r="E2" t="s">
        <v>16</v>
      </c>
      <c r="F2" t="s">
        <v>6022</v>
      </c>
      <c r="G2" t="s">
        <v>17</v>
      </c>
      <c r="H2">
        <v>80</v>
      </c>
      <c r="I2" t="s">
        <v>18</v>
      </c>
      <c r="J2" t="s">
        <v>19</v>
      </c>
      <c r="K2" t="s">
        <v>20</v>
      </c>
      <c r="L2" t="s">
        <v>21</v>
      </c>
      <c r="M2" t="s">
        <v>22</v>
      </c>
      <c r="N2">
        <v>2343110</v>
      </c>
      <c r="O2" t="s">
        <v>23</v>
      </c>
    </row>
    <row r="3" spans="1:15" x14ac:dyDescent="0.25">
      <c r="A3" t="s">
        <v>24</v>
      </c>
      <c r="B3">
        <v>1972</v>
      </c>
      <c r="C3" t="s">
        <v>15</v>
      </c>
      <c r="D3" t="s">
        <v>6023</v>
      </c>
      <c r="E3" t="s">
        <v>6024</v>
      </c>
      <c r="F3" t="s">
        <v>6025</v>
      </c>
      <c r="G3" t="s">
        <v>25</v>
      </c>
      <c r="H3">
        <v>100</v>
      </c>
      <c r="I3" t="s">
        <v>26</v>
      </c>
      <c r="J3" t="s">
        <v>27</v>
      </c>
      <c r="K3" t="s">
        <v>28</v>
      </c>
      <c r="L3" t="s">
        <v>29</v>
      </c>
      <c r="M3" t="s">
        <v>30</v>
      </c>
      <c r="N3">
        <v>1620367</v>
      </c>
      <c r="O3" t="s">
        <v>31</v>
      </c>
    </row>
    <row r="4" spans="1:15" x14ac:dyDescent="0.25">
      <c r="A4" t="s">
        <v>32</v>
      </c>
      <c r="B4">
        <v>2008</v>
      </c>
      <c r="C4" t="s">
        <v>33</v>
      </c>
      <c r="D4" t="s">
        <v>6026</v>
      </c>
      <c r="E4" t="s">
        <v>6027</v>
      </c>
      <c r="F4">
        <v>9</v>
      </c>
      <c r="G4" t="s">
        <v>34</v>
      </c>
      <c r="H4">
        <v>84</v>
      </c>
      <c r="I4" t="s">
        <v>35</v>
      </c>
      <c r="J4" t="s">
        <v>36</v>
      </c>
      <c r="K4" t="s">
        <v>37</v>
      </c>
      <c r="L4" t="s">
        <v>38</v>
      </c>
      <c r="M4" t="s">
        <v>39</v>
      </c>
      <c r="N4">
        <v>2303232</v>
      </c>
      <c r="O4" t="s">
        <v>40</v>
      </c>
    </row>
    <row r="5" spans="1:15" x14ac:dyDescent="0.25">
      <c r="A5" t="s">
        <v>41</v>
      </c>
      <c r="B5">
        <v>1974</v>
      </c>
      <c r="C5" t="s">
        <v>15</v>
      </c>
      <c r="D5" t="s">
        <v>6028</v>
      </c>
      <c r="E5" t="s">
        <v>6024</v>
      </c>
      <c r="F5">
        <v>9</v>
      </c>
      <c r="G5" t="s">
        <v>42</v>
      </c>
      <c r="H5">
        <v>90</v>
      </c>
      <c r="I5" t="s">
        <v>26</v>
      </c>
      <c r="J5" t="s">
        <v>28</v>
      </c>
      <c r="K5" t="s">
        <v>43</v>
      </c>
      <c r="L5" t="s">
        <v>44</v>
      </c>
      <c r="M5" t="s">
        <v>30</v>
      </c>
      <c r="N5">
        <v>1129952</v>
      </c>
      <c r="O5" t="s">
        <v>45</v>
      </c>
    </row>
    <row r="6" spans="1:15" x14ac:dyDescent="0.25">
      <c r="A6" t="s">
        <v>46</v>
      </c>
      <c r="B6">
        <v>1957</v>
      </c>
      <c r="C6" t="s">
        <v>47</v>
      </c>
      <c r="D6" t="s">
        <v>6029</v>
      </c>
      <c r="E6" t="s">
        <v>6024</v>
      </c>
      <c r="F6">
        <v>9</v>
      </c>
      <c r="G6" t="s">
        <v>48</v>
      </c>
      <c r="H6">
        <v>96</v>
      </c>
      <c r="I6" t="s">
        <v>49</v>
      </c>
      <c r="J6" t="s">
        <v>50</v>
      </c>
      <c r="K6" t="s">
        <v>51</v>
      </c>
      <c r="L6" t="s">
        <v>52</v>
      </c>
      <c r="M6" t="s">
        <v>53</v>
      </c>
      <c r="N6">
        <v>689845</v>
      </c>
      <c r="O6" t="s">
        <v>54</v>
      </c>
    </row>
    <row r="7" spans="1:15" x14ac:dyDescent="0.25">
      <c r="A7" t="s">
        <v>55</v>
      </c>
      <c r="B7">
        <v>2003</v>
      </c>
      <c r="C7" t="s">
        <v>47</v>
      </c>
      <c r="D7" t="s">
        <v>6030</v>
      </c>
      <c r="E7" t="s">
        <v>6031</v>
      </c>
      <c r="F7" t="s">
        <v>6032</v>
      </c>
      <c r="G7" t="s">
        <v>56</v>
      </c>
      <c r="H7">
        <v>94</v>
      </c>
      <c r="I7" t="s">
        <v>57</v>
      </c>
      <c r="J7" t="s">
        <v>58</v>
      </c>
      <c r="K7" t="s">
        <v>59</v>
      </c>
      <c r="L7" t="s">
        <v>60</v>
      </c>
      <c r="M7" t="s">
        <v>61</v>
      </c>
      <c r="N7">
        <v>1642758</v>
      </c>
      <c r="O7" t="s">
        <v>62</v>
      </c>
    </row>
    <row r="8" spans="1:15" x14ac:dyDescent="0.25">
      <c r="A8" t="s">
        <v>63</v>
      </c>
      <c r="B8">
        <v>1994</v>
      </c>
      <c r="C8" t="s">
        <v>15</v>
      </c>
      <c r="D8" t="s">
        <v>6033</v>
      </c>
      <c r="E8" t="s">
        <v>6024</v>
      </c>
      <c r="F8" t="s">
        <v>6032</v>
      </c>
      <c r="G8" t="s">
        <v>64</v>
      </c>
      <c r="H8">
        <v>94</v>
      </c>
      <c r="I8" t="s">
        <v>65</v>
      </c>
      <c r="J8" t="s">
        <v>66</v>
      </c>
      <c r="K8" t="s">
        <v>67</v>
      </c>
      <c r="L8" t="s">
        <v>68</v>
      </c>
      <c r="M8" t="s">
        <v>69</v>
      </c>
      <c r="N8">
        <v>1826188</v>
      </c>
      <c r="O8" t="s">
        <v>70</v>
      </c>
    </row>
    <row r="9" spans="1:15" x14ac:dyDescent="0.25">
      <c r="A9" t="s">
        <v>71</v>
      </c>
      <c r="B9">
        <v>1993</v>
      </c>
      <c r="C9" t="s">
        <v>15</v>
      </c>
      <c r="D9" t="s">
        <v>6034</v>
      </c>
      <c r="E9" t="s">
        <v>6035</v>
      </c>
      <c r="F9" t="s">
        <v>6032</v>
      </c>
      <c r="G9" t="s">
        <v>72</v>
      </c>
      <c r="H9">
        <v>94</v>
      </c>
      <c r="I9" t="s">
        <v>73</v>
      </c>
      <c r="J9" t="s">
        <v>74</v>
      </c>
      <c r="K9" t="s">
        <v>75</v>
      </c>
      <c r="L9" t="s">
        <v>76</v>
      </c>
      <c r="M9" t="s">
        <v>77</v>
      </c>
      <c r="N9">
        <v>1213505</v>
      </c>
      <c r="O9" t="s">
        <v>78</v>
      </c>
    </row>
    <row r="10" spans="1:15" x14ac:dyDescent="0.25">
      <c r="A10" t="s">
        <v>79</v>
      </c>
      <c r="B10">
        <v>2010</v>
      </c>
      <c r="C10" t="s">
        <v>33</v>
      </c>
      <c r="D10" t="s">
        <v>6036</v>
      </c>
      <c r="E10" t="s">
        <v>6037</v>
      </c>
      <c r="F10" t="s">
        <v>6038</v>
      </c>
      <c r="G10" t="s">
        <v>80</v>
      </c>
      <c r="H10">
        <v>74</v>
      </c>
      <c r="I10" t="s">
        <v>35</v>
      </c>
      <c r="J10" t="s">
        <v>81</v>
      </c>
      <c r="K10" t="s">
        <v>82</v>
      </c>
      <c r="L10" t="s">
        <v>83</v>
      </c>
      <c r="M10" t="s">
        <v>84</v>
      </c>
      <c r="N10">
        <v>2067042</v>
      </c>
      <c r="O10" t="s">
        <v>85</v>
      </c>
    </row>
    <row r="11" spans="1:15" x14ac:dyDescent="0.25">
      <c r="A11" t="s">
        <v>86</v>
      </c>
      <c r="B11">
        <v>1999</v>
      </c>
      <c r="C11" t="s">
        <v>15</v>
      </c>
      <c r="D11" t="s">
        <v>6039</v>
      </c>
      <c r="E11" t="s">
        <v>16</v>
      </c>
      <c r="F11" t="s">
        <v>6038</v>
      </c>
      <c r="G11" t="s">
        <v>87</v>
      </c>
      <c r="H11">
        <v>66</v>
      </c>
      <c r="I11" t="s">
        <v>88</v>
      </c>
      <c r="J11" t="s">
        <v>89</v>
      </c>
      <c r="K11" t="s">
        <v>90</v>
      </c>
      <c r="L11" t="s">
        <v>91</v>
      </c>
      <c r="M11" t="s">
        <v>92</v>
      </c>
      <c r="N11">
        <v>1854740</v>
      </c>
      <c r="O11" t="s">
        <v>93</v>
      </c>
    </row>
    <row r="12" spans="1:15" x14ac:dyDescent="0.25">
      <c r="A12" t="s">
        <v>94</v>
      </c>
      <c r="B12">
        <v>2001</v>
      </c>
      <c r="C12" t="s">
        <v>47</v>
      </c>
      <c r="D12" t="s">
        <v>6040</v>
      </c>
      <c r="E12" t="s">
        <v>6031</v>
      </c>
      <c r="F12" t="s">
        <v>6038</v>
      </c>
      <c r="G12" t="s">
        <v>95</v>
      </c>
      <c r="H12">
        <v>92</v>
      </c>
      <c r="I12" t="s">
        <v>57</v>
      </c>
      <c r="J12" t="s">
        <v>58</v>
      </c>
      <c r="K12" t="s">
        <v>60</v>
      </c>
      <c r="L12" t="s">
        <v>61</v>
      </c>
      <c r="M12" t="s">
        <v>96</v>
      </c>
      <c r="N12">
        <v>1661481</v>
      </c>
      <c r="O12" t="s">
        <v>97</v>
      </c>
    </row>
    <row r="13" spans="1:15" x14ac:dyDescent="0.25">
      <c r="A13" t="s">
        <v>98</v>
      </c>
      <c r="B13">
        <v>1994</v>
      </c>
      <c r="C13" t="s">
        <v>33</v>
      </c>
      <c r="D13" t="s">
        <v>6021</v>
      </c>
      <c r="E13" t="s">
        <v>6041</v>
      </c>
      <c r="F13" t="s">
        <v>6038</v>
      </c>
      <c r="G13" t="s">
        <v>99</v>
      </c>
      <c r="H13">
        <v>82</v>
      </c>
      <c r="I13" t="s">
        <v>100</v>
      </c>
      <c r="J13" t="s">
        <v>101</v>
      </c>
      <c r="K13" t="s">
        <v>102</v>
      </c>
      <c r="L13" t="s">
        <v>103</v>
      </c>
      <c r="M13" t="s">
        <v>104</v>
      </c>
      <c r="N13">
        <v>1809221</v>
      </c>
      <c r="O13" t="s">
        <v>105</v>
      </c>
    </row>
    <row r="14" spans="1:15" x14ac:dyDescent="0.25">
      <c r="A14" t="s">
        <v>106</v>
      </c>
      <c r="B14">
        <v>1966</v>
      </c>
      <c r="C14" t="s">
        <v>15</v>
      </c>
      <c r="D14" t="s">
        <v>6042</v>
      </c>
      <c r="E14" t="s">
        <v>107</v>
      </c>
      <c r="F14" t="s">
        <v>6038</v>
      </c>
      <c r="G14" t="s">
        <v>108</v>
      </c>
      <c r="H14">
        <v>90</v>
      </c>
      <c r="I14" t="s">
        <v>109</v>
      </c>
      <c r="J14" t="s">
        <v>110</v>
      </c>
      <c r="K14" t="s">
        <v>111</v>
      </c>
      <c r="L14" t="s">
        <v>112</v>
      </c>
      <c r="M14" t="s">
        <v>113</v>
      </c>
      <c r="N14">
        <v>688390</v>
      </c>
      <c r="O14" t="s">
        <v>114</v>
      </c>
    </row>
    <row r="15" spans="1:15" x14ac:dyDescent="0.25">
      <c r="A15" t="s">
        <v>115</v>
      </c>
      <c r="B15">
        <v>2002</v>
      </c>
      <c r="C15" t="s">
        <v>33</v>
      </c>
      <c r="D15" t="s">
        <v>6043</v>
      </c>
      <c r="E15" t="s">
        <v>6031</v>
      </c>
      <c r="F15" t="s">
        <v>6044</v>
      </c>
      <c r="G15" t="s">
        <v>116</v>
      </c>
      <c r="H15">
        <v>87</v>
      </c>
      <c r="I15" t="s">
        <v>57</v>
      </c>
      <c r="J15" t="s">
        <v>58</v>
      </c>
      <c r="K15" t="s">
        <v>60</v>
      </c>
      <c r="L15" t="s">
        <v>59</v>
      </c>
      <c r="M15" t="s">
        <v>61</v>
      </c>
      <c r="N15">
        <v>1485555</v>
      </c>
      <c r="O15" t="s">
        <v>117</v>
      </c>
    </row>
    <row r="16" spans="1:15" x14ac:dyDescent="0.25">
      <c r="A16" t="s">
        <v>118</v>
      </c>
      <c r="B16">
        <v>1999</v>
      </c>
      <c r="C16" t="s">
        <v>15</v>
      </c>
      <c r="D16" t="s">
        <v>6045</v>
      </c>
      <c r="E16" t="s">
        <v>6046</v>
      </c>
      <c r="F16" t="s">
        <v>6044</v>
      </c>
      <c r="G16" t="s">
        <v>119</v>
      </c>
      <c r="H16">
        <v>73</v>
      </c>
      <c r="I16" t="s">
        <v>120</v>
      </c>
      <c r="J16" t="s">
        <v>121</v>
      </c>
      <c r="K16" t="s">
        <v>122</v>
      </c>
      <c r="L16" t="s">
        <v>123</v>
      </c>
      <c r="M16" t="s">
        <v>124</v>
      </c>
      <c r="N16">
        <v>1676426</v>
      </c>
      <c r="O16" t="s">
        <v>125</v>
      </c>
    </row>
    <row r="17" spans="1:15" x14ac:dyDescent="0.25">
      <c r="A17" t="s">
        <v>126</v>
      </c>
      <c r="B17">
        <v>1990</v>
      </c>
      <c r="C17" t="s">
        <v>15</v>
      </c>
      <c r="D17" t="s">
        <v>6047</v>
      </c>
      <c r="E17" t="s">
        <v>6048</v>
      </c>
      <c r="F17" t="s">
        <v>6044</v>
      </c>
      <c r="G17" t="s">
        <v>127</v>
      </c>
      <c r="H17">
        <v>90</v>
      </c>
      <c r="I17" t="s">
        <v>128</v>
      </c>
      <c r="J17" t="s">
        <v>43</v>
      </c>
      <c r="K17" t="s">
        <v>129</v>
      </c>
      <c r="L17" t="s">
        <v>130</v>
      </c>
      <c r="M17" t="s">
        <v>131</v>
      </c>
      <c r="N17">
        <v>1020727</v>
      </c>
      <c r="O17" t="s">
        <v>132</v>
      </c>
    </row>
    <row r="18" spans="1:15" x14ac:dyDescent="0.25">
      <c r="A18" t="s">
        <v>133</v>
      </c>
      <c r="B18">
        <v>1980</v>
      </c>
      <c r="C18" t="s">
        <v>33</v>
      </c>
      <c r="D18" t="s">
        <v>6049</v>
      </c>
      <c r="E18" t="s">
        <v>6050</v>
      </c>
      <c r="F18" t="s">
        <v>6044</v>
      </c>
      <c r="G18" t="s">
        <v>134</v>
      </c>
      <c r="H18">
        <v>82</v>
      </c>
      <c r="I18" t="s">
        <v>135</v>
      </c>
      <c r="J18" t="s">
        <v>136</v>
      </c>
      <c r="K18" t="s">
        <v>137</v>
      </c>
      <c r="L18" t="s">
        <v>138</v>
      </c>
      <c r="M18" t="s">
        <v>139</v>
      </c>
      <c r="N18">
        <v>1159315</v>
      </c>
      <c r="O18" t="s">
        <v>140</v>
      </c>
    </row>
    <row r="19" spans="1:15" x14ac:dyDescent="0.25">
      <c r="A19" t="s">
        <v>141</v>
      </c>
      <c r="B19">
        <v>1975</v>
      </c>
      <c r="C19" t="s">
        <v>15</v>
      </c>
      <c r="D19" t="s">
        <v>6051</v>
      </c>
      <c r="E19" t="s">
        <v>16</v>
      </c>
      <c r="F19" t="s">
        <v>6044</v>
      </c>
      <c r="G19" t="s">
        <v>142</v>
      </c>
      <c r="H19">
        <v>83</v>
      </c>
      <c r="I19" t="s">
        <v>143</v>
      </c>
      <c r="J19" t="s">
        <v>144</v>
      </c>
      <c r="K19" t="s">
        <v>145</v>
      </c>
      <c r="L19" t="s">
        <v>146</v>
      </c>
      <c r="M19" t="s">
        <v>147</v>
      </c>
      <c r="N19">
        <v>918088</v>
      </c>
      <c r="O19" t="s">
        <v>148</v>
      </c>
    </row>
    <row r="20" spans="1:15" x14ac:dyDescent="0.25">
      <c r="A20" t="s">
        <v>149</v>
      </c>
      <c r="B20">
        <v>2020</v>
      </c>
      <c r="C20" t="s">
        <v>150</v>
      </c>
      <c r="D20" t="s">
        <v>6052</v>
      </c>
      <c r="E20" t="s">
        <v>6035</v>
      </c>
      <c r="F20" t="s">
        <v>6053</v>
      </c>
      <c r="G20" t="s">
        <v>151</v>
      </c>
      <c r="H20">
        <v>90</v>
      </c>
      <c r="I20" t="s">
        <v>152</v>
      </c>
      <c r="J20" t="s">
        <v>153</v>
      </c>
      <c r="K20" t="s">
        <v>154</v>
      </c>
      <c r="L20" t="s">
        <v>155</v>
      </c>
      <c r="M20" t="s">
        <v>156</v>
      </c>
      <c r="N20">
        <v>55291</v>
      </c>
    </row>
    <row r="21" spans="1:15" x14ac:dyDescent="0.25">
      <c r="A21" t="s">
        <v>157</v>
      </c>
      <c r="B21">
        <v>2019</v>
      </c>
      <c r="C21" t="s">
        <v>15</v>
      </c>
      <c r="D21" t="s">
        <v>6054</v>
      </c>
      <c r="E21" t="s">
        <v>6055</v>
      </c>
      <c r="F21" t="s">
        <v>6053</v>
      </c>
      <c r="G21" t="s">
        <v>158</v>
      </c>
      <c r="H21">
        <v>96</v>
      </c>
      <c r="I21" t="s">
        <v>159</v>
      </c>
      <c r="J21" t="s">
        <v>160</v>
      </c>
      <c r="K21" t="s">
        <v>161</v>
      </c>
      <c r="L21" t="s">
        <v>162</v>
      </c>
      <c r="M21" t="s">
        <v>163</v>
      </c>
      <c r="N21">
        <v>552778</v>
      </c>
      <c r="O21" t="s">
        <v>164</v>
      </c>
    </row>
    <row r="22" spans="1:15" x14ac:dyDescent="0.25">
      <c r="A22" t="s">
        <v>165</v>
      </c>
      <c r="B22">
        <v>2020</v>
      </c>
      <c r="C22" t="s">
        <v>47</v>
      </c>
      <c r="D22" t="s">
        <v>6056</v>
      </c>
      <c r="E22" t="s">
        <v>16</v>
      </c>
      <c r="F22" t="s">
        <v>6053</v>
      </c>
      <c r="G22" t="s">
        <v>166</v>
      </c>
      <c r="I22" t="s">
        <v>167</v>
      </c>
      <c r="J22" t="s">
        <v>168</v>
      </c>
      <c r="K22" t="s">
        <v>169</v>
      </c>
      <c r="L22" t="s">
        <v>170</v>
      </c>
      <c r="M22" t="s">
        <v>171</v>
      </c>
      <c r="N22">
        <v>54995</v>
      </c>
    </row>
    <row r="23" spans="1:15" x14ac:dyDescent="0.25">
      <c r="A23" t="s">
        <v>172</v>
      </c>
      <c r="B23">
        <v>2014</v>
      </c>
      <c r="C23" t="s">
        <v>33</v>
      </c>
      <c r="D23" t="s">
        <v>6057</v>
      </c>
      <c r="E23" t="s">
        <v>6058</v>
      </c>
      <c r="F23" t="s">
        <v>6053</v>
      </c>
      <c r="G23" t="s">
        <v>173</v>
      </c>
      <c r="H23">
        <v>74</v>
      </c>
      <c r="I23" t="s">
        <v>35</v>
      </c>
      <c r="J23" t="s">
        <v>174</v>
      </c>
      <c r="K23" t="s">
        <v>175</v>
      </c>
      <c r="L23" t="s">
        <v>176</v>
      </c>
      <c r="M23" t="s">
        <v>177</v>
      </c>
      <c r="N23">
        <v>1512360</v>
      </c>
      <c r="O23" t="s">
        <v>178</v>
      </c>
    </row>
    <row r="24" spans="1:15" x14ac:dyDescent="0.25">
      <c r="A24" t="s">
        <v>179</v>
      </c>
      <c r="B24">
        <v>2002</v>
      </c>
      <c r="C24" t="s">
        <v>15</v>
      </c>
      <c r="D24" t="s">
        <v>6059</v>
      </c>
      <c r="E24" t="s">
        <v>6024</v>
      </c>
      <c r="F24" t="s">
        <v>6053</v>
      </c>
      <c r="G24" t="s">
        <v>180</v>
      </c>
      <c r="H24">
        <v>79</v>
      </c>
      <c r="I24" t="s">
        <v>181</v>
      </c>
      <c r="J24" t="s">
        <v>182</v>
      </c>
      <c r="K24" t="s">
        <v>183</v>
      </c>
      <c r="L24" t="s">
        <v>184</v>
      </c>
      <c r="M24" t="s">
        <v>185</v>
      </c>
      <c r="N24">
        <v>699256</v>
      </c>
      <c r="O24" t="s">
        <v>186</v>
      </c>
    </row>
    <row r="25" spans="1:15" x14ac:dyDescent="0.25">
      <c r="A25" t="s">
        <v>187</v>
      </c>
      <c r="B25">
        <v>2001</v>
      </c>
      <c r="C25" t="s">
        <v>47</v>
      </c>
      <c r="D25" t="s">
        <v>6060</v>
      </c>
      <c r="E25" t="s">
        <v>6061</v>
      </c>
      <c r="F25" t="s">
        <v>6053</v>
      </c>
      <c r="G25" t="s">
        <v>188</v>
      </c>
      <c r="H25">
        <v>96</v>
      </c>
      <c r="I25" t="s">
        <v>189</v>
      </c>
      <c r="J25" t="s">
        <v>190</v>
      </c>
      <c r="K25" t="s">
        <v>191</v>
      </c>
      <c r="L25" t="s">
        <v>192</v>
      </c>
      <c r="M25" t="s">
        <v>193</v>
      </c>
      <c r="N25">
        <v>651376</v>
      </c>
      <c r="O25" t="s">
        <v>194</v>
      </c>
    </row>
    <row r="26" spans="1:15" x14ac:dyDescent="0.25">
      <c r="A26" t="s">
        <v>195</v>
      </c>
      <c r="B26">
        <v>1998</v>
      </c>
      <c r="C26" t="s">
        <v>196</v>
      </c>
      <c r="D26" t="s">
        <v>6057</v>
      </c>
      <c r="E26" t="s">
        <v>6062</v>
      </c>
      <c r="F26" t="s">
        <v>6053</v>
      </c>
      <c r="G26" t="s">
        <v>197</v>
      </c>
      <c r="H26">
        <v>91</v>
      </c>
      <c r="I26" t="s">
        <v>73</v>
      </c>
      <c r="J26" t="s">
        <v>101</v>
      </c>
      <c r="K26" t="s">
        <v>198</v>
      </c>
      <c r="L26" t="s">
        <v>199</v>
      </c>
      <c r="M26" t="s">
        <v>200</v>
      </c>
      <c r="N26">
        <v>1235804</v>
      </c>
      <c r="O26" t="s">
        <v>201</v>
      </c>
    </row>
    <row r="27" spans="1:15" x14ac:dyDescent="0.25">
      <c r="A27" t="s">
        <v>202</v>
      </c>
      <c r="B27">
        <v>1999</v>
      </c>
      <c r="C27" t="s">
        <v>15</v>
      </c>
      <c r="D27" t="s">
        <v>6063</v>
      </c>
      <c r="E27" t="s">
        <v>6064</v>
      </c>
      <c r="F27" t="s">
        <v>6053</v>
      </c>
      <c r="G27" t="s">
        <v>203</v>
      </c>
      <c r="H27">
        <v>61</v>
      </c>
      <c r="I27" t="s">
        <v>18</v>
      </c>
      <c r="J27" t="s">
        <v>101</v>
      </c>
      <c r="K27" t="s">
        <v>204</v>
      </c>
      <c r="L27" t="s">
        <v>205</v>
      </c>
      <c r="M27" t="s">
        <v>206</v>
      </c>
      <c r="N27">
        <v>1147794</v>
      </c>
      <c r="O27" t="s">
        <v>207</v>
      </c>
    </row>
    <row r="28" spans="1:15" x14ac:dyDescent="0.25">
      <c r="A28" t="s">
        <v>208</v>
      </c>
      <c r="B28">
        <v>1997</v>
      </c>
      <c r="C28" t="s">
        <v>47</v>
      </c>
      <c r="D28" t="s">
        <v>6065</v>
      </c>
      <c r="E28" t="s">
        <v>6066</v>
      </c>
      <c r="F28" t="s">
        <v>6053</v>
      </c>
      <c r="G28" t="s">
        <v>209</v>
      </c>
      <c r="H28">
        <v>59</v>
      </c>
      <c r="I28" t="s">
        <v>210</v>
      </c>
      <c r="J28" t="s">
        <v>210</v>
      </c>
      <c r="K28" t="s">
        <v>211</v>
      </c>
      <c r="L28" t="s">
        <v>212</v>
      </c>
      <c r="M28" t="s">
        <v>213</v>
      </c>
      <c r="N28">
        <v>623629</v>
      </c>
      <c r="O28" t="s">
        <v>214</v>
      </c>
    </row>
    <row r="29" spans="1:15" x14ac:dyDescent="0.25">
      <c r="A29" t="s">
        <v>215</v>
      </c>
      <c r="B29">
        <v>1995</v>
      </c>
      <c r="C29" t="s">
        <v>15</v>
      </c>
      <c r="D29" t="s">
        <v>6067</v>
      </c>
      <c r="E29" t="s">
        <v>6068</v>
      </c>
      <c r="F29" t="s">
        <v>6053</v>
      </c>
      <c r="G29" t="s">
        <v>216</v>
      </c>
      <c r="H29">
        <v>65</v>
      </c>
      <c r="I29" t="s">
        <v>88</v>
      </c>
      <c r="J29" t="s">
        <v>20</v>
      </c>
      <c r="K29" t="s">
        <v>89</v>
      </c>
      <c r="L29" t="s">
        <v>217</v>
      </c>
      <c r="M29" t="s">
        <v>218</v>
      </c>
      <c r="N29">
        <v>1445096</v>
      </c>
      <c r="O29" t="s">
        <v>219</v>
      </c>
    </row>
    <row r="30" spans="1:15" x14ac:dyDescent="0.25">
      <c r="A30" t="s">
        <v>220</v>
      </c>
      <c r="B30">
        <v>1991</v>
      </c>
      <c r="C30" t="s">
        <v>15</v>
      </c>
      <c r="D30" t="s">
        <v>6069</v>
      </c>
      <c r="E30" t="s">
        <v>6070</v>
      </c>
      <c r="F30" t="s">
        <v>6053</v>
      </c>
      <c r="G30" t="s">
        <v>221</v>
      </c>
      <c r="H30">
        <v>85</v>
      </c>
      <c r="I30" t="s">
        <v>222</v>
      </c>
      <c r="J30" t="s">
        <v>223</v>
      </c>
      <c r="K30" t="s">
        <v>224</v>
      </c>
      <c r="L30" t="s">
        <v>225</v>
      </c>
      <c r="M30" t="s">
        <v>226</v>
      </c>
      <c r="N30">
        <v>1270197</v>
      </c>
      <c r="O30" t="s">
        <v>227</v>
      </c>
    </row>
    <row r="31" spans="1:15" x14ac:dyDescent="0.25">
      <c r="A31" t="s">
        <v>228</v>
      </c>
      <c r="B31">
        <v>1977</v>
      </c>
      <c r="C31" t="s">
        <v>33</v>
      </c>
      <c r="D31" t="s">
        <v>6071</v>
      </c>
      <c r="E31" t="s">
        <v>6050</v>
      </c>
      <c r="F31" t="s">
        <v>6053</v>
      </c>
      <c r="G31" t="s">
        <v>229</v>
      </c>
      <c r="H31">
        <v>90</v>
      </c>
      <c r="I31" t="s">
        <v>230</v>
      </c>
      <c r="J31" t="s">
        <v>136</v>
      </c>
      <c r="K31" t="s">
        <v>137</v>
      </c>
      <c r="L31" t="s">
        <v>138</v>
      </c>
      <c r="M31" t="s">
        <v>231</v>
      </c>
      <c r="N31">
        <v>1231473</v>
      </c>
      <c r="O31" t="s">
        <v>232</v>
      </c>
    </row>
    <row r="32" spans="1:15" x14ac:dyDescent="0.25">
      <c r="A32" t="s">
        <v>233</v>
      </c>
      <c r="B32">
        <v>1962</v>
      </c>
      <c r="D32" t="s">
        <v>6051</v>
      </c>
      <c r="E32" t="s">
        <v>6072</v>
      </c>
      <c r="F32" t="s">
        <v>6053</v>
      </c>
      <c r="G32" t="s">
        <v>234</v>
      </c>
      <c r="H32">
        <v>85</v>
      </c>
      <c r="I32" t="s">
        <v>235</v>
      </c>
      <c r="J32" t="s">
        <v>236</v>
      </c>
      <c r="K32" t="s">
        <v>237</v>
      </c>
      <c r="L32" t="s">
        <v>238</v>
      </c>
      <c r="M32" t="s">
        <v>239</v>
      </c>
      <c r="N32">
        <v>42004</v>
      </c>
    </row>
    <row r="33" spans="1:15" x14ac:dyDescent="0.25">
      <c r="A33" t="s">
        <v>240</v>
      </c>
      <c r="B33">
        <v>1954</v>
      </c>
      <c r="C33" t="s">
        <v>47</v>
      </c>
      <c r="D33" t="s">
        <v>6073</v>
      </c>
      <c r="E33" t="s">
        <v>6031</v>
      </c>
      <c r="F33" t="s">
        <v>6053</v>
      </c>
      <c r="G33" t="s">
        <v>241</v>
      </c>
      <c r="H33">
        <v>98</v>
      </c>
      <c r="I33" t="s">
        <v>242</v>
      </c>
      <c r="J33" t="s">
        <v>243</v>
      </c>
      <c r="K33" t="s">
        <v>244</v>
      </c>
      <c r="L33" t="s">
        <v>245</v>
      </c>
      <c r="M33" t="s">
        <v>246</v>
      </c>
      <c r="N33">
        <v>315744</v>
      </c>
      <c r="O33">
        <v>269.06099999999998</v>
      </c>
    </row>
    <row r="34" spans="1:15" x14ac:dyDescent="0.25">
      <c r="A34" t="s">
        <v>247</v>
      </c>
      <c r="B34">
        <v>1946</v>
      </c>
      <c r="C34" t="s">
        <v>248</v>
      </c>
      <c r="D34" t="s">
        <v>6059</v>
      </c>
      <c r="E34" t="s">
        <v>6074</v>
      </c>
      <c r="F34" t="s">
        <v>6053</v>
      </c>
      <c r="G34" t="s">
        <v>249</v>
      </c>
      <c r="H34">
        <v>89</v>
      </c>
      <c r="I34" t="s">
        <v>250</v>
      </c>
      <c r="J34" t="s">
        <v>251</v>
      </c>
      <c r="K34" t="s">
        <v>252</v>
      </c>
      <c r="L34" t="s">
        <v>253</v>
      </c>
      <c r="M34" t="s">
        <v>254</v>
      </c>
      <c r="N34">
        <v>405801</v>
      </c>
    </row>
    <row r="35" spans="1:15" x14ac:dyDescent="0.25">
      <c r="A35" t="s">
        <v>255</v>
      </c>
      <c r="B35">
        <v>2019</v>
      </c>
      <c r="C35" t="s">
        <v>15</v>
      </c>
      <c r="D35" t="s">
        <v>6075</v>
      </c>
      <c r="E35" t="s">
        <v>6070</v>
      </c>
      <c r="F35" t="s">
        <v>6076</v>
      </c>
      <c r="G35" t="s">
        <v>256</v>
      </c>
      <c r="H35">
        <v>59</v>
      </c>
      <c r="I35" t="s">
        <v>257</v>
      </c>
      <c r="J35" t="s">
        <v>258</v>
      </c>
      <c r="K35" t="s">
        <v>43</v>
      </c>
      <c r="L35" t="s">
        <v>259</v>
      </c>
      <c r="M35" t="s">
        <v>260</v>
      </c>
      <c r="N35">
        <v>939252</v>
      </c>
      <c r="O35" t="s">
        <v>261</v>
      </c>
    </row>
    <row r="36" spans="1:15" x14ac:dyDescent="0.25">
      <c r="A36" t="s">
        <v>262</v>
      </c>
      <c r="B36">
        <v>2014</v>
      </c>
      <c r="C36" t="s">
        <v>15</v>
      </c>
      <c r="D36" t="s">
        <v>6077</v>
      </c>
      <c r="E36" t="s">
        <v>6078</v>
      </c>
      <c r="F36" t="s">
        <v>6076</v>
      </c>
      <c r="G36" t="s">
        <v>263</v>
      </c>
      <c r="H36">
        <v>88</v>
      </c>
      <c r="I36" t="s">
        <v>264</v>
      </c>
      <c r="J36" t="s">
        <v>265</v>
      </c>
      <c r="K36" t="s">
        <v>266</v>
      </c>
      <c r="L36" t="s">
        <v>267</v>
      </c>
      <c r="M36" t="s">
        <v>268</v>
      </c>
      <c r="N36">
        <v>717585</v>
      </c>
      <c r="O36" t="s">
        <v>269</v>
      </c>
    </row>
    <row r="37" spans="1:15" x14ac:dyDescent="0.25">
      <c r="A37" t="s">
        <v>270</v>
      </c>
      <c r="B37">
        <v>2011</v>
      </c>
      <c r="C37" t="s">
        <v>33</v>
      </c>
      <c r="D37" t="s">
        <v>6079</v>
      </c>
      <c r="E37" t="s">
        <v>6080</v>
      </c>
      <c r="F37" t="s">
        <v>6076</v>
      </c>
      <c r="G37" t="s">
        <v>271</v>
      </c>
      <c r="H37">
        <v>57</v>
      </c>
      <c r="I37" t="s">
        <v>272</v>
      </c>
      <c r="J37" t="s">
        <v>273</v>
      </c>
      <c r="K37" t="s">
        <v>274</v>
      </c>
      <c r="L37" t="s">
        <v>275</v>
      </c>
      <c r="M37" t="s">
        <v>276</v>
      </c>
      <c r="N37">
        <v>760360</v>
      </c>
      <c r="O37" t="s">
        <v>277</v>
      </c>
    </row>
    <row r="38" spans="1:15" x14ac:dyDescent="0.25">
      <c r="A38" t="s">
        <v>278</v>
      </c>
      <c r="B38">
        <v>2006</v>
      </c>
      <c r="C38" t="s">
        <v>47</v>
      </c>
      <c r="D38" t="s">
        <v>6059</v>
      </c>
      <c r="E38" t="s">
        <v>6081</v>
      </c>
      <c r="F38" t="s">
        <v>6076</v>
      </c>
      <c r="G38" t="s">
        <v>279</v>
      </c>
      <c r="H38">
        <v>66</v>
      </c>
      <c r="I38" t="s">
        <v>35</v>
      </c>
      <c r="J38" t="s">
        <v>36</v>
      </c>
      <c r="K38" t="s">
        <v>280</v>
      </c>
      <c r="L38" t="s">
        <v>281</v>
      </c>
      <c r="M38" t="s">
        <v>39</v>
      </c>
      <c r="N38">
        <v>1190259</v>
      </c>
      <c r="O38" t="s">
        <v>282</v>
      </c>
    </row>
    <row r="39" spans="1:15" x14ac:dyDescent="0.25">
      <c r="A39" t="s">
        <v>283</v>
      </c>
      <c r="B39">
        <v>2006</v>
      </c>
      <c r="C39" t="s">
        <v>15</v>
      </c>
      <c r="D39" t="s">
        <v>6082</v>
      </c>
      <c r="E39" t="s">
        <v>6070</v>
      </c>
      <c r="F39" t="s">
        <v>6076</v>
      </c>
      <c r="G39" t="s">
        <v>284</v>
      </c>
      <c r="H39">
        <v>85</v>
      </c>
      <c r="I39" t="s">
        <v>128</v>
      </c>
      <c r="J39" t="s">
        <v>81</v>
      </c>
      <c r="K39" t="s">
        <v>198</v>
      </c>
      <c r="L39" t="s">
        <v>144</v>
      </c>
      <c r="M39" t="s">
        <v>285</v>
      </c>
      <c r="N39">
        <v>1189773</v>
      </c>
      <c r="O39" t="s">
        <v>286</v>
      </c>
    </row>
    <row r="40" spans="1:15" x14ac:dyDescent="0.25">
      <c r="A40" t="s">
        <v>287</v>
      </c>
      <c r="B40">
        <v>2002</v>
      </c>
      <c r="C40" t="s">
        <v>196</v>
      </c>
      <c r="D40" t="s">
        <v>6083</v>
      </c>
      <c r="E40" t="s">
        <v>6084</v>
      </c>
      <c r="F40" t="s">
        <v>6076</v>
      </c>
      <c r="G40" t="s">
        <v>288</v>
      </c>
      <c r="H40">
        <v>85</v>
      </c>
      <c r="I40" t="s">
        <v>289</v>
      </c>
      <c r="J40" t="s">
        <v>290</v>
      </c>
      <c r="K40" t="s">
        <v>291</v>
      </c>
      <c r="L40" t="s">
        <v>292</v>
      </c>
      <c r="M40" t="s">
        <v>293</v>
      </c>
      <c r="N40">
        <v>729603</v>
      </c>
      <c r="O40" t="s">
        <v>294</v>
      </c>
    </row>
    <row r="41" spans="1:15" x14ac:dyDescent="0.25">
      <c r="A41" t="s">
        <v>295</v>
      </c>
      <c r="B41">
        <v>2000</v>
      </c>
      <c r="C41" t="s">
        <v>33</v>
      </c>
      <c r="D41" t="s">
        <v>6085</v>
      </c>
      <c r="E41" t="s">
        <v>6031</v>
      </c>
      <c r="F41" t="s">
        <v>6076</v>
      </c>
      <c r="G41" t="s">
        <v>296</v>
      </c>
      <c r="H41">
        <v>67</v>
      </c>
      <c r="I41" t="s">
        <v>297</v>
      </c>
      <c r="J41" t="s">
        <v>298</v>
      </c>
      <c r="K41" t="s">
        <v>258</v>
      </c>
      <c r="L41" t="s">
        <v>299</v>
      </c>
      <c r="M41" t="s">
        <v>300</v>
      </c>
      <c r="N41">
        <v>1341460</v>
      </c>
      <c r="O41" t="s">
        <v>301</v>
      </c>
    </row>
    <row r="42" spans="1:15" x14ac:dyDescent="0.25">
      <c r="A42" t="s">
        <v>302</v>
      </c>
      <c r="B42">
        <v>1998</v>
      </c>
      <c r="C42" t="s">
        <v>196</v>
      </c>
      <c r="D42" t="s">
        <v>6086</v>
      </c>
      <c r="E42" t="s">
        <v>16</v>
      </c>
      <c r="F42" t="s">
        <v>6076</v>
      </c>
      <c r="G42" t="s">
        <v>303</v>
      </c>
      <c r="H42">
        <v>62</v>
      </c>
      <c r="I42" t="s">
        <v>304</v>
      </c>
      <c r="J42" t="s">
        <v>90</v>
      </c>
      <c r="K42" t="s">
        <v>305</v>
      </c>
      <c r="L42" t="s">
        <v>306</v>
      </c>
      <c r="M42" t="s">
        <v>307</v>
      </c>
      <c r="N42">
        <v>1034705</v>
      </c>
      <c r="O42" t="s">
        <v>308</v>
      </c>
    </row>
    <row r="43" spans="1:15" x14ac:dyDescent="0.25">
      <c r="A43" t="s">
        <v>309</v>
      </c>
      <c r="B43">
        <v>1995</v>
      </c>
      <c r="C43" t="s">
        <v>15</v>
      </c>
      <c r="D43" t="s">
        <v>6077</v>
      </c>
      <c r="E43" t="s">
        <v>6087</v>
      </c>
      <c r="F43" t="s">
        <v>6076</v>
      </c>
      <c r="G43" t="s">
        <v>310</v>
      </c>
      <c r="H43">
        <v>77</v>
      </c>
      <c r="I43" t="s">
        <v>311</v>
      </c>
      <c r="J43" t="s">
        <v>217</v>
      </c>
      <c r="K43" t="s">
        <v>312</v>
      </c>
      <c r="L43" t="s">
        <v>313</v>
      </c>
      <c r="M43" t="s">
        <v>314</v>
      </c>
      <c r="N43">
        <v>991208</v>
      </c>
      <c r="O43" t="s">
        <v>315</v>
      </c>
    </row>
    <row r="44" spans="1:15" x14ac:dyDescent="0.25">
      <c r="A44" t="s">
        <v>316</v>
      </c>
      <c r="B44">
        <v>1994</v>
      </c>
      <c r="C44" t="s">
        <v>15</v>
      </c>
      <c r="D44" t="s">
        <v>6088</v>
      </c>
      <c r="E44" t="s">
        <v>6027</v>
      </c>
      <c r="F44" t="s">
        <v>6076</v>
      </c>
      <c r="G44" t="s">
        <v>317</v>
      </c>
      <c r="H44">
        <v>64</v>
      </c>
      <c r="I44" t="s">
        <v>318</v>
      </c>
      <c r="J44" t="s">
        <v>319</v>
      </c>
      <c r="K44" t="s">
        <v>320</v>
      </c>
      <c r="L44" t="s">
        <v>321</v>
      </c>
      <c r="M44" t="s">
        <v>322</v>
      </c>
      <c r="N44">
        <v>1035236</v>
      </c>
      <c r="O44" t="s">
        <v>323</v>
      </c>
    </row>
    <row r="45" spans="1:15" x14ac:dyDescent="0.25">
      <c r="A45" t="s">
        <v>324</v>
      </c>
      <c r="B45">
        <v>1994</v>
      </c>
      <c r="C45" t="s">
        <v>47</v>
      </c>
      <c r="D45" t="s">
        <v>6089</v>
      </c>
      <c r="E45" t="s">
        <v>6090</v>
      </c>
      <c r="F45" t="s">
        <v>6076</v>
      </c>
      <c r="G45" t="s">
        <v>325</v>
      </c>
      <c r="H45">
        <v>88</v>
      </c>
      <c r="I45" t="s">
        <v>326</v>
      </c>
      <c r="J45" t="s">
        <v>327</v>
      </c>
      <c r="K45" t="s">
        <v>328</v>
      </c>
      <c r="L45" t="s">
        <v>329</v>
      </c>
      <c r="M45" t="s">
        <v>330</v>
      </c>
      <c r="N45">
        <v>942045</v>
      </c>
      <c r="O45" t="s">
        <v>331</v>
      </c>
    </row>
    <row r="46" spans="1:15" x14ac:dyDescent="0.25">
      <c r="A46" t="s">
        <v>332</v>
      </c>
      <c r="B46">
        <v>1991</v>
      </c>
      <c r="C46" t="s">
        <v>47</v>
      </c>
      <c r="D46" t="s">
        <v>6091</v>
      </c>
      <c r="E46" t="s">
        <v>6046</v>
      </c>
      <c r="F46" t="s">
        <v>6076</v>
      </c>
      <c r="G46" t="s">
        <v>333</v>
      </c>
      <c r="H46">
        <v>75</v>
      </c>
      <c r="I46" t="s">
        <v>334</v>
      </c>
      <c r="J46" t="s">
        <v>335</v>
      </c>
      <c r="K46" t="s">
        <v>336</v>
      </c>
      <c r="L46" t="s">
        <v>305</v>
      </c>
      <c r="M46" t="s">
        <v>337</v>
      </c>
      <c r="N46">
        <v>995506</v>
      </c>
      <c r="O46" t="s">
        <v>338</v>
      </c>
    </row>
    <row r="47" spans="1:15" x14ac:dyDescent="0.25">
      <c r="A47" t="s">
        <v>339</v>
      </c>
      <c r="B47">
        <v>1988</v>
      </c>
      <c r="C47" t="s">
        <v>47</v>
      </c>
      <c r="D47" t="s">
        <v>6085</v>
      </c>
      <c r="E47" t="s">
        <v>6041</v>
      </c>
      <c r="F47" t="s">
        <v>6076</v>
      </c>
      <c r="G47" t="s">
        <v>340</v>
      </c>
      <c r="H47">
        <v>80</v>
      </c>
      <c r="I47" t="s">
        <v>341</v>
      </c>
      <c r="J47" t="s">
        <v>342</v>
      </c>
      <c r="K47" t="s">
        <v>343</v>
      </c>
      <c r="L47" t="s">
        <v>344</v>
      </c>
      <c r="M47" t="s">
        <v>345</v>
      </c>
      <c r="N47">
        <v>230763</v>
      </c>
      <c r="O47" t="s">
        <v>346</v>
      </c>
    </row>
    <row r="48" spans="1:15" x14ac:dyDescent="0.25">
      <c r="A48" t="s">
        <v>347</v>
      </c>
      <c r="B48">
        <v>1988</v>
      </c>
      <c r="C48" t="s">
        <v>47</v>
      </c>
      <c r="D48" t="s">
        <v>6092</v>
      </c>
      <c r="E48" t="s">
        <v>6093</v>
      </c>
      <c r="F48" t="s">
        <v>6076</v>
      </c>
      <c r="G48" t="s">
        <v>348</v>
      </c>
      <c r="H48">
        <v>94</v>
      </c>
      <c r="I48" t="s">
        <v>349</v>
      </c>
      <c r="J48" t="s">
        <v>350</v>
      </c>
      <c r="K48" t="s">
        <v>351</v>
      </c>
      <c r="L48" t="s">
        <v>352</v>
      </c>
      <c r="M48" t="s">
        <v>353</v>
      </c>
      <c r="N48">
        <v>235231</v>
      </c>
    </row>
    <row r="49" spans="1:15" x14ac:dyDescent="0.25">
      <c r="A49" t="s">
        <v>354</v>
      </c>
      <c r="B49">
        <v>1985</v>
      </c>
      <c r="C49" t="s">
        <v>47</v>
      </c>
      <c r="D49" t="s">
        <v>6065</v>
      </c>
      <c r="E49" t="s">
        <v>6094</v>
      </c>
      <c r="F49" t="s">
        <v>6076</v>
      </c>
      <c r="G49" t="s">
        <v>355</v>
      </c>
      <c r="H49">
        <v>87</v>
      </c>
      <c r="I49" t="s">
        <v>100</v>
      </c>
      <c r="J49" t="s">
        <v>356</v>
      </c>
      <c r="K49" t="s">
        <v>357</v>
      </c>
      <c r="L49" t="s">
        <v>358</v>
      </c>
      <c r="M49" t="s">
        <v>359</v>
      </c>
      <c r="N49">
        <v>1058081</v>
      </c>
      <c r="O49" t="s">
        <v>360</v>
      </c>
    </row>
    <row r="50" spans="1:15" x14ac:dyDescent="0.25">
      <c r="A50" t="s">
        <v>361</v>
      </c>
      <c r="B50">
        <v>1968</v>
      </c>
      <c r="C50" t="s">
        <v>47</v>
      </c>
      <c r="D50" t="s">
        <v>6095</v>
      </c>
      <c r="E50" t="s">
        <v>107</v>
      </c>
      <c r="F50" t="s">
        <v>6076</v>
      </c>
      <c r="G50" t="s">
        <v>362</v>
      </c>
      <c r="H50">
        <v>80</v>
      </c>
      <c r="I50" t="s">
        <v>109</v>
      </c>
      <c r="J50" t="s">
        <v>50</v>
      </c>
      <c r="K50" t="s">
        <v>363</v>
      </c>
      <c r="L50" t="s">
        <v>364</v>
      </c>
      <c r="M50" t="s">
        <v>365</v>
      </c>
      <c r="N50">
        <v>302844</v>
      </c>
      <c r="O50" t="s">
        <v>366</v>
      </c>
    </row>
    <row r="51" spans="1:15" x14ac:dyDescent="0.25">
      <c r="A51" t="s">
        <v>367</v>
      </c>
      <c r="B51">
        <v>1960</v>
      </c>
      <c r="C51" t="s">
        <v>15</v>
      </c>
      <c r="D51" t="s">
        <v>6096</v>
      </c>
      <c r="E51" t="s">
        <v>6097</v>
      </c>
      <c r="F51" t="s">
        <v>6076</v>
      </c>
      <c r="G51" t="s">
        <v>368</v>
      </c>
      <c r="H51">
        <v>97</v>
      </c>
      <c r="I51" t="s">
        <v>369</v>
      </c>
      <c r="J51" t="s">
        <v>370</v>
      </c>
      <c r="K51" t="s">
        <v>371</v>
      </c>
      <c r="L51" t="s">
        <v>372</v>
      </c>
      <c r="M51" t="s">
        <v>373</v>
      </c>
      <c r="N51">
        <v>604211</v>
      </c>
      <c r="O51" t="s">
        <v>374</v>
      </c>
    </row>
    <row r="52" spans="1:15" x14ac:dyDescent="0.25">
      <c r="A52" t="s">
        <v>375</v>
      </c>
      <c r="B52">
        <v>1942</v>
      </c>
      <c r="C52" t="s">
        <v>47</v>
      </c>
      <c r="D52" t="s">
        <v>6098</v>
      </c>
      <c r="E52" t="s">
        <v>6099</v>
      </c>
      <c r="F52" t="s">
        <v>6076</v>
      </c>
      <c r="G52" t="s">
        <v>376</v>
      </c>
      <c r="H52">
        <v>100</v>
      </c>
      <c r="I52" t="s">
        <v>377</v>
      </c>
      <c r="J52" t="s">
        <v>378</v>
      </c>
      <c r="K52" t="s">
        <v>379</v>
      </c>
      <c r="L52" t="s">
        <v>380</v>
      </c>
      <c r="M52" t="s">
        <v>381</v>
      </c>
      <c r="N52">
        <v>522093</v>
      </c>
      <c r="O52" t="s">
        <v>382</v>
      </c>
    </row>
    <row r="53" spans="1:15" x14ac:dyDescent="0.25">
      <c r="A53" t="s">
        <v>383</v>
      </c>
      <c r="B53">
        <v>1936</v>
      </c>
      <c r="C53" t="s">
        <v>384</v>
      </c>
      <c r="D53" t="s">
        <v>6100</v>
      </c>
      <c r="E53" t="s">
        <v>6101</v>
      </c>
      <c r="F53" t="s">
        <v>6076</v>
      </c>
      <c r="G53" t="s">
        <v>385</v>
      </c>
      <c r="H53">
        <v>96</v>
      </c>
      <c r="I53" t="s">
        <v>386</v>
      </c>
      <c r="J53" t="s">
        <v>386</v>
      </c>
      <c r="K53" t="s">
        <v>387</v>
      </c>
      <c r="L53" t="s">
        <v>388</v>
      </c>
      <c r="M53" t="s">
        <v>389</v>
      </c>
      <c r="N53">
        <v>217881</v>
      </c>
      <c r="O53">
        <v>163.245</v>
      </c>
    </row>
    <row r="54" spans="1:15" x14ac:dyDescent="0.25">
      <c r="A54" t="s">
        <v>390</v>
      </c>
      <c r="B54">
        <v>1931</v>
      </c>
      <c r="C54" t="s">
        <v>384</v>
      </c>
      <c r="D54" t="s">
        <v>6100</v>
      </c>
      <c r="E54" t="s">
        <v>6066</v>
      </c>
      <c r="F54" t="s">
        <v>6076</v>
      </c>
      <c r="G54" t="s">
        <v>391</v>
      </c>
      <c r="H54">
        <v>99</v>
      </c>
      <c r="I54" t="s">
        <v>386</v>
      </c>
      <c r="J54" t="s">
        <v>386</v>
      </c>
      <c r="K54" t="s">
        <v>392</v>
      </c>
      <c r="L54" t="s">
        <v>393</v>
      </c>
      <c r="M54" t="s">
        <v>394</v>
      </c>
      <c r="N54">
        <v>167839</v>
      </c>
      <c r="O54">
        <v>19.181000000000001</v>
      </c>
    </row>
    <row r="55" spans="1:15" x14ac:dyDescent="0.25">
      <c r="A55" t="s">
        <v>395</v>
      </c>
      <c r="B55">
        <v>2018</v>
      </c>
      <c r="C55" t="s">
        <v>15</v>
      </c>
      <c r="D55" t="s">
        <v>6102</v>
      </c>
      <c r="E55" t="s">
        <v>16</v>
      </c>
      <c r="F55" t="s">
        <v>6103</v>
      </c>
      <c r="G55" t="s">
        <v>396</v>
      </c>
      <c r="H55">
        <v>75</v>
      </c>
      <c r="I55" t="s">
        <v>397</v>
      </c>
      <c r="J55" t="s">
        <v>398</v>
      </c>
      <c r="K55" t="s">
        <v>399</v>
      </c>
      <c r="L55" t="s">
        <v>400</v>
      </c>
      <c r="M55" t="s">
        <v>401</v>
      </c>
      <c r="N55">
        <v>62635</v>
      </c>
      <c r="O55" t="s">
        <v>402</v>
      </c>
    </row>
    <row r="56" spans="1:15" x14ac:dyDescent="0.25">
      <c r="A56" t="s">
        <v>403</v>
      </c>
      <c r="B56">
        <v>2017</v>
      </c>
      <c r="D56" t="s">
        <v>6060</v>
      </c>
      <c r="E56" t="s">
        <v>6035</v>
      </c>
      <c r="F56" t="s">
        <v>6103</v>
      </c>
      <c r="G56" t="s">
        <v>404</v>
      </c>
      <c r="I56" t="s">
        <v>405</v>
      </c>
      <c r="J56" t="s">
        <v>406</v>
      </c>
      <c r="K56" t="s">
        <v>407</v>
      </c>
      <c r="L56" t="s">
        <v>408</v>
      </c>
      <c r="M56" t="s">
        <v>409</v>
      </c>
      <c r="N56">
        <v>34112</v>
      </c>
    </row>
    <row r="57" spans="1:15" x14ac:dyDescent="0.25">
      <c r="A57" t="s">
        <v>410</v>
      </c>
      <c r="B57">
        <v>2017</v>
      </c>
      <c r="C57" t="s">
        <v>33</v>
      </c>
      <c r="D57" t="s">
        <v>6104</v>
      </c>
      <c r="E57" t="s">
        <v>6027</v>
      </c>
      <c r="F57" t="s">
        <v>6103</v>
      </c>
      <c r="G57" t="s">
        <v>411</v>
      </c>
      <c r="I57" t="s">
        <v>412</v>
      </c>
      <c r="J57" t="s">
        <v>413</v>
      </c>
      <c r="K57" t="s">
        <v>169</v>
      </c>
      <c r="L57" t="s">
        <v>414</v>
      </c>
      <c r="M57" t="s">
        <v>415</v>
      </c>
      <c r="N57">
        <v>28401</v>
      </c>
    </row>
    <row r="58" spans="1:15" x14ac:dyDescent="0.25">
      <c r="A58" t="s">
        <v>416</v>
      </c>
      <c r="B58">
        <v>2016</v>
      </c>
      <c r="C58" t="s">
        <v>47</v>
      </c>
      <c r="D58" t="s">
        <v>6077</v>
      </c>
      <c r="E58" t="s">
        <v>6105</v>
      </c>
      <c r="F58" t="s">
        <v>6103</v>
      </c>
      <c r="G58" t="s">
        <v>417</v>
      </c>
      <c r="H58">
        <v>79</v>
      </c>
      <c r="I58" t="s">
        <v>418</v>
      </c>
      <c r="J58" t="s">
        <v>419</v>
      </c>
      <c r="K58" t="s">
        <v>420</v>
      </c>
      <c r="L58" t="s">
        <v>421</v>
      </c>
      <c r="M58" t="s">
        <v>422</v>
      </c>
      <c r="N58">
        <v>194838</v>
      </c>
      <c r="O58" t="s">
        <v>423</v>
      </c>
    </row>
    <row r="59" spans="1:15" x14ac:dyDescent="0.25">
      <c r="A59" t="s">
        <v>424</v>
      </c>
      <c r="B59">
        <v>2016</v>
      </c>
      <c r="C59" t="s">
        <v>47</v>
      </c>
      <c r="D59" t="s">
        <v>6042</v>
      </c>
      <c r="E59" t="s">
        <v>6106</v>
      </c>
      <c r="F59" t="s">
        <v>6103</v>
      </c>
      <c r="G59" t="s">
        <v>425</v>
      </c>
      <c r="I59" t="s">
        <v>426</v>
      </c>
      <c r="J59" t="s">
        <v>427</v>
      </c>
      <c r="K59" t="s">
        <v>428</v>
      </c>
      <c r="L59" t="s">
        <v>429</v>
      </c>
      <c r="M59" t="s">
        <v>430</v>
      </c>
      <c r="N59">
        <v>156479</v>
      </c>
      <c r="O59" t="s">
        <v>431</v>
      </c>
    </row>
    <row r="60" spans="1:15" x14ac:dyDescent="0.25">
      <c r="A60" t="s">
        <v>432</v>
      </c>
      <c r="B60">
        <v>2018</v>
      </c>
      <c r="C60" t="s">
        <v>47</v>
      </c>
      <c r="D60" t="s">
        <v>6107</v>
      </c>
      <c r="E60" t="s">
        <v>6108</v>
      </c>
      <c r="F60" t="s">
        <v>6103</v>
      </c>
      <c r="G60" t="s">
        <v>433</v>
      </c>
      <c r="H60">
        <v>87</v>
      </c>
      <c r="I60" t="s">
        <v>434</v>
      </c>
      <c r="J60" t="s">
        <v>435</v>
      </c>
      <c r="K60" t="s">
        <v>436</v>
      </c>
      <c r="L60" t="s">
        <v>437</v>
      </c>
      <c r="M60" t="s">
        <v>438</v>
      </c>
      <c r="N60">
        <v>375110</v>
      </c>
      <c r="O60" t="s">
        <v>439</v>
      </c>
    </row>
    <row r="61" spans="1:15" x14ac:dyDescent="0.25">
      <c r="A61" t="s">
        <v>440</v>
      </c>
      <c r="B61">
        <v>2019</v>
      </c>
      <c r="C61" t="s">
        <v>33</v>
      </c>
      <c r="D61" t="s">
        <v>6109</v>
      </c>
      <c r="E61" t="s">
        <v>6031</v>
      </c>
      <c r="F61" t="s">
        <v>6103</v>
      </c>
      <c r="G61" t="s">
        <v>441</v>
      </c>
      <c r="H61">
        <v>78</v>
      </c>
      <c r="I61" t="s">
        <v>442</v>
      </c>
      <c r="J61" t="s">
        <v>443</v>
      </c>
      <c r="K61" t="s">
        <v>444</v>
      </c>
      <c r="L61" t="s">
        <v>445</v>
      </c>
      <c r="M61" t="s">
        <v>446</v>
      </c>
      <c r="N61">
        <v>809955</v>
      </c>
      <c r="O61" t="s">
        <v>447</v>
      </c>
    </row>
    <row r="62" spans="1:15" x14ac:dyDescent="0.25">
      <c r="A62" t="s">
        <v>448</v>
      </c>
      <c r="B62">
        <v>2018</v>
      </c>
      <c r="C62" t="s">
        <v>33</v>
      </c>
      <c r="D62" t="s">
        <v>6110</v>
      </c>
      <c r="E62" t="s">
        <v>6037</v>
      </c>
      <c r="F62" t="s">
        <v>6103</v>
      </c>
      <c r="G62" t="s">
        <v>449</v>
      </c>
      <c r="H62">
        <v>68</v>
      </c>
      <c r="I62" t="s">
        <v>442</v>
      </c>
      <c r="J62" t="s">
        <v>443</v>
      </c>
      <c r="K62" t="s">
        <v>444</v>
      </c>
      <c r="L62" t="s">
        <v>450</v>
      </c>
      <c r="M62" t="s">
        <v>446</v>
      </c>
      <c r="N62">
        <v>834477</v>
      </c>
      <c r="O62" t="s">
        <v>451</v>
      </c>
    </row>
    <row r="63" spans="1:15" x14ac:dyDescent="0.25">
      <c r="A63" t="s">
        <v>452</v>
      </c>
      <c r="B63">
        <v>2017</v>
      </c>
      <c r="C63" t="s">
        <v>47</v>
      </c>
      <c r="D63" t="s">
        <v>6111</v>
      </c>
      <c r="E63" t="s">
        <v>6061</v>
      </c>
      <c r="F63" t="s">
        <v>6103</v>
      </c>
      <c r="G63" t="s">
        <v>453</v>
      </c>
      <c r="H63">
        <v>81</v>
      </c>
      <c r="I63" t="s">
        <v>454</v>
      </c>
      <c r="J63" t="s">
        <v>455</v>
      </c>
      <c r="K63" t="s">
        <v>456</v>
      </c>
      <c r="L63" t="s">
        <v>457</v>
      </c>
      <c r="M63" t="s">
        <v>458</v>
      </c>
      <c r="N63">
        <v>384171</v>
      </c>
      <c r="O63" t="s">
        <v>459</v>
      </c>
    </row>
    <row r="64" spans="1:15" x14ac:dyDescent="0.25">
      <c r="A64" t="s">
        <v>460</v>
      </c>
      <c r="B64">
        <v>2012</v>
      </c>
      <c r="C64" t="s">
        <v>15</v>
      </c>
      <c r="D64" t="s">
        <v>6095</v>
      </c>
      <c r="E64" t="s">
        <v>6112</v>
      </c>
      <c r="F64" t="s">
        <v>6103</v>
      </c>
      <c r="G64" t="s">
        <v>461</v>
      </c>
      <c r="H64">
        <v>81</v>
      </c>
      <c r="I64" t="s">
        <v>65</v>
      </c>
      <c r="J64" t="s">
        <v>462</v>
      </c>
      <c r="K64" t="s">
        <v>463</v>
      </c>
      <c r="L64" t="s">
        <v>81</v>
      </c>
      <c r="M64" t="s">
        <v>464</v>
      </c>
      <c r="N64">
        <v>1357682</v>
      </c>
      <c r="O64" t="s">
        <v>465</v>
      </c>
    </row>
    <row r="65" spans="1:15" x14ac:dyDescent="0.25">
      <c r="A65" t="s">
        <v>466</v>
      </c>
      <c r="B65">
        <v>2012</v>
      </c>
      <c r="C65" t="s">
        <v>33</v>
      </c>
      <c r="D65" t="s">
        <v>6113</v>
      </c>
      <c r="E65" t="s">
        <v>6114</v>
      </c>
      <c r="F65" t="s">
        <v>6103</v>
      </c>
      <c r="G65" t="s">
        <v>467</v>
      </c>
      <c r="H65">
        <v>78</v>
      </c>
      <c r="I65" t="s">
        <v>35</v>
      </c>
      <c r="J65" t="s">
        <v>36</v>
      </c>
      <c r="K65" t="s">
        <v>468</v>
      </c>
      <c r="L65" t="s">
        <v>175</v>
      </c>
      <c r="M65" t="s">
        <v>320</v>
      </c>
      <c r="N65">
        <v>1516346</v>
      </c>
      <c r="O65" t="s">
        <v>469</v>
      </c>
    </row>
    <row r="66" spans="1:15" x14ac:dyDescent="0.25">
      <c r="A66" t="s">
        <v>470</v>
      </c>
      <c r="B66">
        <v>2009</v>
      </c>
      <c r="C66" t="s">
        <v>33</v>
      </c>
      <c r="D66" t="s">
        <v>6115</v>
      </c>
      <c r="E66" t="s">
        <v>6116</v>
      </c>
      <c r="F66" t="s">
        <v>6103</v>
      </c>
      <c r="G66" t="s">
        <v>471</v>
      </c>
      <c r="H66">
        <v>67</v>
      </c>
      <c r="I66" t="s">
        <v>472</v>
      </c>
      <c r="J66" t="s">
        <v>427</v>
      </c>
      <c r="K66" t="s">
        <v>169</v>
      </c>
      <c r="L66" t="s">
        <v>473</v>
      </c>
      <c r="M66" t="s">
        <v>474</v>
      </c>
      <c r="N66">
        <v>344445</v>
      </c>
      <c r="O66" t="s">
        <v>475</v>
      </c>
    </row>
    <row r="67" spans="1:15" x14ac:dyDescent="0.25">
      <c r="A67" t="s">
        <v>476</v>
      </c>
      <c r="B67">
        <v>2007</v>
      </c>
      <c r="C67" t="s">
        <v>47</v>
      </c>
      <c r="D67" t="s">
        <v>6095</v>
      </c>
      <c r="E67" t="s">
        <v>6117</v>
      </c>
      <c r="F67" t="s">
        <v>6103</v>
      </c>
      <c r="G67" t="s">
        <v>477</v>
      </c>
      <c r="I67" t="s">
        <v>427</v>
      </c>
      <c r="J67" t="s">
        <v>478</v>
      </c>
      <c r="K67" t="s">
        <v>479</v>
      </c>
      <c r="L67" t="s">
        <v>427</v>
      </c>
      <c r="M67" t="s">
        <v>480</v>
      </c>
      <c r="N67">
        <v>168895</v>
      </c>
      <c r="O67" t="s">
        <v>481</v>
      </c>
    </row>
    <row r="68" spans="1:15" x14ac:dyDescent="0.25">
      <c r="A68" t="s">
        <v>482</v>
      </c>
      <c r="B68">
        <v>2008</v>
      </c>
      <c r="C68" t="s">
        <v>47</v>
      </c>
      <c r="D68" t="s">
        <v>6118</v>
      </c>
      <c r="E68" t="s">
        <v>6061</v>
      </c>
      <c r="F68" t="s">
        <v>6103</v>
      </c>
      <c r="G68" t="s">
        <v>483</v>
      </c>
      <c r="H68">
        <v>95</v>
      </c>
      <c r="I68" t="s">
        <v>484</v>
      </c>
      <c r="J68" t="s">
        <v>485</v>
      </c>
      <c r="K68" t="s">
        <v>486</v>
      </c>
      <c r="L68" t="s">
        <v>487</v>
      </c>
      <c r="M68" t="s">
        <v>488</v>
      </c>
      <c r="N68">
        <v>999790</v>
      </c>
      <c r="O68" t="s">
        <v>489</v>
      </c>
    </row>
    <row r="69" spans="1:15" x14ac:dyDescent="0.25">
      <c r="A69" t="s">
        <v>490</v>
      </c>
      <c r="B69">
        <v>2006</v>
      </c>
      <c r="C69" t="s">
        <v>15</v>
      </c>
      <c r="D69" t="s">
        <v>6091</v>
      </c>
      <c r="E69" t="s">
        <v>6119</v>
      </c>
      <c r="F69" t="s">
        <v>6103</v>
      </c>
      <c r="G69" t="s">
        <v>491</v>
      </c>
      <c r="H69">
        <v>89</v>
      </c>
      <c r="I69" t="s">
        <v>492</v>
      </c>
      <c r="J69" t="s">
        <v>493</v>
      </c>
      <c r="K69" t="s">
        <v>494</v>
      </c>
      <c r="L69" t="s">
        <v>495</v>
      </c>
      <c r="M69" t="s">
        <v>496</v>
      </c>
      <c r="N69">
        <v>358685</v>
      </c>
      <c r="O69" t="s">
        <v>497</v>
      </c>
    </row>
    <row r="70" spans="1:15" x14ac:dyDescent="0.25">
      <c r="A70" t="s">
        <v>498</v>
      </c>
      <c r="B70">
        <v>2003</v>
      </c>
      <c r="C70" t="s">
        <v>15</v>
      </c>
      <c r="D70" t="s">
        <v>6120</v>
      </c>
      <c r="E70" t="s">
        <v>6072</v>
      </c>
      <c r="F70" t="s">
        <v>6103</v>
      </c>
      <c r="G70" t="s">
        <v>499</v>
      </c>
      <c r="H70">
        <v>77</v>
      </c>
      <c r="I70" t="s">
        <v>500</v>
      </c>
      <c r="J70" t="s">
        <v>501</v>
      </c>
      <c r="K70" t="s">
        <v>502</v>
      </c>
      <c r="L70" t="s">
        <v>503</v>
      </c>
      <c r="M70" t="s">
        <v>504</v>
      </c>
      <c r="N70">
        <v>515451</v>
      </c>
      <c r="O70">
        <v>707.48099999999999</v>
      </c>
    </row>
    <row r="71" spans="1:15" x14ac:dyDescent="0.25">
      <c r="A71" t="s">
        <v>505</v>
      </c>
      <c r="B71">
        <v>2000</v>
      </c>
      <c r="C71" t="s">
        <v>33</v>
      </c>
      <c r="D71" t="s">
        <v>6121</v>
      </c>
      <c r="E71" t="s">
        <v>6122</v>
      </c>
      <c r="F71" t="s">
        <v>6103</v>
      </c>
      <c r="G71" t="s">
        <v>506</v>
      </c>
      <c r="H71">
        <v>80</v>
      </c>
      <c r="I71" t="s">
        <v>35</v>
      </c>
      <c r="J71" t="s">
        <v>507</v>
      </c>
      <c r="K71" t="s">
        <v>124</v>
      </c>
      <c r="L71" t="s">
        <v>508</v>
      </c>
      <c r="M71" t="s">
        <v>509</v>
      </c>
      <c r="N71">
        <v>1125712</v>
      </c>
      <c r="O71" t="s">
        <v>510</v>
      </c>
    </row>
    <row r="72" spans="1:15" x14ac:dyDescent="0.25">
      <c r="A72" t="s">
        <v>511</v>
      </c>
      <c r="B72">
        <v>1997</v>
      </c>
      <c r="C72" t="s">
        <v>47</v>
      </c>
      <c r="D72" t="s">
        <v>6123</v>
      </c>
      <c r="E72" t="s">
        <v>6108</v>
      </c>
      <c r="F72" t="s">
        <v>6103</v>
      </c>
      <c r="G72" t="s">
        <v>512</v>
      </c>
      <c r="H72">
        <v>76</v>
      </c>
      <c r="I72" t="s">
        <v>189</v>
      </c>
      <c r="J72" t="s">
        <v>513</v>
      </c>
      <c r="K72" t="s">
        <v>514</v>
      </c>
      <c r="L72" t="s">
        <v>515</v>
      </c>
      <c r="M72" t="s">
        <v>516</v>
      </c>
      <c r="N72">
        <v>343171</v>
      </c>
      <c r="O72" t="s">
        <v>517</v>
      </c>
    </row>
    <row r="73" spans="1:15" x14ac:dyDescent="0.25">
      <c r="A73" t="s">
        <v>518</v>
      </c>
      <c r="B73">
        <v>1984</v>
      </c>
      <c r="C73" t="s">
        <v>15</v>
      </c>
      <c r="D73" t="s">
        <v>6124</v>
      </c>
      <c r="E73" t="s">
        <v>6024</v>
      </c>
      <c r="F73" t="s">
        <v>6103</v>
      </c>
      <c r="G73" t="s">
        <v>519</v>
      </c>
      <c r="I73" t="s">
        <v>109</v>
      </c>
      <c r="J73" t="s">
        <v>43</v>
      </c>
      <c r="K73" t="s">
        <v>520</v>
      </c>
      <c r="L73" t="s">
        <v>521</v>
      </c>
      <c r="M73" t="s">
        <v>522</v>
      </c>
      <c r="N73">
        <v>311365</v>
      </c>
      <c r="O73" t="s">
        <v>366</v>
      </c>
    </row>
    <row r="74" spans="1:15" x14ac:dyDescent="0.25">
      <c r="A74" t="s">
        <v>523</v>
      </c>
      <c r="B74">
        <v>1981</v>
      </c>
      <c r="C74" t="s">
        <v>15</v>
      </c>
      <c r="D74" t="s">
        <v>6125</v>
      </c>
      <c r="E74" t="s">
        <v>6114</v>
      </c>
      <c r="F74" t="s">
        <v>6103</v>
      </c>
      <c r="G74" t="s">
        <v>524</v>
      </c>
      <c r="H74">
        <v>85</v>
      </c>
      <c r="I74" t="s">
        <v>73</v>
      </c>
      <c r="J74" t="s">
        <v>137</v>
      </c>
      <c r="K74" t="s">
        <v>525</v>
      </c>
      <c r="L74" t="s">
        <v>526</v>
      </c>
      <c r="M74" t="s">
        <v>527</v>
      </c>
      <c r="N74">
        <v>884112</v>
      </c>
      <c r="O74" t="s">
        <v>528</v>
      </c>
    </row>
    <row r="75" spans="1:15" x14ac:dyDescent="0.25">
      <c r="A75" t="s">
        <v>529</v>
      </c>
      <c r="B75">
        <v>1980</v>
      </c>
      <c r="C75" t="s">
        <v>15</v>
      </c>
      <c r="D75" t="s">
        <v>6047</v>
      </c>
      <c r="E75" t="s">
        <v>6126</v>
      </c>
      <c r="F75" t="s">
        <v>6103</v>
      </c>
      <c r="G75" t="s">
        <v>530</v>
      </c>
      <c r="H75">
        <v>66</v>
      </c>
      <c r="I75" t="s">
        <v>531</v>
      </c>
      <c r="J75" t="s">
        <v>144</v>
      </c>
      <c r="K75" t="s">
        <v>532</v>
      </c>
      <c r="L75" t="s">
        <v>533</v>
      </c>
      <c r="M75" t="s">
        <v>534</v>
      </c>
      <c r="N75">
        <v>898237</v>
      </c>
      <c r="O75" t="s">
        <v>535</v>
      </c>
    </row>
    <row r="76" spans="1:15" x14ac:dyDescent="0.25">
      <c r="A76" t="s">
        <v>536</v>
      </c>
      <c r="B76">
        <v>1979</v>
      </c>
      <c r="C76" t="s">
        <v>196</v>
      </c>
      <c r="D76" t="s">
        <v>6104</v>
      </c>
      <c r="E76" t="s">
        <v>6127</v>
      </c>
      <c r="F76" t="s">
        <v>6103</v>
      </c>
      <c r="G76" t="s">
        <v>537</v>
      </c>
      <c r="H76">
        <v>94</v>
      </c>
      <c r="I76" t="s">
        <v>26</v>
      </c>
      <c r="J76" t="s">
        <v>538</v>
      </c>
      <c r="K76" t="s">
        <v>27</v>
      </c>
      <c r="L76" t="s">
        <v>44</v>
      </c>
      <c r="M76" t="s">
        <v>539</v>
      </c>
      <c r="N76">
        <v>606398</v>
      </c>
      <c r="O76" t="s">
        <v>540</v>
      </c>
    </row>
    <row r="77" spans="1:15" x14ac:dyDescent="0.25">
      <c r="A77" t="s">
        <v>541</v>
      </c>
      <c r="B77">
        <v>1979</v>
      </c>
      <c r="C77" t="s">
        <v>196</v>
      </c>
      <c r="D77" t="s">
        <v>6107</v>
      </c>
      <c r="E77" t="s">
        <v>6128</v>
      </c>
      <c r="F77" t="s">
        <v>6103</v>
      </c>
      <c r="G77" t="s">
        <v>542</v>
      </c>
      <c r="H77">
        <v>89</v>
      </c>
      <c r="I77" t="s">
        <v>297</v>
      </c>
      <c r="J77" t="s">
        <v>543</v>
      </c>
      <c r="K77" t="s">
        <v>544</v>
      </c>
      <c r="L77" t="s">
        <v>545</v>
      </c>
      <c r="M77" t="s">
        <v>546</v>
      </c>
      <c r="N77">
        <v>787806</v>
      </c>
      <c r="O77" t="s">
        <v>547</v>
      </c>
    </row>
    <row r="78" spans="1:15" x14ac:dyDescent="0.25">
      <c r="A78" t="s">
        <v>548</v>
      </c>
      <c r="B78">
        <v>1971</v>
      </c>
      <c r="C78" t="s">
        <v>47</v>
      </c>
      <c r="D78" t="s">
        <v>6075</v>
      </c>
      <c r="E78" t="s">
        <v>6129</v>
      </c>
      <c r="F78" t="s">
        <v>6103</v>
      </c>
      <c r="G78" t="s">
        <v>549</v>
      </c>
      <c r="I78" t="s">
        <v>550</v>
      </c>
      <c r="J78" t="s">
        <v>551</v>
      </c>
      <c r="K78" t="s">
        <v>552</v>
      </c>
      <c r="L78" t="s">
        <v>553</v>
      </c>
      <c r="M78" t="s">
        <v>554</v>
      </c>
      <c r="N78">
        <v>30273</v>
      </c>
    </row>
    <row r="79" spans="1:15" x14ac:dyDescent="0.25">
      <c r="A79" t="s">
        <v>555</v>
      </c>
      <c r="B79">
        <v>1963</v>
      </c>
      <c r="D79" t="s">
        <v>6130</v>
      </c>
      <c r="E79" t="s">
        <v>6068</v>
      </c>
      <c r="F79" t="s">
        <v>6103</v>
      </c>
      <c r="G79" t="s">
        <v>556</v>
      </c>
      <c r="I79" t="s">
        <v>242</v>
      </c>
      <c r="J79" t="s">
        <v>243</v>
      </c>
      <c r="K79" t="s">
        <v>557</v>
      </c>
      <c r="L79" t="s">
        <v>236</v>
      </c>
      <c r="M79" t="s">
        <v>558</v>
      </c>
      <c r="N79">
        <v>34357</v>
      </c>
    </row>
    <row r="80" spans="1:15" x14ac:dyDescent="0.25">
      <c r="A80" t="s">
        <v>559</v>
      </c>
      <c r="B80">
        <v>1964</v>
      </c>
      <c r="C80" t="s">
        <v>15</v>
      </c>
      <c r="D80" t="s">
        <v>6131</v>
      </c>
      <c r="E80" t="s">
        <v>560</v>
      </c>
      <c r="F80" t="s">
        <v>6103</v>
      </c>
      <c r="G80" t="s">
        <v>561</v>
      </c>
      <c r="H80">
        <v>97</v>
      </c>
      <c r="I80" t="s">
        <v>531</v>
      </c>
      <c r="J80" t="s">
        <v>562</v>
      </c>
      <c r="K80" t="s">
        <v>563</v>
      </c>
      <c r="L80" t="s">
        <v>564</v>
      </c>
      <c r="M80" t="s">
        <v>565</v>
      </c>
      <c r="N80">
        <v>450474</v>
      </c>
      <c r="O80">
        <v>275.90199999999999</v>
      </c>
    </row>
    <row r="81" spans="1:15" x14ac:dyDescent="0.25">
      <c r="A81" t="s">
        <v>566</v>
      </c>
      <c r="B81">
        <v>1957</v>
      </c>
      <c r="C81" t="s">
        <v>47</v>
      </c>
      <c r="D81" t="s">
        <v>6065</v>
      </c>
      <c r="E81" t="s">
        <v>6068</v>
      </c>
      <c r="F81" t="s">
        <v>6103</v>
      </c>
      <c r="G81" t="s">
        <v>567</v>
      </c>
      <c r="I81" t="s">
        <v>568</v>
      </c>
      <c r="J81" t="s">
        <v>569</v>
      </c>
      <c r="K81" t="s">
        <v>570</v>
      </c>
      <c r="L81" t="s">
        <v>571</v>
      </c>
      <c r="M81" t="s">
        <v>572</v>
      </c>
      <c r="N81">
        <v>108862</v>
      </c>
      <c r="O81" t="s">
        <v>573</v>
      </c>
    </row>
    <row r="82" spans="1:15" x14ac:dyDescent="0.25">
      <c r="A82" t="s">
        <v>574</v>
      </c>
      <c r="B82">
        <v>1957</v>
      </c>
      <c r="C82" t="s">
        <v>15</v>
      </c>
      <c r="D82" t="s">
        <v>6089</v>
      </c>
      <c r="E82" t="s">
        <v>6062</v>
      </c>
      <c r="F82" t="s">
        <v>6103</v>
      </c>
      <c r="G82" t="s">
        <v>575</v>
      </c>
      <c r="H82">
        <v>90</v>
      </c>
      <c r="I82" t="s">
        <v>531</v>
      </c>
      <c r="J82" t="s">
        <v>576</v>
      </c>
      <c r="K82" t="s">
        <v>577</v>
      </c>
      <c r="L82" t="s">
        <v>578</v>
      </c>
      <c r="M82" t="s">
        <v>579</v>
      </c>
      <c r="N82">
        <v>178092</v>
      </c>
    </row>
    <row r="83" spans="1:15" x14ac:dyDescent="0.25">
      <c r="A83" t="s">
        <v>580</v>
      </c>
      <c r="B83">
        <v>1954</v>
      </c>
      <c r="C83" t="s">
        <v>47</v>
      </c>
      <c r="D83" t="s">
        <v>6079</v>
      </c>
      <c r="E83" t="s">
        <v>6122</v>
      </c>
      <c r="F83" t="s">
        <v>6103</v>
      </c>
      <c r="G83" t="s">
        <v>581</v>
      </c>
      <c r="H83">
        <v>100</v>
      </c>
      <c r="I83" t="s">
        <v>369</v>
      </c>
      <c r="J83" t="s">
        <v>251</v>
      </c>
      <c r="K83" t="s">
        <v>582</v>
      </c>
      <c r="L83" t="s">
        <v>583</v>
      </c>
      <c r="M83" t="s">
        <v>584</v>
      </c>
      <c r="N83">
        <v>444074</v>
      </c>
      <c r="O83" t="s">
        <v>585</v>
      </c>
    </row>
    <row r="84" spans="1:15" x14ac:dyDescent="0.25">
      <c r="A84" t="s">
        <v>586</v>
      </c>
      <c r="B84">
        <v>1950</v>
      </c>
      <c r="C84" t="s">
        <v>587</v>
      </c>
      <c r="D84" t="s">
        <v>6088</v>
      </c>
      <c r="E84" t="s">
        <v>6132</v>
      </c>
      <c r="F84" t="s">
        <v>6103</v>
      </c>
      <c r="G84" t="s">
        <v>588</v>
      </c>
      <c r="I84" t="s">
        <v>568</v>
      </c>
      <c r="J84" t="s">
        <v>589</v>
      </c>
      <c r="K84" t="s">
        <v>590</v>
      </c>
      <c r="L84" t="s">
        <v>591</v>
      </c>
      <c r="M84" t="s">
        <v>592</v>
      </c>
      <c r="N84">
        <v>201632</v>
      </c>
    </row>
    <row r="85" spans="1:15" x14ac:dyDescent="0.25">
      <c r="A85" t="s">
        <v>593</v>
      </c>
      <c r="B85">
        <v>1940</v>
      </c>
      <c r="C85" t="s">
        <v>587</v>
      </c>
      <c r="D85" t="s">
        <v>6060</v>
      </c>
      <c r="E85" t="s">
        <v>6133</v>
      </c>
      <c r="F85" t="s">
        <v>6103</v>
      </c>
      <c r="G85" t="s">
        <v>594</v>
      </c>
      <c r="I85" t="s">
        <v>386</v>
      </c>
      <c r="J85" t="s">
        <v>386</v>
      </c>
      <c r="K85" t="s">
        <v>387</v>
      </c>
      <c r="L85" t="s">
        <v>595</v>
      </c>
      <c r="M85" t="s">
        <v>596</v>
      </c>
      <c r="N85">
        <v>203150</v>
      </c>
      <c r="O85">
        <v>288.47500000000002</v>
      </c>
    </row>
    <row r="86" spans="1:15" x14ac:dyDescent="0.25">
      <c r="A86">
        <v>1917</v>
      </c>
      <c r="B86">
        <v>2019</v>
      </c>
      <c r="C86" t="s">
        <v>196</v>
      </c>
      <c r="D86" t="s">
        <v>6086</v>
      </c>
      <c r="E86" t="s">
        <v>6134</v>
      </c>
      <c r="F86" t="s">
        <v>6135</v>
      </c>
      <c r="G86" t="s">
        <v>597</v>
      </c>
      <c r="H86">
        <v>78</v>
      </c>
      <c r="I86" t="s">
        <v>598</v>
      </c>
      <c r="J86" t="s">
        <v>599</v>
      </c>
      <c r="K86" t="s">
        <v>600</v>
      </c>
      <c r="L86" t="s">
        <v>601</v>
      </c>
      <c r="M86" t="s">
        <v>602</v>
      </c>
      <c r="N86">
        <v>425844</v>
      </c>
      <c r="O86" t="s">
        <v>603</v>
      </c>
    </row>
    <row r="87" spans="1:15" x14ac:dyDescent="0.25">
      <c r="A87" t="s">
        <v>604</v>
      </c>
      <c r="B87">
        <v>2018</v>
      </c>
      <c r="C87" t="s">
        <v>15</v>
      </c>
      <c r="D87" t="s">
        <v>6136</v>
      </c>
      <c r="E87" t="s">
        <v>6137</v>
      </c>
      <c r="F87" t="s">
        <v>6135</v>
      </c>
      <c r="G87" t="s">
        <v>605</v>
      </c>
      <c r="I87" t="s">
        <v>606</v>
      </c>
      <c r="J87" t="s">
        <v>607</v>
      </c>
      <c r="K87" t="s">
        <v>608</v>
      </c>
      <c r="L87" t="s">
        <v>609</v>
      </c>
      <c r="M87" t="s">
        <v>610</v>
      </c>
      <c r="N87">
        <v>27793</v>
      </c>
    </row>
    <row r="88" spans="1:15" x14ac:dyDescent="0.25">
      <c r="A88" t="s">
        <v>611</v>
      </c>
      <c r="B88">
        <v>2018</v>
      </c>
      <c r="C88" t="s">
        <v>33</v>
      </c>
      <c r="D88" t="s">
        <v>6039</v>
      </c>
      <c r="E88" t="s">
        <v>6138</v>
      </c>
      <c r="F88" t="s">
        <v>6135</v>
      </c>
      <c r="G88" t="s">
        <v>612</v>
      </c>
      <c r="I88" t="s">
        <v>613</v>
      </c>
      <c r="J88" t="s">
        <v>614</v>
      </c>
      <c r="K88" t="s">
        <v>615</v>
      </c>
      <c r="L88" t="s">
        <v>616</v>
      </c>
      <c r="M88" t="s">
        <v>617</v>
      </c>
      <c r="N88">
        <v>71875</v>
      </c>
      <c r="O88" t="s">
        <v>618</v>
      </c>
    </row>
    <row r="89" spans="1:15" x14ac:dyDescent="0.25">
      <c r="A89" t="s">
        <v>619</v>
      </c>
      <c r="B89">
        <v>2013</v>
      </c>
      <c r="C89" t="s">
        <v>47</v>
      </c>
      <c r="D89" t="s">
        <v>6052</v>
      </c>
      <c r="E89" t="s">
        <v>6070</v>
      </c>
      <c r="F89" t="s">
        <v>6135</v>
      </c>
      <c r="G89" t="s">
        <v>620</v>
      </c>
      <c r="I89" t="s">
        <v>621</v>
      </c>
      <c r="J89" t="s">
        <v>622</v>
      </c>
      <c r="K89" t="s">
        <v>623</v>
      </c>
      <c r="L89" t="s">
        <v>624</v>
      </c>
      <c r="M89" t="s">
        <v>625</v>
      </c>
      <c r="N89">
        <v>30722</v>
      </c>
    </row>
    <row r="90" spans="1:15" x14ac:dyDescent="0.25">
      <c r="A90" t="s">
        <v>626</v>
      </c>
      <c r="B90">
        <v>2012</v>
      </c>
      <c r="C90" t="s">
        <v>196</v>
      </c>
      <c r="D90" t="s">
        <v>6125</v>
      </c>
      <c r="E90" t="s">
        <v>16</v>
      </c>
      <c r="F90" t="s">
        <v>6135</v>
      </c>
      <c r="G90" t="s">
        <v>627</v>
      </c>
      <c r="H90">
        <v>77</v>
      </c>
      <c r="I90" t="s">
        <v>628</v>
      </c>
      <c r="J90" t="s">
        <v>629</v>
      </c>
      <c r="K90" t="s">
        <v>630</v>
      </c>
      <c r="L90" t="s">
        <v>631</v>
      </c>
      <c r="M90" t="s">
        <v>632</v>
      </c>
      <c r="N90">
        <v>281623</v>
      </c>
      <c r="O90">
        <v>687.18499999999995</v>
      </c>
    </row>
    <row r="91" spans="1:15" x14ac:dyDescent="0.25">
      <c r="A91" t="s">
        <v>633</v>
      </c>
      <c r="B91">
        <v>2011</v>
      </c>
      <c r="C91" t="s">
        <v>150</v>
      </c>
      <c r="D91" t="s">
        <v>6139</v>
      </c>
      <c r="E91" t="s">
        <v>16</v>
      </c>
      <c r="F91" t="s">
        <v>6135</v>
      </c>
      <c r="G91" t="s">
        <v>634</v>
      </c>
      <c r="H91">
        <v>95</v>
      </c>
      <c r="I91" t="s">
        <v>635</v>
      </c>
      <c r="J91" t="s">
        <v>636</v>
      </c>
      <c r="K91" t="s">
        <v>637</v>
      </c>
      <c r="L91" t="s">
        <v>638</v>
      </c>
      <c r="M91" t="s">
        <v>639</v>
      </c>
      <c r="N91">
        <v>220002</v>
      </c>
      <c r="O91" t="s">
        <v>640</v>
      </c>
    </row>
    <row r="92" spans="1:15" x14ac:dyDescent="0.25">
      <c r="A92" t="s">
        <v>641</v>
      </c>
      <c r="B92">
        <v>2010</v>
      </c>
      <c r="C92" t="s">
        <v>196</v>
      </c>
      <c r="D92" t="s">
        <v>6140</v>
      </c>
      <c r="E92" t="s">
        <v>6127</v>
      </c>
      <c r="F92" t="s">
        <v>6135</v>
      </c>
      <c r="G92" t="s">
        <v>642</v>
      </c>
      <c r="H92">
        <v>80</v>
      </c>
      <c r="I92" t="s">
        <v>643</v>
      </c>
      <c r="J92" t="s">
        <v>644</v>
      </c>
      <c r="K92" t="s">
        <v>645</v>
      </c>
      <c r="L92" t="s">
        <v>646</v>
      </c>
      <c r="M92" t="s">
        <v>647</v>
      </c>
      <c r="N92">
        <v>150023</v>
      </c>
      <c r="O92" t="s">
        <v>648</v>
      </c>
    </row>
    <row r="93" spans="1:15" x14ac:dyDescent="0.25">
      <c r="A93" t="s">
        <v>649</v>
      </c>
      <c r="B93">
        <v>2019</v>
      </c>
      <c r="C93" t="s">
        <v>650</v>
      </c>
      <c r="D93" t="s">
        <v>6054</v>
      </c>
      <c r="E93" t="s">
        <v>16</v>
      </c>
      <c r="F93" t="s">
        <v>6135</v>
      </c>
      <c r="G93" t="s">
        <v>651</v>
      </c>
      <c r="I93" t="s">
        <v>652</v>
      </c>
      <c r="J93" t="s">
        <v>653</v>
      </c>
      <c r="K93" t="s">
        <v>654</v>
      </c>
      <c r="L93" t="s">
        <v>655</v>
      </c>
      <c r="M93" t="s">
        <v>656</v>
      </c>
      <c r="N93">
        <v>33935</v>
      </c>
    </row>
    <row r="94" spans="1:15" x14ac:dyDescent="0.25">
      <c r="A94" t="s">
        <v>657</v>
      </c>
      <c r="B94">
        <v>2005</v>
      </c>
      <c r="D94" t="s">
        <v>6079</v>
      </c>
      <c r="E94" t="s">
        <v>6117</v>
      </c>
      <c r="F94" t="s">
        <v>6135</v>
      </c>
      <c r="G94" t="s">
        <v>658</v>
      </c>
      <c r="I94" t="s">
        <v>659</v>
      </c>
      <c r="J94" t="s">
        <v>407</v>
      </c>
      <c r="K94" t="s">
        <v>660</v>
      </c>
      <c r="L94" t="s">
        <v>661</v>
      </c>
      <c r="M94" t="s">
        <v>662</v>
      </c>
      <c r="N94">
        <v>78925</v>
      </c>
    </row>
    <row r="95" spans="1:15" x14ac:dyDescent="0.25">
      <c r="A95" t="s">
        <v>663</v>
      </c>
      <c r="B95">
        <v>2009</v>
      </c>
      <c r="C95" t="s">
        <v>15</v>
      </c>
      <c r="D95" t="s">
        <v>6056</v>
      </c>
      <c r="E95" t="s">
        <v>6141</v>
      </c>
      <c r="F95" t="s">
        <v>6135</v>
      </c>
      <c r="G95" t="s">
        <v>664</v>
      </c>
      <c r="H95">
        <v>69</v>
      </c>
      <c r="I95" t="s">
        <v>65</v>
      </c>
      <c r="J95" t="s">
        <v>89</v>
      </c>
      <c r="K95" t="s">
        <v>665</v>
      </c>
      <c r="L95" t="s">
        <v>666</v>
      </c>
      <c r="M95" t="s">
        <v>667</v>
      </c>
      <c r="N95">
        <v>1267869</v>
      </c>
      <c r="O95" t="s">
        <v>668</v>
      </c>
    </row>
    <row r="96" spans="1:15" x14ac:dyDescent="0.25">
      <c r="A96" t="s">
        <v>669</v>
      </c>
      <c r="B96">
        <v>2004</v>
      </c>
      <c r="C96" t="s">
        <v>33</v>
      </c>
      <c r="D96" t="s">
        <v>6142</v>
      </c>
      <c r="E96" t="s">
        <v>6143</v>
      </c>
      <c r="F96" t="s">
        <v>6135</v>
      </c>
      <c r="G96" t="s">
        <v>670</v>
      </c>
      <c r="H96">
        <v>89</v>
      </c>
      <c r="I96" t="s">
        <v>671</v>
      </c>
      <c r="J96" t="s">
        <v>672</v>
      </c>
      <c r="K96" t="s">
        <v>673</v>
      </c>
      <c r="L96" t="s">
        <v>674</v>
      </c>
      <c r="M96" t="s">
        <v>675</v>
      </c>
      <c r="N96">
        <v>911664</v>
      </c>
      <c r="O96" t="s">
        <v>676</v>
      </c>
    </row>
    <row r="97" spans="1:15" x14ac:dyDescent="0.25">
      <c r="A97" t="s">
        <v>677</v>
      </c>
      <c r="B97">
        <v>2001</v>
      </c>
      <c r="C97" t="s">
        <v>47</v>
      </c>
      <c r="D97" t="s">
        <v>6075</v>
      </c>
      <c r="E97" t="s">
        <v>6144</v>
      </c>
      <c r="F97" t="s">
        <v>6135</v>
      </c>
      <c r="G97" t="s">
        <v>678</v>
      </c>
      <c r="H97">
        <v>69</v>
      </c>
      <c r="I97" t="s">
        <v>679</v>
      </c>
      <c r="J97" t="s">
        <v>680</v>
      </c>
      <c r="K97" t="s">
        <v>681</v>
      </c>
      <c r="L97" t="s">
        <v>682</v>
      </c>
      <c r="M97" t="s">
        <v>683</v>
      </c>
      <c r="N97">
        <v>703810</v>
      </c>
      <c r="O97" t="s">
        <v>684</v>
      </c>
    </row>
    <row r="98" spans="1:15" x14ac:dyDescent="0.25">
      <c r="A98" t="s">
        <v>685</v>
      </c>
      <c r="B98">
        <v>2000</v>
      </c>
      <c r="C98" t="s">
        <v>33</v>
      </c>
      <c r="D98" t="s">
        <v>6136</v>
      </c>
      <c r="E98" t="s">
        <v>6145</v>
      </c>
      <c r="F98" t="s">
        <v>6135</v>
      </c>
      <c r="G98" t="s">
        <v>686</v>
      </c>
      <c r="H98">
        <v>55</v>
      </c>
      <c r="I98" t="s">
        <v>687</v>
      </c>
      <c r="J98" t="s">
        <v>688</v>
      </c>
      <c r="K98" t="s">
        <v>89</v>
      </c>
      <c r="L98" t="s">
        <v>689</v>
      </c>
      <c r="M98" t="s">
        <v>690</v>
      </c>
      <c r="N98">
        <v>782001</v>
      </c>
      <c r="O98" t="s">
        <v>691</v>
      </c>
    </row>
    <row r="99" spans="1:15" x14ac:dyDescent="0.25">
      <c r="A99" t="s">
        <v>692</v>
      </c>
      <c r="B99">
        <v>2000</v>
      </c>
      <c r="C99" t="s">
        <v>15</v>
      </c>
      <c r="D99" t="s">
        <v>6098</v>
      </c>
      <c r="E99" t="s">
        <v>16</v>
      </c>
      <c r="F99" t="s">
        <v>6135</v>
      </c>
      <c r="G99" t="s">
        <v>693</v>
      </c>
      <c r="H99">
        <v>68</v>
      </c>
      <c r="I99" t="s">
        <v>694</v>
      </c>
      <c r="J99" t="s">
        <v>695</v>
      </c>
      <c r="K99" t="s">
        <v>696</v>
      </c>
      <c r="L99" t="s">
        <v>697</v>
      </c>
      <c r="M99" t="s">
        <v>698</v>
      </c>
      <c r="N99">
        <v>766870</v>
      </c>
      <c r="O99" t="s">
        <v>699</v>
      </c>
    </row>
    <row r="100" spans="1:15" x14ac:dyDescent="0.25">
      <c r="A100" t="s">
        <v>700</v>
      </c>
      <c r="B100">
        <v>1999</v>
      </c>
      <c r="C100" t="s">
        <v>33</v>
      </c>
      <c r="D100" t="s">
        <v>6075</v>
      </c>
      <c r="E100" t="s">
        <v>16</v>
      </c>
      <c r="F100" t="s">
        <v>6135</v>
      </c>
      <c r="G100" t="s">
        <v>701</v>
      </c>
      <c r="H100">
        <v>84</v>
      </c>
      <c r="I100" t="s">
        <v>598</v>
      </c>
      <c r="J100" t="s">
        <v>217</v>
      </c>
      <c r="K100" t="s">
        <v>702</v>
      </c>
      <c r="L100" t="s">
        <v>703</v>
      </c>
      <c r="M100" t="s">
        <v>704</v>
      </c>
      <c r="N100">
        <v>1069738</v>
      </c>
      <c r="O100" t="s">
        <v>705</v>
      </c>
    </row>
    <row r="101" spans="1:15" x14ac:dyDescent="0.25">
      <c r="A101" t="s">
        <v>706</v>
      </c>
      <c r="B101">
        <v>1997</v>
      </c>
      <c r="C101" t="s">
        <v>47</v>
      </c>
      <c r="D101" t="s">
        <v>6102</v>
      </c>
      <c r="E101" t="s">
        <v>6041</v>
      </c>
      <c r="F101" t="s">
        <v>6135</v>
      </c>
      <c r="G101" t="s">
        <v>707</v>
      </c>
      <c r="H101">
        <v>70</v>
      </c>
      <c r="I101" t="s">
        <v>708</v>
      </c>
      <c r="J101" t="s">
        <v>709</v>
      </c>
      <c r="K101" t="s">
        <v>198</v>
      </c>
      <c r="L101" t="s">
        <v>710</v>
      </c>
      <c r="M101" t="s">
        <v>711</v>
      </c>
      <c r="N101">
        <v>861606</v>
      </c>
      <c r="O101" t="s">
        <v>712</v>
      </c>
    </row>
    <row r="102" spans="1:15" x14ac:dyDescent="0.25">
      <c r="A102" t="s">
        <v>713</v>
      </c>
      <c r="B102">
        <v>1997</v>
      </c>
      <c r="C102" t="s">
        <v>248</v>
      </c>
      <c r="D102" t="s">
        <v>6092</v>
      </c>
      <c r="E102" t="s">
        <v>6146</v>
      </c>
      <c r="F102" t="s">
        <v>6135</v>
      </c>
      <c r="G102" t="s">
        <v>714</v>
      </c>
      <c r="H102">
        <v>77</v>
      </c>
      <c r="I102" t="s">
        <v>715</v>
      </c>
      <c r="J102" t="s">
        <v>716</v>
      </c>
      <c r="K102" t="s">
        <v>717</v>
      </c>
      <c r="L102" t="s">
        <v>718</v>
      </c>
      <c r="M102" t="s">
        <v>719</v>
      </c>
      <c r="N102">
        <v>65341</v>
      </c>
      <c r="O102">
        <v>933.93299999999999</v>
      </c>
    </row>
    <row r="103" spans="1:15" x14ac:dyDescent="0.25">
      <c r="A103" t="s">
        <v>720</v>
      </c>
      <c r="B103">
        <v>1995</v>
      </c>
      <c r="C103" t="s">
        <v>47</v>
      </c>
      <c r="D103" t="s">
        <v>6147</v>
      </c>
      <c r="E103" t="s">
        <v>6148</v>
      </c>
      <c r="F103" t="s">
        <v>6135</v>
      </c>
      <c r="G103" t="s">
        <v>721</v>
      </c>
      <c r="H103">
        <v>95</v>
      </c>
      <c r="I103" t="s">
        <v>722</v>
      </c>
      <c r="J103" t="s">
        <v>101</v>
      </c>
      <c r="K103" t="s">
        <v>723</v>
      </c>
      <c r="L103" t="s">
        <v>724</v>
      </c>
      <c r="M103" t="s">
        <v>725</v>
      </c>
      <c r="N103">
        <v>887429</v>
      </c>
      <c r="O103" t="s">
        <v>726</v>
      </c>
    </row>
    <row r="104" spans="1:15" x14ac:dyDescent="0.25">
      <c r="A104" t="s">
        <v>727</v>
      </c>
      <c r="B104">
        <v>1995</v>
      </c>
      <c r="C104" t="s">
        <v>15</v>
      </c>
      <c r="D104" t="s">
        <v>6040</v>
      </c>
      <c r="E104" t="s">
        <v>6035</v>
      </c>
      <c r="F104" t="s">
        <v>6135</v>
      </c>
      <c r="G104" t="s">
        <v>728</v>
      </c>
      <c r="H104">
        <v>68</v>
      </c>
      <c r="I104" t="s">
        <v>729</v>
      </c>
      <c r="J104" t="s">
        <v>729</v>
      </c>
      <c r="K104" t="s">
        <v>730</v>
      </c>
      <c r="L104" t="s">
        <v>731</v>
      </c>
      <c r="M104" t="s">
        <v>732</v>
      </c>
      <c r="N104">
        <v>959181</v>
      </c>
      <c r="O104" t="s">
        <v>733</v>
      </c>
    </row>
    <row r="105" spans="1:15" x14ac:dyDescent="0.25">
      <c r="A105" t="s">
        <v>734</v>
      </c>
      <c r="B105">
        <v>1992</v>
      </c>
      <c r="C105" t="s">
        <v>196</v>
      </c>
      <c r="D105" t="s">
        <v>6149</v>
      </c>
      <c r="E105" t="s">
        <v>6070</v>
      </c>
      <c r="F105" t="s">
        <v>6135</v>
      </c>
      <c r="G105" t="s">
        <v>735</v>
      </c>
      <c r="H105">
        <v>79</v>
      </c>
      <c r="I105" t="s">
        <v>65</v>
      </c>
      <c r="J105" t="s">
        <v>736</v>
      </c>
      <c r="K105" t="s">
        <v>737</v>
      </c>
      <c r="L105" t="s">
        <v>738</v>
      </c>
      <c r="M105" t="s">
        <v>739</v>
      </c>
      <c r="N105">
        <v>918562</v>
      </c>
      <c r="O105" t="s">
        <v>740</v>
      </c>
    </row>
    <row r="106" spans="1:15" x14ac:dyDescent="0.25">
      <c r="A106" t="s">
        <v>741</v>
      </c>
      <c r="B106">
        <v>1987</v>
      </c>
      <c r="C106" t="s">
        <v>33</v>
      </c>
      <c r="D106" t="s">
        <v>6065</v>
      </c>
      <c r="E106" t="s">
        <v>6062</v>
      </c>
      <c r="F106" t="s">
        <v>6135</v>
      </c>
      <c r="G106" t="s">
        <v>742</v>
      </c>
      <c r="H106">
        <v>76</v>
      </c>
      <c r="I106" t="s">
        <v>531</v>
      </c>
      <c r="J106" t="s">
        <v>743</v>
      </c>
      <c r="K106" t="s">
        <v>744</v>
      </c>
      <c r="L106" t="s">
        <v>745</v>
      </c>
      <c r="M106" t="s">
        <v>746</v>
      </c>
      <c r="N106">
        <v>675146</v>
      </c>
      <c r="O106" t="s">
        <v>747</v>
      </c>
    </row>
    <row r="107" spans="1:15" x14ac:dyDescent="0.25">
      <c r="A107" t="s">
        <v>748</v>
      </c>
      <c r="B107">
        <v>1985</v>
      </c>
      <c r="C107" t="s">
        <v>15</v>
      </c>
      <c r="D107" t="s">
        <v>6021</v>
      </c>
      <c r="E107" t="s">
        <v>6134</v>
      </c>
      <c r="F107" t="s">
        <v>6135</v>
      </c>
      <c r="G107" t="s">
        <v>749</v>
      </c>
      <c r="I107" t="s">
        <v>750</v>
      </c>
      <c r="J107" t="s">
        <v>751</v>
      </c>
      <c r="K107" t="s">
        <v>752</v>
      </c>
      <c r="L107" t="s">
        <v>753</v>
      </c>
      <c r="M107" t="s">
        <v>754</v>
      </c>
      <c r="N107">
        <v>59056</v>
      </c>
    </row>
    <row r="108" spans="1:15" x14ac:dyDescent="0.25">
      <c r="A108" t="s">
        <v>755</v>
      </c>
      <c r="B108">
        <v>1986</v>
      </c>
      <c r="C108" t="s">
        <v>47</v>
      </c>
      <c r="D108" t="s">
        <v>6091</v>
      </c>
      <c r="E108" t="s">
        <v>6037</v>
      </c>
      <c r="F108" t="s">
        <v>6135</v>
      </c>
      <c r="G108" t="s">
        <v>756</v>
      </c>
      <c r="H108">
        <v>84</v>
      </c>
      <c r="I108" t="s">
        <v>334</v>
      </c>
      <c r="J108" t="s">
        <v>543</v>
      </c>
      <c r="K108" t="s">
        <v>757</v>
      </c>
      <c r="L108" t="s">
        <v>758</v>
      </c>
      <c r="M108" t="s">
        <v>268</v>
      </c>
      <c r="N108">
        <v>652719</v>
      </c>
      <c r="O108" t="s">
        <v>759</v>
      </c>
    </row>
    <row r="109" spans="1:15" x14ac:dyDescent="0.25">
      <c r="A109" t="s">
        <v>760</v>
      </c>
      <c r="B109">
        <v>1984</v>
      </c>
      <c r="C109" t="s">
        <v>196</v>
      </c>
      <c r="D109" t="s">
        <v>6052</v>
      </c>
      <c r="E109" t="s">
        <v>6035</v>
      </c>
      <c r="F109" t="s">
        <v>6135</v>
      </c>
      <c r="G109" t="s">
        <v>761</v>
      </c>
      <c r="H109">
        <v>88</v>
      </c>
      <c r="I109" t="s">
        <v>143</v>
      </c>
      <c r="J109" t="s">
        <v>762</v>
      </c>
      <c r="K109" t="s">
        <v>763</v>
      </c>
      <c r="L109" t="s">
        <v>764</v>
      </c>
      <c r="M109" t="s">
        <v>765</v>
      </c>
      <c r="N109">
        <v>369007</v>
      </c>
      <c r="O109" t="s">
        <v>766</v>
      </c>
    </row>
    <row r="110" spans="1:15" x14ac:dyDescent="0.25">
      <c r="A110" t="s">
        <v>767</v>
      </c>
      <c r="B110">
        <v>1983</v>
      </c>
      <c r="C110" t="s">
        <v>15</v>
      </c>
      <c r="D110" t="s">
        <v>6115</v>
      </c>
      <c r="E110" t="s">
        <v>6024</v>
      </c>
      <c r="F110" t="s">
        <v>6135</v>
      </c>
      <c r="G110" t="s">
        <v>768</v>
      </c>
      <c r="H110">
        <v>65</v>
      </c>
      <c r="I110" t="s">
        <v>769</v>
      </c>
      <c r="J110" t="s">
        <v>28</v>
      </c>
      <c r="K110" t="s">
        <v>770</v>
      </c>
      <c r="L110" t="s">
        <v>771</v>
      </c>
      <c r="M110" t="s">
        <v>772</v>
      </c>
      <c r="N110">
        <v>740911</v>
      </c>
      <c r="O110" t="s">
        <v>773</v>
      </c>
    </row>
    <row r="111" spans="1:15" x14ac:dyDescent="0.25">
      <c r="A111" t="s">
        <v>774</v>
      </c>
      <c r="B111">
        <v>1983</v>
      </c>
      <c r="C111" t="s">
        <v>47</v>
      </c>
      <c r="D111" t="s">
        <v>6140</v>
      </c>
      <c r="E111" t="s">
        <v>6050</v>
      </c>
      <c r="F111" t="s">
        <v>6135</v>
      </c>
      <c r="G111" t="s">
        <v>775</v>
      </c>
      <c r="H111">
        <v>58</v>
      </c>
      <c r="I111" t="s">
        <v>776</v>
      </c>
      <c r="J111" t="s">
        <v>136</v>
      </c>
      <c r="K111" t="s">
        <v>137</v>
      </c>
      <c r="L111" t="s">
        <v>138</v>
      </c>
      <c r="M111" t="s">
        <v>139</v>
      </c>
      <c r="N111">
        <v>950470</v>
      </c>
      <c r="O111" t="s">
        <v>777</v>
      </c>
    </row>
    <row r="112" spans="1:15" x14ac:dyDescent="0.25">
      <c r="A112" t="s">
        <v>778</v>
      </c>
      <c r="B112">
        <v>1981</v>
      </c>
      <c r="C112" t="s">
        <v>196</v>
      </c>
      <c r="D112" t="s">
        <v>6110</v>
      </c>
      <c r="E112" t="s">
        <v>6150</v>
      </c>
      <c r="F112" t="s">
        <v>6135</v>
      </c>
      <c r="G112" t="s">
        <v>779</v>
      </c>
    </row>
    <row r="113" spans="1:15" x14ac:dyDescent="0.25">
      <c r="A113" t="s">
        <v>780</v>
      </c>
      <c r="B113">
        <v>1976</v>
      </c>
      <c r="C113" t="s">
        <v>15</v>
      </c>
      <c r="D113" t="s">
        <v>6151</v>
      </c>
      <c r="E113" t="s">
        <v>6024</v>
      </c>
      <c r="F113" t="s">
        <v>6135</v>
      </c>
      <c r="G113" t="s">
        <v>781</v>
      </c>
      <c r="H113">
        <v>94</v>
      </c>
      <c r="I113" t="s">
        <v>128</v>
      </c>
      <c r="J113" t="s">
        <v>43</v>
      </c>
      <c r="K113" t="s">
        <v>223</v>
      </c>
      <c r="L113" t="s">
        <v>782</v>
      </c>
      <c r="M113" t="s">
        <v>783</v>
      </c>
      <c r="N113">
        <v>724636</v>
      </c>
      <c r="O113" t="s">
        <v>784</v>
      </c>
    </row>
    <row r="114" spans="1:15" x14ac:dyDescent="0.25">
      <c r="A114" t="s">
        <v>785</v>
      </c>
      <c r="B114">
        <v>1973</v>
      </c>
      <c r="C114" t="s">
        <v>47</v>
      </c>
      <c r="D114" t="s">
        <v>6152</v>
      </c>
      <c r="E114" t="s">
        <v>6153</v>
      </c>
      <c r="F114" t="s">
        <v>6135</v>
      </c>
      <c r="G114" t="s">
        <v>786</v>
      </c>
      <c r="H114">
        <v>83</v>
      </c>
      <c r="I114" t="s">
        <v>787</v>
      </c>
      <c r="J114" t="s">
        <v>788</v>
      </c>
      <c r="K114" t="s">
        <v>789</v>
      </c>
      <c r="L114" t="s">
        <v>790</v>
      </c>
      <c r="M114" t="s">
        <v>791</v>
      </c>
      <c r="N114">
        <v>241513</v>
      </c>
      <c r="O114" t="s">
        <v>792</v>
      </c>
    </row>
    <row r="115" spans="1:15" x14ac:dyDescent="0.25">
      <c r="A115" t="s">
        <v>793</v>
      </c>
      <c r="B115">
        <v>1971</v>
      </c>
      <c r="C115" t="s">
        <v>15</v>
      </c>
      <c r="D115" t="s">
        <v>6045</v>
      </c>
      <c r="E115" t="s">
        <v>6154</v>
      </c>
      <c r="F115" t="s">
        <v>6135</v>
      </c>
      <c r="G115" t="s">
        <v>794</v>
      </c>
      <c r="H115">
        <v>77</v>
      </c>
      <c r="I115" t="s">
        <v>531</v>
      </c>
      <c r="J115" t="s">
        <v>795</v>
      </c>
      <c r="K115" t="s">
        <v>796</v>
      </c>
      <c r="L115" t="s">
        <v>797</v>
      </c>
      <c r="M115" t="s">
        <v>798</v>
      </c>
      <c r="N115">
        <v>757904</v>
      </c>
      <c r="O115" t="s">
        <v>799</v>
      </c>
    </row>
    <row r="116" spans="1:15" x14ac:dyDescent="0.25">
      <c r="A116" t="s">
        <v>800</v>
      </c>
      <c r="B116">
        <v>1968</v>
      </c>
      <c r="C116" t="s">
        <v>47</v>
      </c>
      <c r="D116" t="s">
        <v>6110</v>
      </c>
      <c r="E116" t="s">
        <v>6155</v>
      </c>
      <c r="F116" t="s">
        <v>6135</v>
      </c>
      <c r="G116" t="s">
        <v>801</v>
      </c>
      <c r="H116">
        <v>84</v>
      </c>
      <c r="I116" t="s">
        <v>531</v>
      </c>
      <c r="J116" t="s">
        <v>802</v>
      </c>
      <c r="K116" t="s">
        <v>803</v>
      </c>
      <c r="L116" t="s">
        <v>804</v>
      </c>
      <c r="M116" t="s">
        <v>805</v>
      </c>
      <c r="N116">
        <v>603517</v>
      </c>
      <c r="O116" t="s">
        <v>806</v>
      </c>
    </row>
    <row r="117" spans="1:15" x14ac:dyDescent="0.25">
      <c r="A117" t="s">
        <v>807</v>
      </c>
      <c r="B117">
        <v>1965</v>
      </c>
      <c r="C117" t="s">
        <v>47</v>
      </c>
      <c r="D117" t="s">
        <v>6054</v>
      </c>
      <c r="E117" t="s">
        <v>107</v>
      </c>
      <c r="F117" t="s">
        <v>6135</v>
      </c>
      <c r="G117" t="s">
        <v>808</v>
      </c>
      <c r="H117">
        <v>74</v>
      </c>
      <c r="I117" t="s">
        <v>109</v>
      </c>
      <c r="J117" t="s">
        <v>110</v>
      </c>
      <c r="K117" t="s">
        <v>112</v>
      </c>
      <c r="L117" t="s">
        <v>809</v>
      </c>
      <c r="M117" t="s">
        <v>810</v>
      </c>
      <c r="N117">
        <v>232772</v>
      </c>
      <c r="O117" t="s">
        <v>811</v>
      </c>
    </row>
    <row r="118" spans="1:15" x14ac:dyDescent="0.25">
      <c r="A118" t="s">
        <v>812</v>
      </c>
      <c r="B118">
        <v>1962</v>
      </c>
      <c r="C118" t="s">
        <v>47</v>
      </c>
      <c r="D118" t="s">
        <v>6156</v>
      </c>
      <c r="E118" t="s">
        <v>6157</v>
      </c>
      <c r="F118" t="s">
        <v>6135</v>
      </c>
      <c r="G118" t="s">
        <v>813</v>
      </c>
      <c r="H118">
        <v>100</v>
      </c>
      <c r="I118" t="s">
        <v>814</v>
      </c>
      <c r="J118" t="s">
        <v>815</v>
      </c>
      <c r="K118" t="s">
        <v>231</v>
      </c>
      <c r="L118" t="s">
        <v>816</v>
      </c>
      <c r="M118" t="s">
        <v>817</v>
      </c>
      <c r="N118">
        <v>268085</v>
      </c>
      <c r="O118" t="s">
        <v>818</v>
      </c>
    </row>
    <row r="119" spans="1:15" x14ac:dyDescent="0.25">
      <c r="A119" t="s">
        <v>819</v>
      </c>
      <c r="B119">
        <v>1960</v>
      </c>
      <c r="C119" t="s">
        <v>47</v>
      </c>
      <c r="D119" t="s">
        <v>6060</v>
      </c>
      <c r="E119" t="s">
        <v>6066</v>
      </c>
      <c r="F119" t="s">
        <v>6135</v>
      </c>
      <c r="G119" t="s">
        <v>820</v>
      </c>
      <c r="H119">
        <v>94</v>
      </c>
      <c r="I119" t="s">
        <v>568</v>
      </c>
      <c r="J119" t="s">
        <v>821</v>
      </c>
      <c r="K119" t="s">
        <v>822</v>
      </c>
      <c r="L119" t="s">
        <v>823</v>
      </c>
      <c r="M119" t="s">
        <v>824</v>
      </c>
      <c r="N119">
        <v>164363</v>
      </c>
      <c r="O119" t="s">
        <v>825</v>
      </c>
    </row>
    <row r="120" spans="1:15" x14ac:dyDescent="0.25">
      <c r="A120" t="s">
        <v>826</v>
      </c>
      <c r="B120">
        <v>1959</v>
      </c>
      <c r="C120" t="s">
        <v>47</v>
      </c>
      <c r="D120" t="s">
        <v>6045</v>
      </c>
      <c r="E120" t="s">
        <v>6158</v>
      </c>
      <c r="F120" t="s">
        <v>6135</v>
      </c>
      <c r="G120" t="s">
        <v>827</v>
      </c>
      <c r="H120">
        <v>98</v>
      </c>
      <c r="I120" t="s">
        <v>369</v>
      </c>
      <c r="J120" t="s">
        <v>828</v>
      </c>
      <c r="K120" t="s">
        <v>829</v>
      </c>
      <c r="L120" t="s">
        <v>830</v>
      </c>
      <c r="M120" t="s">
        <v>831</v>
      </c>
      <c r="N120">
        <v>299198</v>
      </c>
      <c r="O120" t="s">
        <v>832</v>
      </c>
    </row>
    <row r="121" spans="1:15" x14ac:dyDescent="0.25">
      <c r="A121" t="s">
        <v>833</v>
      </c>
      <c r="B121">
        <v>1958</v>
      </c>
      <c r="C121" t="s">
        <v>15</v>
      </c>
      <c r="D121" t="s">
        <v>6159</v>
      </c>
      <c r="E121" t="s">
        <v>6160</v>
      </c>
      <c r="F121" t="s">
        <v>6135</v>
      </c>
      <c r="G121" t="s">
        <v>834</v>
      </c>
      <c r="H121">
        <v>100</v>
      </c>
      <c r="I121" t="s">
        <v>369</v>
      </c>
      <c r="J121" t="s">
        <v>251</v>
      </c>
      <c r="K121" t="s">
        <v>835</v>
      </c>
      <c r="L121" t="s">
        <v>836</v>
      </c>
      <c r="M121" t="s">
        <v>837</v>
      </c>
      <c r="N121">
        <v>364368</v>
      </c>
      <c r="O121" t="s">
        <v>838</v>
      </c>
    </row>
    <row r="122" spans="1:15" x14ac:dyDescent="0.25">
      <c r="A122" t="s">
        <v>839</v>
      </c>
      <c r="B122">
        <v>1952</v>
      </c>
      <c r="C122" t="s">
        <v>384</v>
      </c>
      <c r="D122" t="s">
        <v>6161</v>
      </c>
      <c r="E122" t="s">
        <v>6162</v>
      </c>
      <c r="F122" t="s">
        <v>6135</v>
      </c>
      <c r="G122" t="s">
        <v>840</v>
      </c>
      <c r="H122">
        <v>99</v>
      </c>
      <c r="I122" t="s">
        <v>841</v>
      </c>
      <c r="J122" t="s">
        <v>842</v>
      </c>
      <c r="K122" t="s">
        <v>842</v>
      </c>
      <c r="L122" t="s">
        <v>843</v>
      </c>
      <c r="M122" t="s">
        <v>844</v>
      </c>
      <c r="N122">
        <v>218957</v>
      </c>
      <c r="O122" t="s">
        <v>845</v>
      </c>
    </row>
    <row r="123" spans="1:15" x14ac:dyDescent="0.25">
      <c r="A123" t="s">
        <v>846</v>
      </c>
      <c r="B123">
        <v>1952</v>
      </c>
      <c r="D123" t="s">
        <v>6130</v>
      </c>
      <c r="E123" t="s">
        <v>16</v>
      </c>
      <c r="F123" t="s">
        <v>6135</v>
      </c>
      <c r="G123" t="s">
        <v>847</v>
      </c>
      <c r="I123" t="s">
        <v>242</v>
      </c>
      <c r="J123" t="s">
        <v>244</v>
      </c>
      <c r="K123" t="s">
        <v>848</v>
      </c>
      <c r="L123" t="s">
        <v>849</v>
      </c>
      <c r="M123" t="s">
        <v>850</v>
      </c>
      <c r="N123">
        <v>68463</v>
      </c>
      <c r="O123">
        <v>55.24</v>
      </c>
    </row>
    <row r="124" spans="1:15" x14ac:dyDescent="0.25">
      <c r="A124" t="s">
        <v>851</v>
      </c>
      <c r="B124">
        <v>1948</v>
      </c>
      <c r="D124" t="s">
        <v>6092</v>
      </c>
      <c r="E124" t="s">
        <v>16</v>
      </c>
      <c r="F124" t="s">
        <v>6135</v>
      </c>
      <c r="G124" t="s">
        <v>852</v>
      </c>
      <c r="I124" t="s">
        <v>853</v>
      </c>
      <c r="J124" t="s">
        <v>854</v>
      </c>
      <c r="K124" t="s">
        <v>855</v>
      </c>
      <c r="L124" t="s">
        <v>856</v>
      </c>
      <c r="M124" t="s">
        <v>857</v>
      </c>
      <c r="N124">
        <v>146427</v>
      </c>
      <c r="O124">
        <v>332.93</v>
      </c>
    </row>
    <row r="125" spans="1:15" x14ac:dyDescent="0.25">
      <c r="A125" t="s">
        <v>858</v>
      </c>
      <c r="B125">
        <v>1944</v>
      </c>
      <c r="C125" t="s">
        <v>587</v>
      </c>
      <c r="D125" t="s">
        <v>6163</v>
      </c>
      <c r="E125" t="s">
        <v>6164</v>
      </c>
      <c r="F125" t="s">
        <v>6135</v>
      </c>
      <c r="G125" t="s">
        <v>859</v>
      </c>
      <c r="H125">
        <v>95</v>
      </c>
      <c r="I125" t="s">
        <v>568</v>
      </c>
      <c r="J125" t="s">
        <v>823</v>
      </c>
      <c r="K125" t="s">
        <v>860</v>
      </c>
      <c r="L125" t="s">
        <v>861</v>
      </c>
      <c r="M125" t="s">
        <v>862</v>
      </c>
      <c r="N125">
        <v>143525</v>
      </c>
      <c r="O125" t="s">
        <v>863</v>
      </c>
    </row>
    <row r="126" spans="1:15" x14ac:dyDescent="0.25">
      <c r="A126" t="s">
        <v>864</v>
      </c>
      <c r="B126">
        <v>1941</v>
      </c>
      <c r="C126" t="s">
        <v>33</v>
      </c>
      <c r="D126" t="s">
        <v>6086</v>
      </c>
      <c r="E126" t="s">
        <v>6165</v>
      </c>
      <c r="F126" t="s">
        <v>6135</v>
      </c>
      <c r="G126" t="s">
        <v>865</v>
      </c>
    </row>
    <row r="127" spans="1:15" x14ac:dyDescent="0.25">
      <c r="A127" t="s">
        <v>866</v>
      </c>
      <c r="B127">
        <v>1931</v>
      </c>
      <c r="C127" t="s">
        <v>587</v>
      </c>
      <c r="D127" t="s">
        <v>6107</v>
      </c>
      <c r="E127" t="s">
        <v>6087</v>
      </c>
      <c r="F127" t="s">
        <v>6135</v>
      </c>
      <c r="G127" t="s">
        <v>867</v>
      </c>
      <c r="I127" t="s">
        <v>868</v>
      </c>
      <c r="J127" t="s">
        <v>869</v>
      </c>
      <c r="K127" t="s">
        <v>870</v>
      </c>
      <c r="L127" t="s">
        <v>871</v>
      </c>
      <c r="M127" t="s">
        <v>872</v>
      </c>
      <c r="N127">
        <v>143434</v>
      </c>
      <c r="O127">
        <v>28.876999999999999</v>
      </c>
    </row>
    <row r="128" spans="1:15" x14ac:dyDescent="0.25">
      <c r="A128" t="s">
        <v>873</v>
      </c>
      <c r="B128">
        <v>1927</v>
      </c>
      <c r="D128" t="s">
        <v>6056</v>
      </c>
      <c r="E128" t="s">
        <v>6166</v>
      </c>
      <c r="F128" t="s">
        <v>6135</v>
      </c>
      <c r="G128" t="s">
        <v>874</v>
      </c>
      <c r="H128">
        <v>98</v>
      </c>
      <c r="I128" t="s">
        <v>868</v>
      </c>
      <c r="J128" t="s">
        <v>875</v>
      </c>
      <c r="K128" t="s">
        <v>876</v>
      </c>
      <c r="L128" t="s">
        <v>877</v>
      </c>
      <c r="M128" t="s">
        <v>878</v>
      </c>
      <c r="N128">
        <v>159992</v>
      </c>
      <c r="O128" t="s">
        <v>879</v>
      </c>
    </row>
    <row r="129" spans="1:15" x14ac:dyDescent="0.25">
      <c r="A129" t="s">
        <v>880</v>
      </c>
      <c r="B129">
        <v>1921</v>
      </c>
      <c r="C129" t="s">
        <v>587</v>
      </c>
      <c r="D129" t="s">
        <v>6167</v>
      </c>
      <c r="E129" t="s">
        <v>6101</v>
      </c>
      <c r="F129" t="s">
        <v>6135</v>
      </c>
      <c r="G129" t="s">
        <v>881</v>
      </c>
      <c r="I129" t="s">
        <v>386</v>
      </c>
      <c r="J129" t="s">
        <v>386</v>
      </c>
      <c r="K129" t="s">
        <v>882</v>
      </c>
      <c r="L129" t="s">
        <v>883</v>
      </c>
      <c r="M129" t="s">
        <v>884</v>
      </c>
      <c r="N129">
        <v>113314</v>
      </c>
      <c r="O129" t="s">
        <v>885</v>
      </c>
    </row>
    <row r="130" spans="1:15" x14ac:dyDescent="0.25">
      <c r="A130" t="s">
        <v>886</v>
      </c>
      <c r="B130">
        <v>2019</v>
      </c>
      <c r="C130" t="s">
        <v>33</v>
      </c>
      <c r="D130" t="s">
        <v>6130</v>
      </c>
      <c r="E130" t="s">
        <v>6116</v>
      </c>
      <c r="F130" t="s">
        <v>6168</v>
      </c>
      <c r="G130" t="s">
        <v>887</v>
      </c>
      <c r="I130" t="s">
        <v>426</v>
      </c>
      <c r="J130" t="s">
        <v>888</v>
      </c>
      <c r="K130" t="s">
        <v>889</v>
      </c>
      <c r="L130" t="s">
        <v>890</v>
      </c>
      <c r="M130" t="s">
        <v>891</v>
      </c>
      <c r="N130">
        <v>33893</v>
      </c>
      <c r="O130">
        <v>898.57500000000005</v>
      </c>
    </row>
    <row r="131" spans="1:15" x14ac:dyDescent="0.25">
      <c r="A131" t="s">
        <v>892</v>
      </c>
      <c r="B131">
        <v>2018</v>
      </c>
      <c r="C131" t="s">
        <v>33</v>
      </c>
      <c r="D131" t="s">
        <v>6169</v>
      </c>
      <c r="E131" t="s">
        <v>6170</v>
      </c>
      <c r="F131" t="s">
        <v>6168</v>
      </c>
      <c r="G131" t="s">
        <v>893</v>
      </c>
      <c r="I131" t="s">
        <v>894</v>
      </c>
      <c r="J131" t="s">
        <v>895</v>
      </c>
      <c r="K131" t="s">
        <v>170</v>
      </c>
      <c r="L131" t="s">
        <v>896</v>
      </c>
      <c r="M131" t="s">
        <v>897</v>
      </c>
      <c r="N131">
        <v>43444</v>
      </c>
      <c r="O131" t="s">
        <v>898</v>
      </c>
    </row>
    <row r="132" spans="1:15" x14ac:dyDescent="0.25">
      <c r="A132" t="s">
        <v>899</v>
      </c>
      <c r="B132">
        <v>2018</v>
      </c>
      <c r="C132" t="s">
        <v>33</v>
      </c>
      <c r="D132" t="s">
        <v>6171</v>
      </c>
      <c r="E132" t="s">
        <v>6172</v>
      </c>
      <c r="F132" t="s">
        <v>6168</v>
      </c>
      <c r="G132" t="s">
        <v>900</v>
      </c>
      <c r="I132" t="s">
        <v>901</v>
      </c>
      <c r="J132" t="s">
        <v>902</v>
      </c>
      <c r="K132" t="s">
        <v>903</v>
      </c>
      <c r="L132" t="s">
        <v>904</v>
      </c>
      <c r="M132" t="s">
        <v>905</v>
      </c>
      <c r="N132">
        <v>36680</v>
      </c>
    </row>
    <row r="133" spans="1:15" x14ac:dyDescent="0.25">
      <c r="A133" t="s">
        <v>906</v>
      </c>
      <c r="B133">
        <v>2018</v>
      </c>
      <c r="C133" t="s">
        <v>33</v>
      </c>
      <c r="D133" t="s">
        <v>6059</v>
      </c>
      <c r="E133" t="s">
        <v>6080</v>
      </c>
      <c r="F133" t="s">
        <v>6168</v>
      </c>
      <c r="G133" t="s">
        <v>907</v>
      </c>
      <c r="H133">
        <v>69</v>
      </c>
      <c r="I133" t="s">
        <v>908</v>
      </c>
      <c r="J133" t="s">
        <v>59</v>
      </c>
      <c r="K133" t="s">
        <v>909</v>
      </c>
      <c r="L133" t="s">
        <v>910</v>
      </c>
      <c r="M133" t="s">
        <v>911</v>
      </c>
      <c r="N133">
        <v>377884</v>
      </c>
      <c r="O133" t="s">
        <v>912</v>
      </c>
    </row>
    <row r="134" spans="1:15" x14ac:dyDescent="0.25">
      <c r="A134" t="s">
        <v>913</v>
      </c>
      <c r="B134">
        <v>2017</v>
      </c>
      <c r="C134" t="s">
        <v>15</v>
      </c>
      <c r="D134" t="s">
        <v>6125</v>
      </c>
      <c r="E134" t="s">
        <v>6153</v>
      </c>
      <c r="F134" t="s">
        <v>6168</v>
      </c>
      <c r="G134" t="s">
        <v>914</v>
      </c>
      <c r="H134">
        <v>88</v>
      </c>
      <c r="I134" t="s">
        <v>915</v>
      </c>
      <c r="J134" t="s">
        <v>916</v>
      </c>
      <c r="K134" t="s">
        <v>917</v>
      </c>
      <c r="L134" t="s">
        <v>918</v>
      </c>
      <c r="M134" t="s">
        <v>919</v>
      </c>
      <c r="N134">
        <v>432610</v>
      </c>
      <c r="O134" t="s">
        <v>920</v>
      </c>
    </row>
    <row r="135" spans="1:15" x14ac:dyDescent="0.25">
      <c r="A135" t="s">
        <v>921</v>
      </c>
      <c r="B135">
        <v>2015</v>
      </c>
      <c r="C135" t="s">
        <v>33</v>
      </c>
      <c r="D135" t="s">
        <v>6054</v>
      </c>
      <c r="E135" t="s">
        <v>6068</v>
      </c>
      <c r="F135" t="s">
        <v>6168</v>
      </c>
      <c r="G135" t="s">
        <v>922</v>
      </c>
      <c r="I135" t="s">
        <v>923</v>
      </c>
      <c r="J135" t="s">
        <v>924</v>
      </c>
      <c r="K135" t="s">
        <v>925</v>
      </c>
      <c r="L135" t="s">
        <v>926</v>
      </c>
      <c r="M135" t="s">
        <v>609</v>
      </c>
      <c r="N135">
        <v>31142</v>
      </c>
      <c r="O135">
        <v>342.37</v>
      </c>
    </row>
    <row r="136" spans="1:15" x14ac:dyDescent="0.25">
      <c r="A136" t="s">
        <v>927</v>
      </c>
      <c r="B136">
        <v>2017</v>
      </c>
      <c r="C136" t="s">
        <v>33</v>
      </c>
      <c r="D136" t="s">
        <v>6173</v>
      </c>
      <c r="E136" t="s">
        <v>6172</v>
      </c>
      <c r="F136" t="s">
        <v>6168</v>
      </c>
      <c r="G136" t="s">
        <v>928</v>
      </c>
      <c r="I136" t="s">
        <v>929</v>
      </c>
      <c r="J136" t="s">
        <v>930</v>
      </c>
      <c r="K136" t="s">
        <v>931</v>
      </c>
      <c r="L136" t="s">
        <v>932</v>
      </c>
      <c r="M136" t="s">
        <v>933</v>
      </c>
      <c r="N136">
        <v>75348</v>
      </c>
      <c r="O136" t="s">
        <v>934</v>
      </c>
    </row>
    <row r="137" spans="1:15" x14ac:dyDescent="0.25">
      <c r="A137" t="s">
        <v>935</v>
      </c>
      <c r="B137">
        <v>2019</v>
      </c>
      <c r="C137" t="s">
        <v>248</v>
      </c>
      <c r="D137" t="s">
        <v>6029</v>
      </c>
      <c r="E137" t="s">
        <v>6148</v>
      </c>
      <c r="F137" t="s">
        <v>6168</v>
      </c>
      <c r="G137" t="s">
        <v>936</v>
      </c>
      <c r="H137">
        <v>65</v>
      </c>
      <c r="I137" t="s">
        <v>937</v>
      </c>
      <c r="J137" t="s">
        <v>938</v>
      </c>
      <c r="K137" t="s">
        <v>939</v>
      </c>
      <c r="L137" t="s">
        <v>266</v>
      </c>
      <c r="M137" t="s">
        <v>940</v>
      </c>
      <c r="N137">
        <v>104761</v>
      </c>
    </row>
    <row r="138" spans="1:15" x14ac:dyDescent="0.25">
      <c r="A138" t="s">
        <v>619</v>
      </c>
      <c r="B138">
        <v>2015</v>
      </c>
      <c r="C138" t="s">
        <v>33</v>
      </c>
      <c r="D138" t="s">
        <v>6174</v>
      </c>
      <c r="E138" t="s">
        <v>6068</v>
      </c>
      <c r="F138" t="s">
        <v>6168</v>
      </c>
      <c r="G138" t="s">
        <v>941</v>
      </c>
      <c r="I138" t="s">
        <v>942</v>
      </c>
      <c r="J138" t="s">
        <v>943</v>
      </c>
      <c r="K138" t="s">
        <v>944</v>
      </c>
      <c r="L138" t="s">
        <v>615</v>
      </c>
      <c r="M138" t="s">
        <v>945</v>
      </c>
      <c r="N138">
        <v>70367</v>
      </c>
      <c r="O138">
        <v>739.47799999999995</v>
      </c>
    </row>
    <row r="139" spans="1:15" x14ac:dyDescent="0.25">
      <c r="A139" t="s">
        <v>946</v>
      </c>
      <c r="B139">
        <v>2013</v>
      </c>
      <c r="C139" t="s">
        <v>33</v>
      </c>
      <c r="D139" t="s">
        <v>6047</v>
      </c>
      <c r="E139" t="s">
        <v>6175</v>
      </c>
      <c r="F139" t="s">
        <v>6168</v>
      </c>
      <c r="G139" t="s">
        <v>947</v>
      </c>
      <c r="I139" t="s">
        <v>948</v>
      </c>
      <c r="J139" t="s">
        <v>949</v>
      </c>
      <c r="K139" t="s">
        <v>950</v>
      </c>
      <c r="L139" t="s">
        <v>951</v>
      </c>
      <c r="M139" t="s">
        <v>952</v>
      </c>
      <c r="N139">
        <v>60701</v>
      </c>
      <c r="O139" t="s">
        <v>953</v>
      </c>
    </row>
    <row r="140" spans="1:15" x14ac:dyDescent="0.25">
      <c r="A140" t="s">
        <v>954</v>
      </c>
      <c r="B140">
        <v>2013</v>
      </c>
      <c r="D140" t="s">
        <v>6100</v>
      </c>
      <c r="E140" t="s">
        <v>6062</v>
      </c>
      <c r="F140" t="s">
        <v>6168</v>
      </c>
      <c r="G140" t="s">
        <v>955</v>
      </c>
      <c r="H140">
        <v>73</v>
      </c>
      <c r="I140" t="s">
        <v>956</v>
      </c>
      <c r="J140" t="s">
        <v>957</v>
      </c>
      <c r="K140" t="s">
        <v>958</v>
      </c>
      <c r="L140" t="s">
        <v>959</v>
      </c>
      <c r="M140" t="s">
        <v>960</v>
      </c>
      <c r="N140">
        <v>40382</v>
      </c>
      <c r="O140">
        <v>144.501</v>
      </c>
    </row>
    <row r="141" spans="1:15" x14ac:dyDescent="0.25">
      <c r="A141" t="s">
        <v>961</v>
      </c>
      <c r="B141">
        <v>2013</v>
      </c>
      <c r="C141" t="s">
        <v>47</v>
      </c>
      <c r="D141" t="s">
        <v>6176</v>
      </c>
      <c r="E141" t="s">
        <v>6177</v>
      </c>
      <c r="F141" t="s">
        <v>6168</v>
      </c>
      <c r="G141" t="s">
        <v>962</v>
      </c>
      <c r="I141" t="s">
        <v>963</v>
      </c>
      <c r="J141" t="s">
        <v>964</v>
      </c>
      <c r="K141" t="s">
        <v>965</v>
      </c>
      <c r="L141" t="s">
        <v>966</v>
      </c>
      <c r="M141" t="s">
        <v>967</v>
      </c>
      <c r="N141">
        <v>61137</v>
      </c>
      <c r="O141" t="s">
        <v>968</v>
      </c>
    </row>
    <row r="142" spans="1:15" x14ac:dyDescent="0.25">
      <c r="A142" t="s">
        <v>969</v>
      </c>
      <c r="B142">
        <v>2012</v>
      </c>
      <c r="C142" t="s">
        <v>15</v>
      </c>
      <c r="D142" t="s">
        <v>6178</v>
      </c>
      <c r="E142" t="s">
        <v>6179</v>
      </c>
      <c r="F142" t="s">
        <v>6168</v>
      </c>
      <c r="G142" t="s">
        <v>970</v>
      </c>
      <c r="H142">
        <v>89</v>
      </c>
      <c r="I142" t="s">
        <v>971</v>
      </c>
      <c r="J142" t="s">
        <v>972</v>
      </c>
      <c r="K142" t="s">
        <v>973</v>
      </c>
      <c r="L142" t="s">
        <v>974</v>
      </c>
      <c r="M142" t="s">
        <v>975</v>
      </c>
      <c r="N142">
        <v>82365</v>
      </c>
    </row>
    <row r="143" spans="1:15" x14ac:dyDescent="0.25">
      <c r="A143" t="s">
        <v>976</v>
      </c>
      <c r="B143">
        <v>2010</v>
      </c>
      <c r="C143" t="s">
        <v>33</v>
      </c>
      <c r="D143" t="s">
        <v>6123</v>
      </c>
      <c r="E143" t="s">
        <v>16</v>
      </c>
      <c r="F143" t="s">
        <v>6168</v>
      </c>
      <c r="G143" t="s">
        <v>977</v>
      </c>
      <c r="I143" t="s">
        <v>978</v>
      </c>
      <c r="J143" t="s">
        <v>979</v>
      </c>
      <c r="K143" t="s">
        <v>980</v>
      </c>
      <c r="L143" t="s">
        <v>981</v>
      </c>
      <c r="M143" t="s">
        <v>982</v>
      </c>
      <c r="N143">
        <v>42341</v>
      </c>
      <c r="O143">
        <v>7.4610000000000003</v>
      </c>
    </row>
    <row r="144" spans="1:15" x14ac:dyDescent="0.25">
      <c r="A144" t="s">
        <v>983</v>
      </c>
      <c r="B144">
        <v>2012</v>
      </c>
      <c r="C144" t="s">
        <v>33</v>
      </c>
      <c r="D144" t="s">
        <v>6180</v>
      </c>
      <c r="E144" t="s">
        <v>6181</v>
      </c>
      <c r="F144" t="s">
        <v>6168</v>
      </c>
      <c r="G144" t="s">
        <v>984</v>
      </c>
      <c r="I144" t="s">
        <v>975</v>
      </c>
      <c r="J144" t="s">
        <v>924</v>
      </c>
      <c r="K144" t="s">
        <v>985</v>
      </c>
      <c r="L144" t="s">
        <v>986</v>
      </c>
      <c r="M144" t="s">
        <v>987</v>
      </c>
      <c r="N144">
        <v>33237</v>
      </c>
      <c r="O144">
        <v>39.567</v>
      </c>
    </row>
    <row r="145" spans="1:15" x14ac:dyDescent="0.25">
      <c r="A145" t="s">
        <v>988</v>
      </c>
      <c r="B145">
        <v>2009</v>
      </c>
      <c r="C145" t="s">
        <v>196</v>
      </c>
      <c r="D145" t="s">
        <v>6152</v>
      </c>
      <c r="E145" t="s">
        <v>6182</v>
      </c>
      <c r="F145" t="s">
        <v>6168</v>
      </c>
      <c r="G145" t="s">
        <v>989</v>
      </c>
      <c r="H145">
        <v>80</v>
      </c>
      <c r="I145" t="s">
        <v>990</v>
      </c>
      <c r="J145" t="s">
        <v>991</v>
      </c>
      <c r="K145" t="s">
        <v>992</v>
      </c>
      <c r="L145" t="s">
        <v>993</v>
      </c>
      <c r="M145" t="s">
        <v>994</v>
      </c>
      <c r="N145">
        <v>193217</v>
      </c>
      <c r="O145" t="s">
        <v>995</v>
      </c>
    </row>
    <row r="146" spans="1:15" x14ac:dyDescent="0.25">
      <c r="A146" t="s">
        <v>996</v>
      </c>
      <c r="B146">
        <v>2011</v>
      </c>
      <c r="C146" t="s">
        <v>33</v>
      </c>
      <c r="D146" t="s">
        <v>6183</v>
      </c>
      <c r="E146" t="s">
        <v>6184</v>
      </c>
      <c r="F146" t="s">
        <v>6168</v>
      </c>
      <c r="G146" t="s">
        <v>997</v>
      </c>
      <c r="H146">
        <v>71</v>
      </c>
      <c r="I146" t="s">
        <v>998</v>
      </c>
      <c r="J146" t="s">
        <v>468</v>
      </c>
      <c r="K146" t="s">
        <v>999</v>
      </c>
      <c r="L146" t="s">
        <v>1000</v>
      </c>
      <c r="M146" t="s">
        <v>1001</v>
      </c>
      <c r="N146">
        <v>435950</v>
      </c>
      <c r="O146" t="s">
        <v>1002</v>
      </c>
    </row>
    <row r="147" spans="1:15" x14ac:dyDescent="0.25">
      <c r="A147" t="s">
        <v>1003</v>
      </c>
      <c r="B147">
        <v>2010</v>
      </c>
      <c r="C147" t="s">
        <v>15</v>
      </c>
      <c r="D147" t="s">
        <v>6169</v>
      </c>
      <c r="E147" t="s">
        <v>6122</v>
      </c>
      <c r="F147" t="s">
        <v>6168</v>
      </c>
      <c r="G147" t="s">
        <v>1004</v>
      </c>
      <c r="H147">
        <v>63</v>
      </c>
      <c r="I147" t="s">
        <v>128</v>
      </c>
      <c r="J147" t="s">
        <v>81</v>
      </c>
      <c r="K147" t="s">
        <v>1005</v>
      </c>
      <c r="L147" t="s">
        <v>446</v>
      </c>
      <c r="M147" t="s">
        <v>76</v>
      </c>
      <c r="N147">
        <v>1129894</v>
      </c>
      <c r="O147" t="s">
        <v>1006</v>
      </c>
    </row>
    <row r="148" spans="1:15" x14ac:dyDescent="0.25">
      <c r="A148" t="s">
        <v>1007</v>
      </c>
      <c r="B148">
        <v>2009</v>
      </c>
      <c r="C148" t="s">
        <v>47</v>
      </c>
      <c r="D148" t="s">
        <v>6029</v>
      </c>
      <c r="E148" t="s">
        <v>6148</v>
      </c>
      <c r="F148" t="s">
        <v>6168</v>
      </c>
      <c r="G148" t="s">
        <v>1008</v>
      </c>
      <c r="H148">
        <v>88</v>
      </c>
      <c r="I148" t="s">
        <v>1009</v>
      </c>
      <c r="J148" t="s">
        <v>1010</v>
      </c>
      <c r="K148" t="s">
        <v>1011</v>
      </c>
      <c r="L148" t="s">
        <v>1012</v>
      </c>
      <c r="M148" t="s">
        <v>1013</v>
      </c>
      <c r="N148">
        <v>935507</v>
      </c>
      <c r="O148" t="s">
        <v>1014</v>
      </c>
    </row>
    <row r="149" spans="1:15" x14ac:dyDescent="0.25">
      <c r="A149" t="s">
        <v>1015</v>
      </c>
      <c r="B149">
        <v>2013</v>
      </c>
      <c r="C149" t="s">
        <v>15</v>
      </c>
      <c r="D149" t="s">
        <v>6185</v>
      </c>
      <c r="E149" t="s">
        <v>6048</v>
      </c>
      <c r="F149" t="s">
        <v>6168</v>
      </c>
      <c r="G149" t="s">
        <v>1016</v>
      </c>
      <c r="H149">
        <v>75</v>
      </c>
      <c r="I149" t="s">
        <v>128</v>
      </c>
      <c r="J149" t="s">
        <v>81</v>
      </c>
      <c r="K149" t="s">
        <v>1017</v>
      </c>
      <c r="L149" t="s">
        <v>1018</v>
      </c>
      <c r="M149" t="s">
        <v>174</v>
      </c>
      <c r="N149">
        <v>1187498</v>
      </c>
      <c r="O149" t="s">
        <v>1019</v>
      </c>
    </row>
    <row r="150" spans="1:15" x14ac:dyDescent="0.25">
      <c r="A150" t="s">
        <v>1020</v>
      </c>
      <c r="B150">
        <v>2007</v>
      </c>
      <c r="C150" t="s">
        <v>47</v>
      </c>
      <c r="D150" t="s">
        <v>6056</v>
      </c>
      <c r="E150" t="s">
        <v>6146</v>
      </c>
      <c r="F150" t="s">
        <v>6168</v>
      </c>
      <c r="G150" t="s">
        <v>1021</v>
      </c>
      <c r="H150">
        <v>68</v>
      </c>
      <c r="I150" t="s">
        <v>1022</v>
      </c>
      <c r="J150" t="s">
        <v>1023</v>
      </c>
      <c r="K150" t="s">
        <v>1024</v>
      </c>
      <c r="L150" t="s">
        <v>1025</v>
      </c>
      <c r="M150" t="s">
        <v>1026</v>
      </c>
      <c r="N150">
        <v>74129</v>
      </c>
      <c r="O150" t="s">
        <v>1027</v>
      </c>
    </row>
    <row r="151" spans="1:15" x14ac:dyDescent="0.25">
      <c r="A151" t="s">
        <v>1028</v>
      </c>
      <c r="B151">
        <v>2007</v>
      </c>
      <c r="C151" t="s">
        <v>15</v>
      </c>
      <c r="D151" t="s">
        <v>6186</v>
      </c>
      <c r="E151" t="s">
        <v>16</v>
      </c>
      <c r="F151" t="s">
        <v>6168</v>
      </c>
      <c r="G151" t="s">
        <v>1029</v>
      </c>
      <c r="H151">
        <v>93</v>
      </c>
      <c r="I151" t="s">
        <v>1030</v>
      </c>
      <c r="J151" t="s">
        <v>1031</v>
      </c>
      <c r="K151" t="s">
        <v>1032</v>
      </c>
      <c r="L151" t="s">
        <v>1033</v>
      </c>
      <c r="M151" t="s">
        <v>1034</v>
      </c>
      <c r="N151">
        <v>517359</v>
      </c>
      <c r="O151" t="s">
        <v>1035</v>
      </c>
    </row>
    <row r="152" spans="1:15" x14ac:dyDescent="0.25">
      <c r="A152" t="s">
        <v>1036</v>
      </c>
      <c r="B152">
        <v>2006</v>
      </c>
      <c r="C152" t="s">
        <v>33</v>
      </c>
      <c r="D152" t="s">
        <v>6069</v>
      </c>
      <c r="E152" t="s">
        <v>6187</v>
      </c>
      <c r="F152" t="s">
        <v>6168</v>
      </c>
      <c r="G152" t="s">
        <v>1037</v>
      </c>
      <c r="H152">
        <v>98</v>
      </c>
      <c r="I152" t="s">
        <v>1038</v>
      </c>
      <c r="J152" t="s">
        <v>1039</v>
      </c>
      <c r="K152" t="s">
        <v>1040</v>
      </c>
      <c r="L152" t="s">
        <v>1041</v>
      </c>
      <c r="M152" t="s">
        <v>1042</v>
      </c>
      <c r="N152">
        <v>618623</v>
      </c>
      <c r="O152" t="s">
        <v>1043</v>
      </c>
    </row>
    <row r="153" spans="1:15" x14ac:dyDescent="0.25">
      <c r="A153" t="s">
        <v>1044</v>
      </c>
      <c r="B153">
        <v>2010</v>
      </c>
      <c r="C153" t="s">
        <v>47</v>
      </c>
      <c r="D153" t="s">
        <v>6161</v>
      </c>
      <c r="E153" t="s">
        <v>6148</v>
      </c>
      <c r="F153" t="s">
        <v>6168</v>
      </c>
      <c r="G153" t="s">
        <v>1045</v>
      </c>
      <c r="H153">
        <v>92</v>
      </c>
      <c r="I153" t="s">
        <v>454</v>
      </c>
      <c r="J153" t="s">
        <v>101</v>
      </c>
      <c r="K153" t="s">
        <v>723</v>
      </c>
      <c r="L153" t="s">
        <v>1046</v>
      </c>
      <c r="M153" t="s">
        <v>1047</v>
      </c>
      <c r="N153">
        <v>757032</v>
      </c>
      <c r="O153" t="s">
        <v>1048</v>
      </c>
    </row>
    <row r="154" spans="1:15" x14ac:dyDescent="0.25">
      <c r="A154" t="s">
        <v>1049</v>
      </c>
      <c r="B154">
        <v>2005</v>
      </c>
      <c r="C154" t="s">
        <v>15</v>
      </c>
      <c r="D154" t="s">
        <v>6054</v>
      </c>
      <c r="E154" t="s">
        <v>6188</v>
      </c>
      <c r="F154" t="s">
        <v>6168</v>
      </c>
      <c r="G154" t="s">
        <v>1050</v>
      </c>
      <c r="H154">
        <v>62</v>
      </c>
      <c r="I154" t="s">
        <v>1051</v>
      </c>
      <c r="J154" t="s">
        <v>1052</v>
      </c>
      <c r="K154" t="s">
        <v>321</v>
      </c>
      <c r="L154" t="s">
        <v>1053</v>
      </c>
      <c r="M154" t="s">
        <v>1054</v>
      </c>
      <c r="N154">
        <v>1032749</v>
      </c>
      <c r="O154" t="s">
        <v>1055</v>
      </c>
    </row>
    <row r="155" spans="1:15" x14ac:dyDescent="0.25">
      <c r="A155" t="s">
        <v>1056</v>
      </c>
      <c r="B155">
        <v>2006</v>
      </c>
      <c r="C155" t="s">
        <v>33</v>
      </c>
      <c r="D155" t="s">
        <v>6173</v>
      </c>
      <c r="E155" t="s">
        <v>6153</v>
      </c>
      <c r="F155" t="s">
        <v>6168</v>
      </c>
      <c r="G155" t="s">
        <v>1057</v>
      </c>
      <c r="I155" t="s">
        <v>963</v>
      </c>
      <c r="J155" t="s">
        <v>427</v>
      </c>
      <c r="K155" t="s">
        <v>1058</v>
      </c>
      <c r="L155" t="s">
        <v>1059</v>
      </c>
      <c r="M155" t="s">
        <v>474</v>
      </c>
      <c r="N155">
        <v>111937</v>
      </c>
      <c r="O155" t="s">
        <v>1060</v>
      </c>
    </row>
    <row r="156" spans="1:15" x14ac:dyDescent="0.25">
      <c r="A156" t="s">
        <v>1061</v>
      </c>
      <c r="B156">
        <v>2005</v>
      </c>
      <c r="C156" t="s">
        <v>47</v>
      </c>
      <c r="D156" t="s">
        <v>6075</v>
      </c>
      <c r="E156" t="s">
        <v>16</v>
      </c>
      <c r="F156" t="s">
        <v>6168</v>
      </c>
      <c r="G156" t="s">
        <v>1062</v>
      </c>
      <c r="I156" t="s">
        <v>1063</v>
      </c>
      <c r="J156" t="s">
        <v>552</v>
      </c>
      <c r="K156" t="s">
        <v>1064</v>
      </c>
      <c r="L156" t="s">
        <v>1065</v>
      </c>
      <c r="M156" t="s">
        <v>1066</v>
      </c>
      <c r="N156">
        <v>33354</v>
      </c>
      <c r="O156">
        <v>733.09400000000005</v>
      </c>
    </row>
    <row r="157" spans="1:15" x14ac:dyDescent="0.25">
      <c r="A157" t="s">
        <v>1067</v>
      </c>
      <c r="B157">
        <v>2005</v>
      </c>
      <c r="C157" t="s">
        <v>33</v>
      </c>
      <c r="D157" t="s">
        <v>6183</v>
      </c>
      <c r="E157" t="s">
        <v>6114</v>
      </c>
      <c r="F157" t="s">
        <v>6168</v>
      </c>
      <c r="G157" t="s">
        <v>1068</v>
      </c>
      <c r="H157">
        <v>70</v>
      </c>
      <c r="I157" t="s">
        <v>35</v>
      </c>
      <c r="J157" t="s">
        <v>36</v>
      </c>
      <c r="K157" t="s">
        <v>39</v>
      </c>
      <c r="L157" t="s">
        <v>84</v>
      </c>
      <c r="M157" t="s">
        <v>74</v>
      </c>
      <c r="N157">
        <v>1308302</v>
      </c>
      <c r="O157" t="s">
        <v>1069</v>
      </c>
    </row>
    <row r="158" spans="1:15" x14ac:dyDescent="0.25">
      <c r="A158" t="s">
        <v>1070</v>
      </c>
      <c r="B158">
        <v>2004</v>
      </c>
      <c r="C158" t="s">
        <v>47</v>
      </c>
      <c r="D158" t="s">
        <v>6189</v>
      </c>
      <c r="E158" t="s">
        <v>16</v>
      </c>
      <c r="F158" t="s">
        <v>6168</v>
      </c>
      <c r="G158" t="s">
        <v>1071</v>
      </c>
      <c r="I158" t="s">
        <v>1072</v>
      </c>
      <c r="J158" t="s">
        <v>1023</v>
      </c>
      <c r="K158" t="s">
        <v>1073</v>
      </c>
      <c r="L158" t="s">
        <v>1074</v>
      </c>
      <c r="M158" t="s">
        <v>1075</v>
      </c>
      <c r="N158">
        <v>83005</v>
      </c>
      <c r="O158" t="s">
        <v>1076</v>
      </c>
    </row>
    <row r="159" spans="1:15" x14ac:dyDescent="0.25">
      <c r="A159" t="s">
        <v>1077</v>
      </c>
      <c r="B159">
        <v>2004</v>
      </c>
      <c r="C159" t="s">
        <v>196</v>
      </c>
      <c r="D159" t="s">
        <v>6171</v>
      </c>
      <c r="E159" t="s">
        <v>6035</v>
      </c>
      <c r="F159" t="s">
        <v>6168</v>
      </c>
      <c r="G159" t="s">
        <v>1078</v>
      </c>
      <c r="H159">
        <v>82</v>
      </c>
      <c r="I159" t="s">
        <v>1079</v>
      </c>
      <c r="J159" t="s">
        <v>1080</v>
      </c>
      <c r="K159" t="s">
        <v>1081</v>
      </c>
      <c r="L159" t="s">
        <v>1082</v>
      </c>
      <c r="M159" t="s">
        <v>1083</v>
      </c>
      <c r="N159">
        <v>331308</v>
      </c>
      <c r="O159" t="s">
        <v>1084</v>
      </c>
    </row>
    <row r="160" spans="1:15" x14ac:dyDescent="0.25">
      <c r="A160" t="s">
        <v>1085</v>
      </c>
      <c r="B160">
        <v>2004</v>
      </c>
      <c r="C160" t="s">
        <v>47</v>
      </c>
      <c r="D160" t="s">
        <v>6086</v>
      </c>
      <c r="E160" t="s">
        <v>6061</v>
      </c>
      <c r="F160" t="s">
        <v>6168</v>
      </c>
      <c r="G160" t="s">
        <v>1086</v>
      </c>
      <c r="H160">
        <v>80</v>
      </c>
      <c r="I160" t="s">
        <v>189</v>
      </c>
      <c r="J160" t="s">
        <v>1087</v>
      </c>
      <c r="K160" t="s">
        <v>1088</v>
      </c>
      <c r="L160" t="s">
        <v>1089</v>
      </c>
      <c r="M160" t="s">
        <v>1090</v>
      </c>
      <c r="N160">
        <v>333915</v>
      </c>
      <c r="O160" t="s">
        <v>1091</v>
      </c>
    </row>
    <row r="161" spans="1:15" x14ac:dyDescent="0.25">
      <c r="A161" t="s">
        <v>1092</v>
      </c>
      <c r="B161">
        <v>2001</v>
      </c>
      <c r="C161" t="s">
        <v>33</v>
      </c>
      <c r="D161" t="s">
        <v>6180</v>
      </c>
      <c r="E161" t="s">
        <v>6190</v>
      </c>
      <c r="F161" t="s">
        <v>6168</v>
      </c>
      <c r="G161" t="s">
        <v>1093</v>
      </c>
      <c r="H161">
        <v>72</v>
      </c>
      <c r="I161" t="s">
        <v>1094</v>
      </c>
      <c r="J161" t="s">
        <v>298</v>
      </c>
      <c r="K161" t="s">
        <v>1095</v>
      </c>
      <c r="L161" t="s">
        <v>697</v>
      </c>
      <c r="M161" t="s">
        <v>1096</v>
      </c>
      <c r="N161">
        <v>848920</v>
      </c>
      <c r="O161" t="s">
        <v>1097</v>
      </c>
    </row>
    <row r="162" spans="1:15" x14ac:dyDescent="0.25">
      <c r="A162" t="s">
        <v>1098</v>
      </c>
      <c r="B162">
        <v>2000</v>
      </c>
      <c r="C162" t="s">
        <v>47</v>
      </c>
      <c r="D162" t="s">
        <v>6171</v>
      </c>
      <c r="E162" t="s">
        <v>6179</v>
      </c>
      <c r="F162" t="s">
        <v>6168</v>
      </c>
      <c r="G162" t="s">
        <v>1099</v>
      </c>
      <c r="I162" t="s">
        <v>1100</v>
      </c>
      <c r="J162" t="s">
        <v>1101</v>
      </c>
      <c r="K162" t="s">
        <v>1102</v>
      </c>
      <c r="L162" t="s">
        <v>170</v>
      </c>
      <c r="M162" t="s">
        <v>615</v>
      </c>
      <c r="N162">
        <v>57057</v>
      </c>
    </row>
    <row r="163" spans="1:15" x14ac:dyDescent="0.25">
      <c r="A163" t="s">
        <v>1103</v>
      </c>
      <c r="B163">
        <v>1998</v>
      </c>
      <c r="C163" t="s">
        <v>15</v>
      </c>
      <c r="D163" t="s">
        <v>6163</v>
      </c>
      <c r="E163" t="s">
        <v>6179</v>
      </c>
      <c r="F163" t="s">
        <v>6168</v>
      </c>
      <c r="G163" t="s">
        <v>1104</v>
      </c>
      <c r="H163">
        <v>66</v>
      </c>
      <c r="I163" t="s">
        <v>687</v>
      </c>
      <c r="J163" t="s">
        <v>1105</v>
      </c>
      <c r="K163" t="s">
        <v>1106</v>
      </c>
      <c r="L163" t="s">
        <v>1107</v>
      </c>
      <c r="M163" t="s">
        <v>688</v>
      </c>
      <c r="N163">
        <v>535216</v>
      </c>
      <c r="O163" t="s">
        <v>1108</v>
      </c>
    </row>
    <row r="164" spans="1:15" x14ac:dyDescent="0.25">
      <c r="A164" t="s">
        <v>1109</v>
      </c>
      <c r="B164">
        <v>1997</v>
      </c>
      <c r="C164" t="s">
        <v>15</v>
      </c>
      <c r="D164" t="s">
        <v>6169</v>
      </c>
      <c r="E164" t="s">
        <v>6068</v>
      </c>
      <c r="F164" t="s">
        <v>6168</v>
      </c>
      <c r="G164" t="s">
        <v>1110</v>
      </c>
      <c r="H164">
        <v>90</v>
      </c>
      <c r="I164" t="s">
        <v>1111</v>
      </c>
      <c r="J164" t="s">
        <v>217</v>
      </c>
      <c r="K164" t="s">
        <v>298</v>
      </c>
      <c r="L164" t="s">
        <v>507</v>
      </c>
      <c r="M164" t="s">
        <v>1112</v>
      </c>
      <c r="N164">
        <v>531967</v>
      </c>
      <c r="O164" t="s">
        <v>1113</v>
      </c>
    </row>
    <row r="165" spans="1:15" x14ac:dyDescent="0.25">
      <c r="A165" t="s">
        <v>1114</v>
      </c>
      <c r="B165">
        <v>1996</v>
      </c>
      <c r="D165" t="s">
        <v>6159</v>
      </c>
      <c r="E165" t="s">
        <v>6070</v>
      </c>
      <c r="F165" t="s">
        <v>6168</v>
      </c>
      <c r="G165" t="s">
        <v>1115</v>
      </c>
      <c r="I165" t="s">
        <v>1116</v>
      </c>
      <c r="J165" t="s">
        <v>1117</v>
      </c>
      <c r="K165" t="s">
        <v>1118</v>
      </c>
      <c r="L165" t="s">
        <v>1119</v>
      </c>
      <c r="M165" t="s">
        <v>1120</v>
      </c>
      <c r="N165">
        <v>64118</v>
      </c>
    </row>
    <row r="166" spans="1:15" x14ac:dyDescent="0.25">
      <c r="A166" t="s">
        <v>1121</v>
      </c>
      <c r="B166">
        <v>1995</v>
      </c>
      <c r="C166" t="s">
        <v>15</v>
      </c>
      <c r="D166" t="s">
        <v>6115</v>
      </c>
      <c r="E166" t="s">
        <v>6070</v>
      </c>
      <c r="F166" t="s">
        <v>6168</v>
      </c>
      <c r="G166" t="s">
        <v>1122</v>
      </c>
      <c r="H166">
        <v>76</v>
      </c>
      <c r="I166" t="s">
        <v>1123</v>
      </c>
      <c r="J166" t="s">
        <v>28</v>
      </c>
      <c r="K166" t="s">
        <v>43</v>
      </c>
      <c r="L166" t="s">
        <v>1124</v>
      </c>
      <c r="M166" t="s">
        <v>1125</v>
      </c>
      <c r="N166">
        <v>577113</v>
      </c>
      <c r="O166" t="s">
        <v>1126</v>
      </c>
    </row>
    <row r="167" spans="1:15" x14ac:dyDescent="0.25">
      <c r="A167" t="s">
        <v>1127</v>
      </c>
      <c r="B167">
        <v>1995</v>
      </c>
      <c r="C167" t="s">
        <v>15</v>
      </c>
      <c r="D167" t="s">
        <v>6040</v>
      </c>
      <c r="E167" t="s">
        <v>6024</v>
      </c>
      <c r="F167" t="s">
        <v>6168</v>
      </c>
      <c r="G167" t="s">
        <v>1128</v>
      </c>
      <c r="H167">
        <v>73</v>
      </c>
      <c r="I167" t="s">
        <v>128</v>
      </c>
      <c r="J167" t="s">
        <v>43</v>
      </c>
      <c r="K167" t="s">
        <v>1129</v>
      </c>
      <c r="L167" t="s">
        <v>130</v>
      </c>
      <c r="M167" t="s">
        <v>520</v>
      </c>
      <c r="N167">
        <v>466276</v>
      </c>
      <c r="O167" t="s">
        <v>1130</v>
      </c>
    </row>
    <row r="168" spans="1:15" x14ac:dyDescent="0.25">
      <c r="A168" t="s">
        <v>1131</v>
      </c>
      <c r="B168">
        <v>1994</v>
      </c>
      <c r="C168" t="s">
        <v>47</v>
      </c>
      <c r="D168" t="s">
        <v>6052</v>
      </c>
      <c r="E168" t="s">
        <v>6191</v>
      </c>
      <c r="F168" t="s">
        <v>6168</v>
      </c>
      <c r="G168" t="s">
        <v>1132</v>
      </c>
      <c r="I168" t="s">
        <v>1133</v>
      </c>
      <c r="J168" t="s">
        <v>427</v>
      </c>
      <c r="K168" t="s">
        <v>1134</v>
      </c>
      <c r="L168" t="s">
        <v>1135</v>
      </c>
      <c r="M168" t="s">
        <v>1136</v>
      </c>
      <c r="N168">
        <v>49300</v>
      </c>
    </row>
    <row r="169" spans="1:15" x14ac:dyDescent="0.25">
      <c r="A169" t="s">
        <v>1137</v>
      </c>
      <c r="B169">
        <v>1992</v>
      </c>
      <c r="C169" t="s">
        <v>15</v>
      </c>
      <c r="D169" t="s">
        <v>6059</v>
      </c>
      <c r="E169" t="s">
        <v>6112</v>
      </c>
      <c r="F169" t="s">
        <v>6168</v>
      </c>
      <c r="G169" t="s">
        <v>1138</v>
      </c>
      <c r="H169">
        <v>85</v>
      </c>
      <c r="I169" t="s">
        <v>110</v>
      </c>
      <c r="J169" t="s">
        <v>110</v>
      </c>
      <c r="K169" t="s">
        <v>1139</v>
      </c>
      <c r="L169" t="s">
        <v>20</v>
      </c>
      <c r="M169" t="s">
        <v>1140</v>
      </c>
      <c r="N169">
        <v>375935</v>
      </c>
      <c r="O169" t="s">
        <v>1141</v>
      </c>
    </row>
    <row r="170" spans="1:15" x14ac:dyDescent="0.25">
      <c r="A170" t="s">
        <v>1142</v>
      </c>
      <c r="B170">
        <v>1989</v>
      </c>
      <c r="C170" t="s">
        <v>47</v>
      </c>
      <c r="D170" t="s">
        <v>6067</v>
      </c>
      <c r="E170" t="s">
        <v>6114</v>
      </c>
      <c r="F170" t="s">
        <v>6168</v>
      </c>
      <c r="G170" t="s">
        <v>1143</v>
      </c>
      <c r="H170">
        <v>65</v>
      </c>
      <c r="I170" t="s">
        <v>73</v>
      </c>
      <c r="J170" t="s">
        <v>137</v>
      </c>
      <c r="K170" t="s">
        <v>1144</v>
      </c>
      <c r="L170" t="s">
        <v>1145</v>
      </c>
      <c r="M170" t="s">
        <v>1146</v>
      </c>
      <c r="N170">
        <v>692366</v>
      </c>
      <c r="O170" t="s">
        <v>1147</v>
      </c>
    </row>
    <row r="171" spans="1:15" x14ac:dyDescent="0.25">
      <c r="A171" t="s">
        <v>1148</v>
      </c>
      <c r="B171">
        <v>1988</v>
      </c>
      <c r="C171" t="s">
        <v>196</v>
      </c>
      <c r="D171" t="s">
        <v>6021</v>
      </c>
      <c r="E171" t="s">
        <v>6153</v>
      </c>
      <c r="F171" t="s">
        <v>6168</v>
      </c>
      <c r="G171" t="s">
        <v>1149</v>
      </c>
      <c r="I171" t="s">
        <v>1150</v>
      </c>
      <c r="J171" t="s">
        <v>1151</v>
      </c>
      <c r="K171" t="s">
        <v>1152</v>
      </c>
      <c r="L171" t="s">
        <v>1153</v>
      </c>
      <c r="M171" t="s">
        <v>1154</v>
      </c>
      <c r="N171">
        <v>26402</v>
      </c>
      <c r="O171">
        <v>280.01499999999999</v>
      </c>
    </row>
    <row r="172" spans="1:15" x14ac:dyDescent="0.25">
      <c r="A172" t="s">
        <v>1155</v>
      </c>
      <c r="B172">
        <v>1988</v>
      </c>
      <c r="C172" t="s">
        <v>47</v>
      </c>
      <c r="D172" t="s">
        <v>6192</v>
      </c>
      <c r="E172" t="s">
        <v>6193</v>
      </c>
      <c r="F172" t="s">
        <v>6168</v>
      </c>
      <c r="G172" t="s">
        <v>1156</v>
      </c>
      <c r="H172">
        <v>86</v>
      </c>
      <c r="I172" t="s">
        <v>189</v>
      </c>
      <c r="J172" t="s">
        <v>1157</v>
      </c>
      <c r="K172" t="s">
        <v>1158</v>
      </c>
      <c r="L172" t="s">
        <v>1159</v>
      </c>
      <c r="M172" t="s">
        <v>1160</v>
      </c>
      <c r="N172">
        <v>291180</v>
      </c>
      <c r="O172" t="s">
        <v>1161</v>
      </c>
    </row>
    <row r="173" spans="1:15" x14ac:dyDescent="0.25">
      <c r="A173" t="s">
        <v>1162</v>
      </c>
      <c r="B173">
        <v>1988</v>
      </c>
      <c r="C173" t="s">
        <v>15</v>
      </c>
      <c r="D173" t="s">
        <v>6054</v>
      </c>
      <c r="E173" t="s">
        <v>6194</v>
      </c>
      <c r="F173" t="s">
        <v>6168</v>
      </c>
      <c r="G173" t="s">
        <v>1163</v>
      </c>
      <c r="H173">
        <v>72</v>
      </c>
      <c r="I173" t="s">
        <v>1164</v>
      </c>
      <c r="J173" t="s">
        <v>69</v>
      </c>
      <c r="K173" t="s">
        <v>1165</v>
      </c>
      <c r="L173" t="s">
        <v>1166</v>
      </c>
      <c r="M173" t="s">
        <v>1167</v>
      </c>
      <c r="N173">
        <v>793164</v>
      </c>
      <c r="O173" t="s">
        <v>1168</v>
      </c>
    </row>
    <row r="174" spans="1:15" x14ac:dyDescent="0.25">
      <c r="A174" t="s">
        <v>1169</v>
      </c>
      <c r="B174">
        <v>1985</v>
      </c>
      <c r="C174" t="s">
        <v>47</v>
      </c>
      <c r="D174" t="s">
        <v>6195</v>
      </c>
      <c r="E174" t="s">
        <v>6170</v>
      </c>
      <c r="F174" t="s">
        <v>6168</v>
      </c>
      <c r="G174" t="s">
        <v>1170</v>
      </c>
      <c r="H174">
        <v>96</v>
      </c>
      <c r="I174" t="s">
        <v>242</v>
      </c>
      <c r="J174" t="s">
        <v>236</v>
      </c>
      <c r="K174" t="s">
        <v>1171</v>
      </c>
      <c r="L174" t="s">
        <v>1172</v>
      </c>
      <c r="M174" t="s">
        <v>1173</v>
      </c>
      <c r="N174">
        <v>112505</v>
      </c>
      <c r="O174" t="s">
        <v>1174</v>
      </c>
    </row>
    <row r="175" spans="1:15" x14ac:dyDescent="0.25">
      <c r="A175" t="s">
        <v>1175</v>
      </c>
      <c r="B175">
        <v>1980</v>
      </c>
      <c r="C175" t="s">
        <v>15</v>
      </c>
      <c r="D175" t="s">
        <v>6152</v>
      </c>
      <c r="E175" t="s">
        <v>6177</v>
      </c>
      <c r="F175" t="s">
        <v>6168</v>
      </c>
      <c r="G175" t="s">
        <v>1176</v>
      </c>
      <c r="H175">
        <v>89</v>
      </c>
      <c r="I175" t="s">
        <v>128</v>
      </c>
      <c r="J175" t="s">
        <v>43</v>
      </c>
      <c r="K175" t="s">
        <v>1177</v>
      </c>
      <c r="L175" t="s">
        <v>130</v>
      </c>
      <c r="M175" t="s">
        <v>1178</v>
      </c>
      <c r="N175">
        <v>321860</v>
      </c>
      <c r="O175" t="s">
        <v>1179</v>
      </c>
    </row>
    <row r="176" spans="1:15" x14ac:dyDescent="0.25">
      <c r="A176" t="s">
        <v>1180</v>
      </c>
      <c r="B176">
        <v>1979</v>
      </c>
      <c r="C176" t="s">
        <v>47</v>
      </c>
      <c r="D176" t="s">
        <v>6195</v>
      </c>
      <c r="E176" t="s">
        <v>6166</v>
      </c>
      <c r="F176" t="s">
        <v>6168</v>
      </c>
      <c r="G176" t="s">
        <v>1181</v>
      </c>
      <c r="I176" t="s">
        <v>1182</v>
      </c>
      <c r="J176" t="s">
        <v>1183</v>
      </c>
      <c r="K176" t="s">
        <v>1184</v>
      </c>
      <c r="L176" t="s">
        <v>1185</v>
      </c>
      <c r="M176" t="s">
        <v>1186</v>
      </c>
      <c r="N176">
        <v>116945</v>
      </c>
      <c r="O176">
        <v>234.72300000000001</v>
      </c>
    </row>
    <row r="177" spans="1:15" x14ac:dyDescent="0.25">
      <c r="A177" t="s">
        <v>1187</v>
      </c>
      <c r="B177">
        <v>1978</v>
      </c>
      <c r="C177" t="s">
        <v>47</v>
      </c>
      <c r="D177" t="s">
        <v>6149</v>
      </c>
      <c r="E177" t="s">
        <v>6078</v>
      </c>
      <c r="F177" t="s">
        <v>6168</v>
      </c>
      <c r="G177" t="s">
        <v>1188</v>
      </c>
      <c r="I177" t="s">
        <v>1189</v>
      </c>
      <c r="J177" t="s">
        <v>379</v>
      </c>
      <c r="K177" t="s">
        <v>1190</v>
      </c>
      <c r="L177" t="s">
        <v>1191</v>
      </c>
      <c r="M177" t="s">
        <v>1192</v>
      </c>
      <c r="N177">
        <v>26875</v>
      </c>
    </row>
    <row r="178" spans="1:15" x14ac:dyDescent="0.25">
      <c r="A178" t="s">
        <v>1193</v>
      </c>
      <c r="B178">
        <v>1976</v>
      </c>
      <c r="C178" t="s">
        <v>248</v>
      </c>
      <c r="D178" t="s">
        <v>6196</v>
      </c>
      <c r="E178" t="s">
        <v>6035</v>
      </c>
      <c r="F178" t="s">
        <v>6168</v>
      </c>
      <c r="G178" t="s">
        <v>1194</v>
      </c>
      <c r="I178" t="s">
        <v>1195</v>
      </c>
      <c r="J178" t="s">
        <v>816</v>
      </c>
      <c r="K178" t="s">
        <v>1196</v>
      </c>
      <c r="L178" t="s">
        <v>1197</v>
      </c>
      <c r="M178" t="s">
        <v>1198</v>
      </c>
      <c r="N178">
        <v>43885</v>
      </c>
    </row>
    <row r="179" spans="1:15" x14ac:dyDescent="0.25">
      <c r="A179" t="s">
        <v>1199</v>
      </c>
      <c r="B179">
        <v>1975</v>
      </c>
      <c r="C179" t="s">
        <v>47</v>
      </c>
      <c r="D179" t="s">
        <v>6197</v>
      </c>
      <c r="E179" t="s">
        <v>6198</v>
      </c>
      <c r="F179" t="s">
        <v>6168</v>
      </c>
      <c r="G179" t="s">
        <v>1200</v>
      </c>
      <c r="I179" t="s">
        <v>1201</v>
      </c>
      <c r="J179" t="s">
        <v>1202</v>
      </c>
      <c r="K179" t="s">
        <v>1203</v>
      </c>
      <c r="L179" t="s">
        <v>552</v>
      </c>
      <c r="M179" t="s">
        <v>1204</v>
      </c>
      <c r="N179">
        <v>51284</v>
      </c>
    </row>
    <row r="180" spans="1:15" x14ac:dyDescent="0.25">
      <c r="A180" t="s">
        <v>1205</v>
      </c>
      <c r="B180">
        <v>1975</v>
      </c>
      <c r="C180" t="s">
        <v>248</v>
      </c>
      <c r="D180" t="s">
        <v>6199</v>
      </c>
      <c r="E180" t="s">
        <v>6200</v>
      </c>
      <c r="F180" t="s">
        <v>6168</v>
      </c>
      <c r="G180" t="s">
        <v>1206</v>
      </c>
      <c r="H180">
        <v>91</v>
      </c>
      <c r="I180" t="s">
        <v>1207</v>
      </c>
      <c r="J180" t="s">
        <v>1208</v>
      </c>
      <c r="K180" t="s">
        <v>1209</v>
      </c>
      <c r="L180" t="s">
        <v>1210</v>
      </c>
      <c r="M180" t="s">
        <v>1211</v>
      </c>
      <c r="N180">
        <v>500875</v>
      </c>
      <c r="O180" t="s">
        <v>1212</v>
      </c>
    </row>
    <row r="181" spans="1:15" x14ac:dyDescent="0.25">
      <c r="A181" t="s">
        <v>1213</v>
      </c>
      <c r="B181">
        <v>1963</v>
      </c>
      <c r="C181" t="s">
        <v>47</v>
      </c>
      <c r="D181" t="s">
        <v>6201</v>
      </c>
      <c r="E181" t="s">
        <v>6202</v>
      </c>
      <c r="F181" t="s">
        <v>6168</v>
      </c>
      <c r="G181" t="s">
        <v>1214</v>
      </c>
      <c r="H181">
        <v>86</v>
      </c>
      <c r="I181" t="s">
        <v>1215</v>
      </c>
      <c r="J181" t="s">
        <v>1216</v>
      </c>
      <c r="K181" t="s">
        <v>1217</v>
      </c>
      <c r="L181" t="s">
        <v>1218</v>
      </c>
      <c r="M181" t="s">
        <v>363</v>
      </c>
      <c r="N181">
        <v>224730</v>
      </c>
      <c r="O181" t="s">
        <v>1219</v>
      </c>
    </row>
    <row r="182" spans="1:15" x14ac:dyDescent="0.25">
      <c r="A182" t="s">
        <v>1220</v>
      </c>
      <c r="B182">
        <v>1962</v>
      </c>
      <c r="C182" t="s">
        <v>47</v>
      </c>
      <c r="D182" t="s">
        <v>6152</v>
      </c>
      <c r="E182" t="s">
        <v>6024</v>
      </c>
      <c r="F182" t="s">
        <v>6168</v>
      </c>
      <c r="G182" t="s">
        <v>1221</v>
      </c>
      <c r="H182">
        <v>88</v>
      </c>
      <c r="I182" t="s">
        <v>1222</v>
      </c>
      <c r="J182" t="s">
        <v>1223</v>
      </c>
      <c r="K182" t="s">
        <v>1224</v>
      </c>
      <c r="L182" t="s">
        <v>1225</v>
      </c>
      <c r="M182" t="s">
        <v>1226</v>
      </c>
      <c r="N182">
        <v>293811</v>
      </c>
    </row>
    <row r="183" spans="1:15" x14ac:dyDescent="0.25">
      <c r="A183" t="s">
        <v>1227</v>
      </c>
      <c r="B183">
        <v>1961</v>
      </c>
      <c r="D183" t="s">
        <v>6088</v>
      </c>
      <c r="E183" t="s">
        <v>6203</v>
      </c>
      <c r="F183" t="s">
        <v>6168</v>
      </c>
      <c r="G183" t="s">
        <v>1228</v>
      </c>
      <c r="I183" t="s">
        <v>242</v>
      </c>
      <c r="J183" t="s">
        <v>243</v>
      </c>
      <c r="K183" t="s">
        <v>1229</v>
      </c>
      <c r="L183" t="s">
        <v>236</v>
      </c>
      <c r="M183" t="s">
        <v>1230</v>
      </c>
      <c r="N183">
        <v>111244</v>
      </c>
    </row>
    <row r="184" spans="1:15" x14ac:dyDescent="0.25">
      <c r="A184" t="s">
        <v>1231</v>
      </c>
      <c r="B184">
        <v>1961</v>
      </c>
      <c r="C184" t="s">
        <v>15</v>
      </c>
      <c r="D184" t="s">
        <v>6043</v>
      </c>
      <c r="E184" t="s">
        <v>6062</v>
      </c>
      <c r="F184" t="s">
        <v>6168</v>
      </c>
      <c r="G184" t="s">
        <v>1232</v>
      </c>
      <c r="H184">
        <v>60</v>
      </c>
      <c r="I184" t="s">
        <v>1233</v>
      </c>
      <c r="J184" t="s">
        <v>1234</v>
      </c>
      <c r="K184" t="s">
        <v>1235</v>
      </c>
      <c r="L184" t="s">
        <v>1236</v>
      </c>
      <c r="M184" t="s">
        <v>570</v>
      </c>
      <c r="N184">
        <v>69458</v>
      </c>
    </row>
    <row r="185" spans="1:15" x14ac:dyDescent="0.25">
      <c r="A185" t="s">
        <v>1237</v>
      </c>
      <c r="B185">
        <v>1959</v>
      </c>
      <c r="C185" t="s">
        <v>47</v>
      </c>
      <c r="D185" t="s">
        <v>6071</v>
      </c>
      <c r="E185" t="s">
        <v>6204</v>
      </c>
      <c r="F185" t="s">
        <v>6168</v>
      </c>
      <c r="G185" t="s">
        <v>1238</v>
      </c>
      <c r="H185">
        <v>98</v>
      </c>
      <c r="I185" t="s">
        <v>568</v>
      </c>
      <c r="J185" t="s">
        <v>1239</v>
      </c>
      <c r="K185" t="s">
        <v>1240</v>
      </c>
      <c r="L185" t="s">
        <v>821</v>
      </c>
      <c r="M185" t="s">
        <v>1241</v>
      </c>
      <c r="N185">
        <v>243943</v>
      </c>
      <c r="O185" t="s">
        <v>1242</v>
      </c>
    </row>
    <row r="186" spans="1:15" x14ac:dyDescent="0.25">
      <c r="A186" t="s">
        <v>1243</v>
      </c>
      <c r="B186">
        <v>1957</v>
      </c>
      <c r="C186" t="s">
        <v>47</v>
      </c>
      <c r="D186" t="s">
        <v>6199</v>
      </c>
      <c r="E186" t="s">
        <v>6041</v>
      </c>
      <c r="F186" t="s">
        <v>6168</v>
      </c>
      <c r="G186" t="s">
        <v>1244</v>
      </c>
      <c r="H186">
        <v>88</v>
      </c>
      <c r="I186" t="s">
        <v>1189</v>
      </c>
      <c r="J186" t="s">
        <v>1245</v>
      </c>
      <c r="K186" t="s">
        <v>1246</v>
      </c>
      <c r="L186" t="s">
        <v>1247</v>
      </c>
      <c r="M186" t="s">
        <v>1248</v>
      </c>
      <c r="N186">
        <v>96381</v>
      </c>
    </row>
    <row r="187" spans="1:15" x14ac:dyDescent="0.25">
      <c r="A187" t="s">
        <v>1249</v>
      </c>
      <c r="B187">
        <v>1957</v>
      </c>
      <c r="C187" t="s">
        <v>15</v>
      </c>
      <c r="D187" t="s">
        <v>6029</v>
      </c>
      <c r="E187" t="s">
        <v>6205</v>
      </c>
      <c r="F187" t="s">
        <v>6168</v>
      </c>
      <c r="G187" t="s">
        <v>1250</v>
      </c>
      <c r="H187">
        <v>88</v>
      </c>
      <c r="I187" t="s">
        <v>1189</v>
      </c>
      <c r="J187" t="s">
        <v>1251</v>
      </c>
      <c r="K187" t="s">
        <v>1248</v>
      </c>
      <c r="L187" t="s">
        <v>1252</v>
      </c>
      <c r="M187" t="s">
        <v>1253</v>
      </c>
      <c r="N187">
        <v>164939</v>
      </c>
    </row>
    <row r="188" spans="1:15" x14ac:dyDescent="0.25">
      <c r="A188" t="s">
        <v>1254</v>
      </c>
      <c r="B188">
        <v>1955</v>
      </c>
      <c r="D188" t="s">
        <v>6069</v>
      </c>
      <c r="E188" t="s">
        <v>6070</v>
      </c>
      <c r="F188" t="s">
        <v>6168</v>
      </c>
      <c r="G188" t="s">
        <v>1255</v>
      </c>
      <c r="H188">
        <v>97</v>
      </c>
      <c r="I188" t="s">
        <v>1256</v>
      </c>
      <c r="J188" t="s">
        <v>1257</v>
      </c>
      <c r="K188" t="s">
        <v>1258</v>
      </c>
      <c r="L188" t="s">
        <v>1259</v>
      </c>
      <c r="M188" t="s">
        <v>1260</v>
      </c>
      <c r="N188">
        <v>28810</v>
      </c>
      <c r="O188">
        <v>57.225999999999999</v>
      </c>
    </row>
    <row r="189" spans="1:15" x14ac:dyDescent="0.25">
      <c r="A189" t="s">
        <v>1261</v>
      </c>
      <c r="B189">
        <v>1954</v>
      </c>
      <c r="C189" t="s">
        <v>15</v>
      </c>
      <c r="D189" t="s">
        <v>6111</v>
      </c>
      <c r="E189" t="s">
        <v>6206</v>
      </c>
      <c r="F189" t="s">
        <v>6168</v>
      </c>
      <c r="G189" t="s">
        <v>1262</v>
      </c>
      <c r="H189">
        <v>75</v>
      </c>
      <c r="I189" t="s">
        <v>369</v>
      </c>
      <c r="J189" t="s">
        <v>1263</v>
      </c>
      <c r="K189" t="s">
        <v>582</v>
      </c>
      <c r="L189" t="s">
        <v>1264</v>
      </c>
      <c r="M189" t="s">
        <v>1265</v>
      </c>
      <c r="N189">
        <v>158335</v>
      </c>
      <c r="O189">
        <v>12.561999999999999</v>
      </c>
    </row>
    <row r="190" spans="1:15" x14ac:dyDescent="0.25">
      <c r="A190" t="s">
        <v>1266</v>
      </c>
      <c r="B190">
        <v>1953</v>
      </c>
      <c r="C190" t="s">
        <v>47</v>
      </c>
      <c r="D190" t="s">
        <v>6045</v>
      </c>
      <c r="E190" t="s">
        <v>16</v>
      </c>
      <c r="F190" t="s">
        <v>6168</v>
      </c>
      <c r="G190" t="s">
        <v>1267</v>
      </c>
      <c r="I190" t="s">
        <v>1268</v>
      </c>
      <c r="J190" t="s">
        <v>1269</v>
      </c>
      <c r="K190" t="s">
        <v>1270</v>
      </c>
      <c r="L190" t="s">
        <v>1271</v>
      </c>
      <c r="M190" t="s">
        <v>1272</v>
      </c>
      <c r="N190">
        <v>53153</v>
      </c>
    </row>
    <row r="191" spans="1:15" x14ac:dyDescent="0.25">
      <c r="A191" t="s">
        <v>1273</v>
      </c>
      <c r="B191">
        <v>1950</v>
      </c>
      <c r="D191" t="s">
        <v>6089</v>
      </c>
      <c r="E191" t="s">
        <v>6068</v>
      </c>
      <c r="F191" t="s">
        <v>6168</v>
      </c>
      <c r="G191" t="s">
        <v>1274</v>
      </c>
      <c r="H191">
        <v>98</v>
      </c>
      <c r="I191" t="s">
        <v>242</v>
      </c>
      <c r="J191" t="s">
        <v>243</v>
      </c>
      <c r="K191" t="s">
        <v>1275</v>
      </c>
      <c r="L191" t="s">
        <v>1276</v>
      </c>
      <c r="M191" t="s">
        <v>244</v>
      </c>
      <c r="N191">
        <v>152572</v>
      </c>
      <c r="O191">
        <v>96.567999999999998</v>
      </c>
    </row>
    <row r="192" spans="1:15" x14ac:dyDescent="0.25">
      <c r="A192" t="s">
        <v>1277</v>
      </c>
      <c r="B192">
        <v>1950</v>
      </c>
      <c r="C192" t="s">
        <v>587</v>
      </c>
      <c r="D192" t="s">
        <v>6169</v>
      </c>
      <c r="E192" t="s">
        <v>16</v>
      </c>
      <c r="F192" t="s">
        <v>6168</v>
      </c>
      <c r="G192" t="s">
        <v>1278</v>
      </c>
      <c r="H192">
        <v>98</v>
      </c>
      <c r="I192" t="s">
        <v>1279</v>
      </c>
      <c r="J192" t="s">
        <v>1280</v>
      </c>
      <c r="K192" t="s">
        <v>1281</v>
      </c>
      <c r="L192" t="s">
        <v>1282</v>
      </c>
      <c r="M192" t="s">
        <v>1283</v>
      </c>
      <c r="N192">
        <v>120539</v>
      </c>
      <c r="O192">
        <v>10.177</v>
      </c>
    </row>
    <row r="193" spans="1:15" x14ac:dyDescent="0.25">
      <c r="A193" t="s">
        <v>1284</v>
      </c>
      <c r="B193">
        <v>1948</v>
      </c>
      <c r="C193" t="s">
        <v>587</v>
      </c>
      <c r="D193" t="s">
        <v>6102</v>
      </c>
      <c r="E193" t="s">
        <v>6207</v>
      </c>
      <c r="F193" t="s">
        <v>6168</v>
      </c>
      <c r="G193" t="s">
        <v>1285</v>
      </c>
      <c r="H193">
        <v>98</v>
      </c>
      <c r="I193" t="s">
        <v>1286</v>
      </c>
      <c r="J193" t="s">
        <v>378</v>
      </c>
      <c r="K193" t="s">
        <v>1287</v>
      </c>
      <c r="L193" t="s">
        <v>1288</v>
      </c>
      <c r="M193" t="s">
        <v>1289</v>
      </c>
      <c r="N193">
        <v>114304</v>
      </c>
      <c r="O193" t="s">
        <v>1290</v>
      </c>
    </row>
    <row r="194" spans="1:15" x14ac:dyDescent="0.25">
      <c r="A194" t="s">
        <v>1291</v>
      </c>
      <c r="B194">
        <v>1942</v>
      </c>
      <c r="C194" t="s">
        <v>587</v>
      </c>
      <c r="D194" t="s">
        <v>6149</v>
      </c>
      <c r="E194" t="s">
        <v>6208</v>
      </c>
      <c r="F194" t="s">
        <v>6168</v>
      </c>
      <c r="G194" t="s">
        <v>1292</v>
      </c>
      <c r="H194">
        <v>86</v>
      </c>
      <c r="I194" t="s">
        <v>1293</v>
      </c>
      <c r="J194" t="s">
        <v>1294</v>
      </c>
      <c r="K194" t="s">
        <v>1295</v>
      </c>
      <c r="L194" t="s">
        <v>1296</v>
      </c>
      <c r="M194" t="s">
        <v>1297</v>
      </c>
      <c r="N194">
        <v>29915</v>
      </c>
    </row>
    <row r="195" spans="1:15" x14ac:dyDescent="0.25">
      <c r="A195" t="s">
        <v>1298</v>
      </c>
      <c r="B195">
        <v>1925</v>
      </c>
      <c r="C195" t="s">
        <v>587</v>
      </c>
      <c r="D195" t="s">
        <v>6131</v>
      </c>
      <c r="E195" t="s">
        <v>6175</v>
      </c>
      <c r="F195" t="s">
        <v>6168</v>
      </c>
      <c r="G195" t="s">
        <v>1299</v>
      </c>
      <c r="I195" t="s">
        <v>386</v>
      </c>
      <c r="J195" t="s">
        <v>386</v>
      </c>
      <c r="K195" t="s">
        <v>1300</v>
      </c>
      <c r="L195" t="s">
        <v>1301</v>
      </c>
      <c r="M195" t="s">
        <v>388</v>
      </c>
      <c r="N195">
        <v>101053</v>
      </c>
      <c r="O195" t="s">
        <v>885</v>
      </c>
    </row>
    <row r="196" spans="1:15" x14ac:dyDescent="0.25">
      <c r="A196" t="s">
        <v>1302</v>
      </c>
      <c r="B196">
        <v>1924</v>
      </c>
      <c r="C196" t="s">
        <v>587</v>
      </c>
      <c r="D196" t="s">
        <v>6209</v>
      </c>
      <c r="E196" t="s">
        <v>6191</v>
      </c>
      <c r="F196" t="s">
        <v>6168</v>
      </c>
      <c r="G196" t="s">
        <v>1303</v>
      </c>
      <c r="I196" t="s">
        <v>1304</v>
      </c>
      <c r="J196" t="s">
        <v>1304</v>
      </c>
      <c r="K196" t="s">
        <v>1305</v>
      </c>
      <c r="L196" t="s">
        <v>1306</v>
      </c>
      <c r="M196" t="s">
        <v>1307</v>
      </c>
      <c r="N196">
        <v>41985</v>
      </c>
      <c r="O196">
        <v>977.375</v>
      </c>
    </row>
    <row r="197" spans="1:15" x14ac:dyDescent="0.25">
      <c r="A197" t="s">
        <v>1308</v>
      </c>
      <c r="B197">
        <v>2019</v>
      </c>
      <c r="C197" t="s">
        <v>196</v>
      </c>
      <c r="D197" t="s">
        <v>6075</v>
      </c>
      <c r="E197" t="s">
        <v>6041</v>
      </c>
      <c r="F197" t="s">
        <v>6210</v>
      </c>
      <c r="G197" t="s">
        <v>1309</v>
      </c>
      <c r="H197">
        <v>95</v>
      </c>
      <c r="I197" t="s">
        <v>1310</v>
      </c>
      <c r="J197" t="s">
        <v>1311</v>
      </c>
      <c r="K197" t="s">
        <v>1312</v>
      </c>
      <c r="L197" t="s">
        <v>1313</v>
      </c>
      <c r="M197" t="s">
        <v>1314</v>
      </c>
      <c r="N197">
        <v>63134</v>
      </c>
      <c r="O197" t="s">
        <v>1315</v>
      </c>
    </row>
    <row r="198" spans="1:15" x14ac:dyDescent="0.25">
      <c r="A198" t="s">
        <v>1316</v>
      </c>
      <c r="B198">
        <v>2016</v>
      </c>
      <c r="C198" t="s">
        <v>33</v>
      </c>
      <c r="D198" t="s">
        <v>6045</v>
      </c>
      <c r="E198" t="s">
        <v>6211</v>
      </c>
      <c r="F198" t="s">
        <v>6210</v>
      </c>
      <c r="G198" t="s">
        <v>1317</v>
      </c>
      <c r="I198" t="s">
        <v>1318</v>
      </c>
      <c r="J198" t="s">
        <v>1319</v>
      </c>
      <c r="K198" t="s">
        <v>552</v>
      </c>
      <c r="L198" t="s">
        <v>1320</v>
      </c>
      <c r="M198" t="s">
        <v>1321</v>
      </c>
      <c r="N198">
        <v>39216</v>
      </c>
      <c r="O198" t="s">
        <v>1322</v>
      </c>
    </row>
    <row r="199" spans="1:15" x14ac:dyDescent="0.25">
      <c r="A199" t="s">
        <v>1323</v>
      </c>
      <c r="B199">
        <v>2016</v>
      </c>
      <c r="C199">
        <v>16</v>
      </c>
      <c r="D199" t="s">
        <v>6059</v>
      </c>
      <c r="E199" t="s">
        <v>6212</v>
      </c>
      <c r="F199" t="s">
        <v>6210</v>
      </c>
      <c r="G199" t="s">
        <v>1324</v>
      </c>
      <c r="H199">
        <v>78</v>
      </c>
      <c r="I199" t="s">
        <v>1325</v>
      </c>
      <c r="J199" t="s">
        <v>192</v>
      </c>
      <c r="K199" t="s">
        <v>1326</v>
      </c>
      <c r="L199" t="s">
        <v>422</v>
      </c>
      <c r="M199" t="s">
        <v>1327</v>
      </c>
      <c r="N199">
        <v>47708</v>
      </c>
    </row>
    <row r="200" spans="1:15" x14ac:dyDescent="0.25">
      <c r="A200" t="s">
        <v>1328</v>
      </c>
      <c r="B200">
        <v>2016</v>
      </c>
      <c r="C200" t="s">
        <v>1329</v>
      </c>
      <c r="D200" t="s">
        <v>6077</v>
      </c>
      <c r="E200" t="s">
        <v>6068</v>
      </c>
      <c r="F200" t="s">
        <v>6210</v>
      </c>
      <c r="G200" t="s">
        <v>1330</v>
      </c>
      <c r="I200" t="s">
        <v>1331</v>
      </c>
      <c r="J200" t="s">
        <v>1332</v>
      </c>
      <c r="K200" t="s">
        <v>1333</v>
      </c>
      <c r="L200" t="s">
        <v>1334</v>
      </c>
      <c r="M200" t="s">
        <v>1335</v>
      </c>
      <c r="N200">
        <v>141516</v>
      </c>
    </row>
    <row r="201" spans="1:15" x14ac:dyDescent="0.25">
      <c r="A201" t="s">
        <v>1336</v>
      </c>
      <c r="B201">
        <v>2016</v>
      </c>
      <c r="C201" t="s">
        <v>15</v>
      </c>
      <c r="D201" t="s">
        <v>6213</v>
      </c>
      <c r="E201" t="s">
        <v>6214</v>
      </c>
      <c r="F201" t="s">
        <v>6210</v>
      </c>
      <c r="G201" t="s">
        <v>1337</v>
      </c>
      <c r="H201">
        <v>84</v>
      </c>
      <c r="I201" t="s">
        <v>500</v>
      </c>
      <c r="J201" t="s">
        <v>1338</v>
      </c>
      <c r="K201" t="s">
        <v>1339</v>
      </c>
      <c r="L201" t="s">
        <v>1340</v>
      </c>
      <c r="M201" t="s">
        <v>1341</v>
      </c>
      <c r="N201">
        <v>113649</v>
      </c>
      <c r="O201" t="s">
        <v>1342</v>
      </c>
    </row>
    <row r="202" spans="1:15" x14ac:dyDescent="0.25">
      <c r="A202" t="s">
        <v>1343</v>
      </c>
      <c r="B202">
        <v>2014</v>
      </c>
      <c r="C202" t="s">
        <v>196</v>
      </c>
      <c r="D202" t="s">
        <v>6039</v>
      </c>
      <c r="E202" t="s">
        <v>16</v>
      </c>
      <c r="F202" t="s">
        <v>6210</v>
      </c>
      <c r="G202" t="s">
        <v>1344</v>
      </c>
      <c r="H202">
        <v>74</v>
      </c>
      <c r="I202" t="s">
        <v>1345</v>
      </c>
      <c r="J202" t="s">
        <v>1346</v>
      </c>
      <c r="K202" t="s">
        <v>1347</v>
      </c>
      <c r="L202" t="s">
        <v>1348</v>
      </c>
      <c r="M202" t="s">
        <v>1349</v>
      </c>
      <c r="N202">
        <v>50700</v>
      </c>
      <c r="O202" t="s">
        <v>1350</v>
      </c>
    </row>
    <row r="203" spans="1:15" x14ac:dyDescent="0.25">
      <c r="A203" t="s">
        <v>1351</v>
      </c>
      <c r="B203">
        <v>2014</v>
      </c>
      <c r="C203" t="s">
        <v>33</v>
      </c>
      <c r="D203" t="s">
        <v>6052</v>
      </c>
      <c r="E203" t="s">
        <v>6027</v>
      </c>
      <c r="F203" t="s">
        <v>6210</v>
      </c>
      <c r="G203" t="s">
        <v>1352</v>
      </c>
      <c r="I203" t="s">
        <v>1353</v>
      </c>
      <c r="J203" t="s">
        <v>1354</v>
      </c>
      <c r="K203" t="s">
        <v>615</v>
      </c>
      <c r="L203" t="s">
        <v>889</v>
      </c>
      <c r="M203" t="s">
        <v>1355</v>
      </c>
      <c r="N203">
        <v>50445</v>
      </c>
      <c r="O203">
        <v>901.61</v>
      </c>
    </row>
    <row r="204" spans="1:15" x14ac:dyDescent="0.25">
      <c r="A204" t="s">
        <v>1356</v>
      </c>
      <c r="B204">
        <v>2017</v>
      </c>
      <c r="C204" t="s">
        <v>15</v>
      </c>
      <c r="D204" t="s">
        <v>6091</v>
      </c>
      <c r="E204" t="s">
        <v>6188</v>
      </c>
      <c r="F204" t="s">
        <v>6210</v>
      </c>
      <c r="G204" t="s">
        <v>1357</v>
      </c>
      <c r="H204">
        <v>77</v>
      </c>
      <c r="I204" t="s">
        <v>1358</v>
      </c>
      <c r="J204" t="s">
        <v>280</v>
      </c>
      <c r="K204" t="s">
        <v>1359</v>
      </c>
      <c r="L204" t="s">
        <v>1360</v>
      </c>
      <c r="M204" t="s">
        <v>1361</v>
      </c>
      <c r="N204">
        <v>647884</v>
      </c>
      <c r="O204" t="s">
        <v>1362</v>
      </c>
    </row>
    <row r="205" spans="1:15" x14ac:dyDescent="0.25">
      <c r="A205" t="s">
        <v>1363</v>
      </c>
      <c r="B205">
        <v>2015</v>
      </c>
      <c r="C205" t="s">
        <v>196</v>
      </c>
      <c r="D205" t="s">
        <v>6069</v>
      </c>
      <c r="E205" t="s">
        <v>6211</v>
      </c>
      <c r="F205" t="s">
        <v>6210</v>
      </c>
      <c r="G205" t="s">
        <v>1364</v>
      </c>
      <c r="H205">
        <v>86</v>
      </c>
      <c r="I205" t="s">
        <v>1365</v>
      </c>
      <c r="J205" t="s">
        <v>1366</v>
      </c>
      <c r="K205" t="s">
        <v>1367</v>
      </c>
      <c r="L205" t="s">
        <v>1368</v>
      </c>
      <c r="M205" t="s">
        <v>1369</v>
      </c>
      <c r="N205">
        <v>371538</v>
      </c>
      <c r="O205" t="s">
        <v>1370</v>
      </c>
    </row>
    <row r="206" spans="1:15" x14ac:dyDescent="0.25">
      <c r="A206" t="s">
        <v>1371</v>
      </c>
      <c r="B206">
        <v>2014</v>
      </c>
      <c r="C206" t="s">
        <v>196</v>
      </c>
      <c r="D206" t="s">
        <v>6075</v>
      </c>
      <c r="E206" t="s">
        <v>6055</v>
      </c>
      <c r="F206" t="s">
        <v>6210</v>
      </c>
      <c r="G206" t="s">
        <v>1372</v>
      </c>
      <c r="H206">
        <v>77</v>
      </c>
      <c r="I206" t="s">
        <v>1373</v>
      </c>
      <c r="J206" t="s">
        <v>1374</v>
      </c>
      <c r="K206" t="s">
        <v>1375</v>
      </c>
      <c r="L206" t="s">
        <v>1376</v>
      </c>
      <c r="M206" t="s">
        <v>1377</v>
      </c>
      <c r="N206">
        <v>177059</v>
      </c>
      <c r="O206" t="s">
        <v>1378</v>
      </c>
    </row>
    <row r="207" spans="1:15" x14ac:dyDescent="0.25">
      <c r="A207" t="s">
        <v>1379</v>
      </c>
      <c r="B207">
        <v>2020</v>
      </c>
      <c r="C207" t="s">
        <v>47</v>
      </c>
      <c r="D207" t="s">
        <v>6215</v>
      </c>
      <c r="E207" t="s">
        <v>6148</v>
      </c>
      <c r="F207" t="s">
        <v>6210</v>
      </c>
      <c r="G207" t="s">
        <v>1380</v>
      </c>
      <c r="H207">
        <v>83</v>
      </c>
      <c r="I207" t="s">
        <v>1009</v>
      </c>
      <c r="J207" t="s">
        <v>1381</v>
      </c>
      <c r="K207" t="s">
        <v>462</v>
      </c>
      <c r="L207" t="s">
        <v>1382</v>
      </c>
      <c r="M207" t="s">
        <v>1383</v>
      </c>
      <c r="N207">
        <v>159171</v>
      </c>
    </row>
    <row r="208" spans="1:15" x14ac:dyDescent="0.25">
      <c r="A208" t="s">
        <v>1384</v>
      </c>
      <c r="B208">
        <v>2014</v>
      </c>
      <c r="D208" t="s">
        <v>6216</v>
      </c>
      <c r="E208" t="s">
        <v>16</v>
      </c>
      <c r="F208" t="s">
        <v>6210</v>
      </c>
      <c r="G208" t="s">
        <v>1385</v>
      </c>
      <c r="H208">
        <v>88</v>
      </c>
      <c r="I208" t="s">
        <v>1386</v>
      </c>
      <c r="J208" t="s">
        <v>1387</v>
      </c>
      <c r="K208" t="s">
        <v>1388</v>
      </c>
      <c r="L208" t="s">
        <v>1389</v>
      </c>
      <c r="M208" t="s">
        <v>1390</v>
      </c>
      <c r="N208">
        <v>46547</v>
      </c>
      <c r="O208">
        <v>165.52</v>
      </c>
    </row>
    <row r="209" spans="1:15" x14ac:dyDescent="0.25">
      <c r="A209" t="s">
        <v>1391</v>
      </c>
      <c r="B209">
        <v>2014</v>
      </c>
      <c r="C209" t="s">
        <v>33</v>
      </c>
      <c r="D209" t="s">
        <v>6056</v>
      </c>
      <c r="E209" t="s">
        <v>6217</v>
      </c>
      <c r="F209" t="s">
        <v>6210</v>
      </c>
      <c r="G209" t="s">
        <v>1392</v>
      </c>
      <c r="I209" t="s">
        <v>472</v>
      </c>
      <c r="J209" t="s">
        <v>427</v>
      </c>
      <c r="K209" t="s">
        <v>1393</v>
      </c>
      <c r="L209" t="s">
        <v>1394</v>
      </c>
      <c r="M209" t="s">
        <v>1395</v>
      </c>
      <c r="N209">
        <v>163061</v>
      </c>
      <c r="O209" t="s">
        <v>1396</v>
      </c>
    </row>
    <row r="210" spans="1:15" x14ac:dyDescent="0.25">
      <c r="A210" t="s">
        <v>1397</v>
      </c>
      <c r="B210">
        <v>2012</v>
      </c>
      <c r="C210" t="s">
        <v>47</v>
      </c>
      <c r="D210" t="s">
        <v>6060</v>
      </c>
      <c r="E210" t="s">
        <v>6218</v>
      </c>
      <c r="F210" t="s">
        <v>6210</v>
      </c>
      <c r="G210" t="s">
        <v>1398</v>
      </c>
      <c r="I210" t="s">
        <v>1399</v>
      </c>
      <c r="J210" t="s">
        <v>170</v>
      </c>
      <c r="K210" t="s">
        <v>1101</v>
      </c>
      <c r="L210" t="s">
        <v>1400</v>
      </c>
      <c r="M210" t="s">
        <v>1401</v>
      </c>
      <c r="N210">
        <v>51739</v>
      </c>
      <c r="O210">
        <v>923.221</v>
      </c>
    </row>
    <row r="211" spans="1:15" x14ac:dyDescent="0.25">
      <c r="A211" t="s">
        <v>1402</v>
      </c>
      <c r="B211">
        <v>2014</v>
      </c>
      <c r="C211" t="s">
        <v>33</v>
      </c>
      <c r="D211" t="s">
        <v>6149</v>
      </c>
      <c r="E211" t="s">
        <v>6219</v>
      </c>
      <c r="F211" t="s">
        <v>6210</v>
      </c>
      <c r="G211" t="s">
        <v>1403</v>
      </c>
      <c r="H211">
        <v>88</v>
      </c>
      <c r="I211" t="s">
        <v>1404</v>
      </c>
      <c r="J211" t="s">
        <v>75</v>
      </c>
      <c r="K211" t="s">
        <v>762</v>
      </c>
      <c r="L211" t="s">
        <v>1405</v>
      </c>
      <c r="M211" t="s">
        <v>290</v>
      </c>
      <c r="N211">
        <v>707630</v>
      </c>
      <c r="O211" t="s">
        <v>1406</v>
      </c>
    </row>
    <row r="212" spans="1:15" x14ac:dyDescent="0.25">
      <c r="A212" t="s">
        <v>1407</v>
      </c>
      <c r="B212">
        <v>2014</v>
      </c>
      <c r="C212" t="s">
        <v>15</v>
      </c>
      <c r="D212" t="s">
        <v>6110</v>
      </c>
      <c r="E212" t="s">
        <v>6119</v>
      </c>
      <c r="F212" t="s">
        <v>6210</v>
      </c>
      <c r="G212" t="s">
        <v>1408</v>
      </c>
      <c r="H212">
        <v>79</v>
      </c>
      <c r="I212" t="s">
        <v>88</v>
      </c>
      <c r="J212" t="s">
        <v>710</v>
      </c>
      <c r="K212" t="s">
        <v>1409</v>
      </c>
      <c r="L212" t="s">
        <v>1410</v>
      </c>
      <c r="M212" t="s">
        <v>1411</v>
      </c>
      <c r="N212">
        <v>859695</v>
      </c>
      <c r="O212" t="s">
        <v>1412</v>
      </c>
    </row>
    <row r="213" spans="1:15" x14ac:dyDescent="0.25">
      <c r="A213" t="s">
        <v>1413</v>
      </c>
      <c r="B213">
        <v>2012</v>
      </c>
      <c r="C213" t="s">
        <v>47</v>
      </c>
      <c r="D213" t="s">
        <v>6107</v>
      </c>
      <c r="E213" t="s">
        <v>6105</v>
      </c>
      <c r="F213" t="s">
        <v>6210</v>
      </c>
      <c r="G213" t="s">
        <v>1414</v>
      </c>
      <c r="H213">
        <v>71</v>
      </c>
      <c r="I213" t="s">
        <v>1415</v>
      </c>
      <c r="J213" t="s">
        <v>1416</v>
      </c>
      <c r="K213" t="s">
        <v>1417</v>
      </c>
      <c r="L213" t="s">
        <v>1418</v>
      </c>
      <c r="M213" t="s">
        <v>1419</v>
      </c>
      <c r="N213">
        <v>38803</v>
      </c>
    </row>
    <row r="214" spans="1:15" x14ac:dyDescent="0.25">
      <c r="A214" t="s">
        <v>1420</v>
      </c>
      <c r="B214">
        <v>2016</v>
      </c>
      <c r="C214" t="s">
        <v>15</v>
      </c>
      <c r="D214" t="s">
        <v>6039</v>
      </c>
      <c r="E214" t="s">
        <v>6035</v>
      </c>
      <c r="F214" t="s">
        <v>6210</v>
      </c>
      <c r="G214" t="s">
        <v>1421</v>
      </c>
      <c r="H214">
        <v>71</v>
      </c>
      <c r="I214" t="s">
        <v>729</v>
      </c>
      <c r="J214" t="s">
        <v>1422</v>
      </c>
      <c r="K214" t="s">
        <v>1423</v>
      </c>
      <c r="L214" t="s">
        <v>1424</v>
      </c>
      <c r="M214" t="s">
        <v>1425</v>
      </c>
      <c r="N214">
        <v>435928</v>
      </c>
      <c r="O214" t="s">
        <v>1426</v>
      </c>
    </row>
    <row r="215" spans="1:15" x14ac:dyDescent="0.25">
      <c r="A215" t="s">
        <v>1427</v>
      </c>
      <c r="B215">
        <v>2015</v>
      </c>
      <c r="C215" t="s">
        <v>47</v>
      </c>
      <c r="D215" t="s">
        <v>6131</v>
      </c>
      <c r="E215" t="s">
        <v>6148</v>
      </c>
      <c r="F215" t="s">
        <v>6210</v>
      </c>
      <c r="G215" t="s">
        <v>1428</v>
      </c>
      <c r="H215">
        <v>94</v>
      </c>
      <c r="I215" t="s">
        <v>1009</v>
      </c>
      <c r="J215" t="s">
        <v>1429</v>
      </c>
      <c r="K215" t="s">
        <v>1430</v>
      </c>
      <c r="L215" t="s">
        <v>1431</v>
      </c>
      <c r="M215" t="s">
        <v>1432</v>
      </c>
      <c r="N215">
        <v>616228</v>
      </c>
      <c r="O215" t="s">
        <v>1433</v>
      </c>
    </row>
    <row r="216" spans="1:15" x14ac:dyDescent="0.25">
      <c r="A216" t="s">
        <v>1434</v>
      </c>
      <c r="B216">
        <v>2012</v>
      </c>
      <c r="C216" t="s">
        <v>47</v>
      </c>
      <c r="D216" t="s">
        <v>6082</v>
      </c>
      <c r="E216" t="s">
        <v>6066</v>
      </c>
      <c r="F216" t="s">
        <v>6210</v>
      </c>
      <c r="G216" t="s">
        <v>1435</v>
      </c>
      <c r="I216" t="s">
        <v>1436</v>
      </c>
      <c r="J216" t="s">
        <v>1437</v>
      </c>
      <c r="K216" t="s">
        <v>1438</v>
      </c>
      <c r="L216" t="s">
        <v>1439</v>
      </c>
      <c r="M216" t="s">
        <v>1440</v>
      </c>
      <c r="N216">
        <v>75721</v>
      </c>
      <c r="O216" t="s">
        <v>1441</v>
      </c>
    </row>
    <row r="217" spans="1:15" x14ac:dyDescent="0.25">
      <c r="A217" t="s">
        <v>1442</v>
      </c>
      <c r="B217">
        <v>2013</v>
      </c>
      <c r="C217" t="s">
        <v>15</v>
      </c>
      <c r="D217" t="s">
        <v>6123</v>
      </c>
      <c r="E217" t="s">
        <v>6035</v>
      </c>
      <c r="F217" t="s">
        <v>6210</v>
      </c>
      <c r="G217" t="s">
        <v>1443</v>
      </c>
      <c r="H217">
        <v>96</v>
      </c>
      <c r="I217" t="s">
        <v>1216</v>
      </c>
      <c r="J217" t="s">
        <v>1444</v>
      </c>
      <c r="K217" t="s">
        <v>1445</v>
      </c>
      <c r="L217" t="s">
        <v>1446</v>
      </c>
      <c r="M217" t="s">
        <v>89</v>
      </c>
      <c r="N217">
        <v>640533</v>
      </c>
      <c r="O217" t="s">
        <v>1447</v>
      </c>
    </row>
    <row r="218" spans="1:15" x14ac:dyDescent="0.25">
      <c r="A218" t="s">
        <v>1448</v>
      </c>
      <c r="B218">
        <v>2013</v>
      </c>
      <c r="C218" t="s">
        <v>33</v>
      </c>
      <c r="D218" t="s">
        <v>6139</v>
      </c>
      <c r="E218" t="s">
        <v>6106</v>
      </c>
      <c r="F218" t="s">
        <v>6210</v>
      </c>
      <c r="G218" t="s">
        <v>1449</v>
      </c>
      <c r="H218">
        <v>74</v>
      </c>
      <c r="I218" t="s">
        <v>1094</v>
      </c>
      <c r="J218" t="s">
        <v>1450</v>
      </c>
      <c r="K218" t="s">
        <v>450</v>
      </c>
      <c r="L218" t="s">
        <v>1451</v>
      </c>
      <c r="M218" t="s">
        <v>1081</v>
      </c>
      <c r="N218">
        <v>432811</v>
      </c>
      <c r="O218" t="s">
        <v>1452</v>
      </c>
    </row>
    <row r="219" spans="1:15" x14ac:dyDescent="0.25">
      <c r="A219" t="s">
        <v>1453</v>
      </c>
      <c r="B219">
        <v>2019</v>
      </c>
      <c r="C219" t="s">
        <v>33</v>
      </c>
      <c r="D219" t="s">
        <v>6026</v>
      </c>
      <c r="E219" t="s">
        <v>6106</v>
      </c>
      <c r="F219" t="s">
        <v>6210</v>
      </c>
      <c r="G219" t="s">
        <v>1454</v>
      </c>
      <c r="H219">
        <v>81</v>
      </c>
      <c r="I219" t="s">
        <v>1358</v>
      </c>
      <c r="J219" t="s">
        <v>198</v>
      </c>
      <c r="K219" t="s">
        <v>36</v>
      </c>
      <c r="L219" t="s">
        <v>1455</v>
      </c>
      <c r="M219" t="s">
        <v>1456</v>
      </c>
      <c r="N219">
        <v>291289</v>
      </c>
      <c r="O219" t="s">
        <v>1457</v>
      </c>
    </row>
    <row r="220" spans="1:15" x14ac:dyDescent="0.25">
      <c r="A220" t="s">
        <v>1458</v>
      </c>
      <c r="B220">
        <v>2015</v>
      </c>
      <c r="C220" t="s">
        <v>15</v>
      </c>
      <c r="D220" t="s">
        <v>6152</v>
      </c>
      <c r="E220" t="s">
        <v>6048</v>
      </c>
      <c r="F220" t="s">
        <v>6210</v>
      </c>
      <c r="G220" t="s">
        <v>1459</v>
      </c>
      <c r="H220">
        <v>93</v>
      </c>
      <c r="I220" t="s">
        <v>1460</v>
      </c>
      <c r="J220" t="s">
        <v>446</v>
      </c>
      <c r="K220" t="s">
        <v>1461</v>
      </c>
      <c r="L220" t="s">
        <v>1462</v>
      </c>
      <c r="M220" t="s">
        <v>1463</v>
      </c>
      <c r="N220">
        <v>420316</v>
      </c>
      <c r="O220" t="s">
        <v>1464</v>
      </c>
    </row>
    <row r="221" spans="1:15" x14ac:dyDescent="0.25">
      <c r="A221" t="s">
        <v>1465</v>
      </c>
      <c r="B221">
        <v>2014</v>
      </c>
      <c r="C221" t="s">
        <v>248</v>
      </c>
      <c r="D221" t="s">
        <v>6220</v>
      </c>
      <c r="E221" t="s">
        <v>6090</v>
      </c>
      <c r="F221" t="s">
        <v>6210</v>
      </c>
      <c r="G221" t="s">
        <v>1466</v>
      </c>
      <c r="H221">
        <v>85</v>
      </c>
      <c r="I221" t="s">
        <v>1467</v>
      </c>
      <c r="J221" t="s">
        <v>1468</v>
      </c>
      <c r="K221" t="s">
        <v>1469</v>
      </c>
      <c r="L221" t="s">
        <v>1470</v>
      </c>
      <c r="M221" t="s">
        <v>1471</v>
      </c>
      <c r="N221">
        <v>51679</v>
      </c>
      <c r="O221">
        <v>857.524</v>
      </c>
    </row>
    <row r="222" spans="1:15" x14ac:dyDescent="0.25">
      <c r="A222" t="s">
        <v>1472</v>
      </c>
      <c r="B222">
        <v>2012</v>
      </c>
      <c r="C222" t="s">
        <v>33</v>
      </c>
      <c r="D222" t="s">
        <v>6075</v>
      </c>
      <c r="E222" t="s">
        <v>6122</v>
      </c>
      <c r="F222" t="s">
        <v>6210</v>
      </c>
      <c r="G222" t="s">
        <v>1473</v>
      </c>
      <c r="I222" t="s">
        <v>1474</v>
      </c>
      <c r="J222" t="s">
        <v>1475</v>
      </c>
      <c r="K222" t="s">
        <v>1476</v>
      </c>
      <c r="L222" t="s">
        <v>1477</v>
      </c>
      <c r="M222" t="s">
        <v>974</v>
      </c>
      <c r="N222">
        <v>57806</v>
      </c>
      <c r="O222" t="s">
        <v>1478</v>
      </c>
    </row>
    <row r="223" spans="1:15" x14ac:dyDescent="0.25">
      <c r="A223" t="s">
        <v>1479</v>
      </c>
      <c r="B223">
        <v>2011</v>
      </c>
      <c r="C223" t="s">
        <v>47</v>
      </c>
      <c r="D223" t="s">
        <v>6085</v>
      </c>
      <c r="E223" t="s">
        <v>6116</v>
      </c>
      <c r="F223" t="s">
        <v>6210</v>
      </c>
      <c r="G223" t="s">
        <v>1480</v>
      </c>
      <c r="I223" t="s">
        <v>1481</v>
      </c>
      <c r="J223" t="s">
        <v>1482</v>
      </c>
      <c r="K223" t="s">
        <v>964</v>
      </c>
      <c r="L223" t="s">
        <v>1483</v>
      </c>
      <c r="M223" t="s">
        <v>1484</v>
      </c>
      <c r="N223">
        <v>67927</v>
      </c>
      <c r="O223" t="s">
        <v>1485</v>
      </c>
    </row>
    <row r="224" spans="1:15" x14ac:dyDescent="0.25">
      <c r="A224" t="s">
        <v>1486</v>
      </c>
      <c r="B224">
        <v>2013</v>
      </c>
      <c r="C224" t="s">
        <v>15</v>
      </c>
      <c r="D224" t="s">
        <v>6056</v>
      </c>
      <c r="E224" t="s">
        <v>6068</v>
      </c>
      <c r="F224" t="s">
        <v>6210</v>
      </c>
      <c r="G224" t="s">
        <v>1487</v>
      </c>
      <c r="H224">
        <v>70</v>
      </c>
      <c r="I224" t="s">
        <v>643</v>
      </c>
      <c r="J224" t="s">
        <v>280</v>
      </c>
      <c r="K224" t="s">
        <v>1488</v>
      </c>
      <c r="L224" t="s">
        <v>1489</v>
      </c>
      <c r="M224" t="s">
        <v>1490</v>
      </c>
      <c r="N224">
        <v>601149</v>
      </c>
      <c r="O224" t="s">
        <v>1491</v>
      </c>
    </row>
    <row r="225" spans="1:15" x14ac:dyDescent="0.25">
      <c r="A225" t="s">
        <v>1492</v>
      </c>
      <c r="B225">
        <v>2015</v>
      </c>
      <c r="C225" t="s">
        <v>33</v>
      </c>
      <c r="D225" t="s">
        <v>6221</v>
      </c>
      <c r="E225" t="s">
        <v>6037</v>
      </c>
      <c r="F225" t="s">
        <v>6210</v>
      </c>
      <c r="G225" t="s">
        <v>1493</v>
      </c>
      <c r="H225">
        <v>90</v>
      </c>
      <c r="I225" t="s">
        <v>1494</v>
      </c>
      <c r="J225" t="s">
        <v>468</v>
      </c>
      <c r="K225" t="s">
        <v>1495</v>
      </c>
      <c r="L225" t="s">
        <v>1496</v>
      </c>
      <c r="M225" t="s">
        <v>1497</v>
      </c>
      <c r="N225">
        <v>882316</v>
      </c>
      <c r="O225" t="s">
        <v>1498</v>
      </c>
    </row>
    <row r="226" spans="1:15" x14ac:dyDescent="0.25">
      <c r="A226" t="s">
        <v>1499</v>
      </c>
      <c r="B226">
        <v>2008</v>
      </c>
      <c r="C226" t="s">
        <v>33</v>
      </c>
      <c r="D226" t="s">
        <v>6136</v>
      </c>
      <c r="E226" t="s">
        <v>6027</v>
      </c>
      <c r="F226" t="s">
        <v>6210</v>
      </c>
      <c r="G226" t="s">
        <v>1500</v>
      </c>
      <c r="I226" t="s">
        <v>1501</v>
      </c>
      <c r="J226" t="s">
        <v>1502</v>
      </c>
      <c r="K226" t="s">
        <v>1503</v>
      </c>
      <c r="L226" t="s">
        <v>1504</v>
      </c>
      <c r="M226" t="s">
        <v>1505</v>
      </c>
      <c r="N226">
        <v>73891</v>
      </c>
    </row>
    <row r="227" spans="1:15" x14ac:dyDescent="0.25">
      <c r="A227" t="s">
        <v>1506</v>
      </c>
      <c r="B227">
        <v>2008</v>
      </c>
      <c r="C227" t="s">
        <v>196</v>
      </c>
      <c r="D227" t="s">
        <v>6065</v>
      </c>
      <c r="E227" t="s">
        <v>16</v>
      </c>
      <c r="F227" t="s">
        <v>6210</v>
      </c>
      <c r="G227" t="s">
        <v>1507</v>
      </c>
      <c r="H227">
        <v>72</v>
      </c>
      <c r="I227" t="s">
        <v>110</v>
      </c>
      <c r="J227" t="s">
        <v>110</v>
      </c>
      <c r="K227" t="s">
        <v>1508</v>
      </c>
      <c r="L227" t="s">
        <v>1509</v>
      </c>
      <c r="M227" t="s">
        <v>1510</v>
      </c>
      <c r="N227">
        <v>720450</v>
      </c>
      <c r="O227" t="s">
        <v>1511</v>
      </c>
    </row>
    <row r="228" spans="1:15" x14ac:dyDescent="0.25">
      <c r="A228" t="s">
        <v>1512</v>
      </c>
      <c r="B228">
        <v>2011</v>
      </c>
      <c r="C228" t="s">
        <v>33</v>
      </c>
      <c r="D228" t="s">
        <v>6059</v>
      </c>
      <c r="E228" t="s">
        <v>6222</v>
      </c>
      <c r="F228" t="s">
        <v>6210</v>
      </c>
      <c r="G228" t="s">
        <v>1513</v>
      </c>
      <c r="H228">
        <v>85</v>
      </c>
      <c r="I228" t="s">
        <v>1514</v>
      </c>
      <c r="J228" t="s">
        <v>1515</v>
      </c>
      <c r="K228" t="s">
        <v>1516</v>
      </c>
      <c r="L228" t="s">
        <v>1517</v>
      </c>
      <c r="M228" t="s">
        <v>1518</v>
      </c>
      <c r="N228">
        <v>764493</v>
      </c>
      <c r="O228" t="s">
        <v>1519</v>
      </c>
    </row>
    <row r="229" spans="1:15" x14ac:dyDescent="0.25">
      <c r="A229" t="s">
        <v>1520</v>
      </c>
      <c r="B229">
        <v>2008</v>
      </c>
      <c r="C229" t="s">
        <v>150</v>
      </c>
      <c r="D229" t="s">
        <v>6059</v>
      </c>
      <c r="E229" t="s">
        <v>6078</v>
      </c>
      <c r="F229" t="s">
        <v>6210</v>
      </c>
      <c r="G229" t="s">
        <v>1521</v>
      </c>
      <c r="H229">
        <v>68</v>
      </c>
      <c r="I229" t="s">
        <v>1522</v>
      </c>
      <c r="J229" t="s">
        <v>1523</v>
      </c>
      <c r="K229" t="s">
        <v>1524</v>
      </c>
      <c r="L229" t="s">
        <v>1525</v>
      </c>
      <c r="M229" t="s">
        <v>1526</v>
      </c>
      <c r="N229">
        <v>48582</v>
      </c>
      <c r="O229" t="s">
        <v>1527</v>
      </c>
    </row>
    <row r="230" spans="1:15" x14ac:dyDescent="0.25">
      <c r="A230" t="s">
        <v>1528</v>
      </c>
      <c r="B230">
        <v>2009</v>
      </c>
      <c r="C230" t="s">
        <v>384</v>
      </c>
      <c r="D230" t="s">
        <v>6220</v>
      </c>
      <c r="E230" t="s">
        <v>6223</v>
      </c>
      <c r="F230" t="s">
        <v>6210</v>
      </c>
      <c r="G230" t="s">
        <v>1529</v>
      </c>
      <c r="I230" t="s">
        <v>1530</v>
      </c>
      <c r="J230" t="s">
        <v>1531</v>
      </c>
      <c r="K230" t="s">
        <v>1532</v>
      </c>
      <c r="L230" t="s">
        <v>1533</v>
      </c>
      <c r="M230" t="s">
        <v>1534</v>
      </c>
      <c r="N230">
        <v>253575</v>
      </c>
    </row>
    <row r="231" spans="1:15" x14ac:dyDescent="0.25">
      <c r="A231" t="s">
        <v>1535</v>
      </c>
      <c r="B231">
        <v>2009</v>
      </c>
      <c r="D231" t="s">
        <v>6224</v>
      </c>
      <c r="E231" t="s">
        <v>6225</v>
      </c>
      <c r="F231" t="s">
        <v>6210</v>
      </c>
      <c r="G231" t="s">
        <v>1536</v>
      </c>
      <c r="I231" t="s">
        <v>1537</v>
      </c>
      <c r="J231" t="s">
        <v>1538</v>
      </c>
      <c r="K231" t="s">
        <v>1539</v>
      </c>
      <c r="L231" t="s">
        <v>1540</v>
      </c>
      <c r="M231" t="s">
        <v>1541</v>
      </c>
      <c r="N231">
        <v>164462</v>
      </c>
    </row>
    <row r="232" spans="1:15" x14ac:dyDescent="0.25">
      <c r="A232" t="s">
        <v>1542</v>
      </c>
      <c r="B232">
        <v>2010</v>
      </c>
      <c r="C232" t="s">
        <v>47</v>
      </c>
      <c r="D232" t="s">
        <v>6118</v>
      </c>
      <c r="E232" t="s">
        <v>6108</v>
      </c>
      <c r="F232" t="s">
        <v>6210</v>
      </c>
      <c r="G232" t="s">
        <v>1543</v>
      </c>
      <c r="H232">
        <v>75</v>
      </c>
      <c r="I232" t="s">
        <v>1544</v>
      </c>
      <c r="J232" t="s">
        <v>1545</v>
      </c>
      <c r="K232" t="s">
        <v>1546</v>
      </c>
      <c r="L232" t="s">
        <v>1547</v>
      </c>
      <c r="M232" t="s">
        <v>1548</v>
      </c>
      <c r="N232">
        <v>666773</v>
      </c>
      <c r="O232" t="s">
        <v>1549</v>
      </c>
    </row>
    <row r="233" spans="1:15" x14ac:dyDescent="0.25">
      <c r="A233" t="s">
        <v>1550</v>
      </c>
      <c r="B233">
        <v>2007</v>
      </c>
      <c r="C233" t="s">
        <v>196</v>
      </c>
      <c r="D233" t="s">
        <v>6036</v>
      </c>
      <c r="E233" t="s">
        <v>6157</v>
      </c>
      <c r="F233" t="s">
        <v>6210</v>
      </c>
      <c r="G233" t="s">
        <v>1551</v>
      </c>
      <c r="H233">
        <v>73</v>
      </c>
      <c r="I233" t="s">
        <v>1552</v>
      </c>
      <c r="J233" t="s">
        <v>1553</v>
      </c>
      <c r="K233" t="s">
        <v>1554</v>
      </c>
      <c r="L233" t="s">
        <v>1555</v>
      </c>
      <c r="M233" t="s">
        <v>1556</v>
      </c>
      <c r="N233">
        <v>572921</v>
      </c>
      <c r="O233" t="s">
        <v>1557</v>
      </c>
    </row>
    <row r="234" spans="1:15" x14ac:dyDescent="0.25">
      <c r="A234" t="s">
        <v>1558</v>
      </c>
      <c r="B234">
        <v>2007</v>
      </c>
      <c r="C234" t="s">
        <v>196</v>
      </c>
      <c r="D234" t="s">
        <v>6075</v>
      </c>
      <c r="E234" t="s">
        <v>6070</v>
      </c>
      <c r="F234" t="s">
        <v>6210</v>
      </c>
      <c r="G234" t="s">
        <v>1559</v>
      </c>
      <c r="H234">
        <v>91</v>
      </c>
      <c r="I234" t="s">
        <v>1560</v>
      </c>
      <c r="J234" t="s">
        <v>1561</v>
      </c>
      <c r="K234" t="s">
        <v>1562</v>
      </c>
      <c r="L234" t="s">
        <v>1563</v>
      </c>
      <c r="M234" t="s">
        <v>1564</v>
      </c>
      <c r="N234">
        <v>856916</v>
      </c>
      <c r="O234" t="s">
        <v>1565</v>
      </c>
    </row>
    <row r="235" spans="1:15" x14ac:dyDescent="0.25">
      <c r="A235" t="s">
        <v>1566</v>
      </c>
      <c r="B235">
        <v>2006</v>
      </c>
      <c r="C235" t="s">
        <v>47</v>
      </c>
      <c r="D235" t="s">
        <v>6226</v>
      </c>
      <c r="E235" t="s">
        <v>6066</v>
      </c>
      <c r="F235" t="s">
        <v>6210</v>
      </c>
      <c r="G235" t="s">
        <v>1567</v>
      </c>
      <c r="I235" t="s">
        <v>472</v>
      </c>
      <c r="J235" t="s">
        <v>1394</v>
      </c>
      <c r="K235" t="s">
        <v>1568</v>
      </c>
      <c r="L235" t="s">
        <v>1475</v>
      </c>
      <c r="M235" t="s">
        <v>1395</v>
      </c>
      <c r="N235">
        <v>43137</v>
      </c>
      <c r="O235" t="s">
        <v>1569</v>
      </c>
    </row>
    <row r="236" spans="1:15" x14ac:dyDescent="0.25">
      <c r="A236" t="s">
        <v>1570</v>
      </c>
      <c r="B236">
        <v>2004</v>
      </c>
      <c r="C236" t="s">
        <v>33</v>
      </c>
      <c r="D236" t="s">
        <v>6054</v>
      </c>
      <c r="E236" t="s">
        <v>6227</v>
      </c>
      <c r="F236" t="s">
        <v>6210</v>
      </c>
      <c r="G236" t="s">
        <v>1571</v>
      </c>
      <c r="H236">
        <v>86</v>
      </c>
      <c r="I236" t="s">
        <v>110</v>
      </c>
      <c r="J236" t="s">
        <v>1572</v>
      </c>
      <c r="K236" t="s">
        <v>110</v>
      </c>
      <c r="L236" t="s">
        <v>20</v>
      </c>
      <c r="M236" t="s">
        <v>1546</v>
      </c>
      <c r="N236">
        <v>635975</v>
      </c>
      <c r="O236" t="s">
        <v>1573</v>
      </c>
    </row>
    <row r="237" spans="1:15" x14ac:dyDescent="0.25">
      <c r="A237" t="s">
        <v>1574</v>
      </c>
      <c r="B237">
        <v>2004</v>
      </c>
      <c r="C237" t="s">
        <v>150</v>
      </c>
      <c r="D237" t="s">
        <v>6071</v>
      </c>
      <c r="E237" t="s">
        <v>6035</v>
      </c>
      <c r="F237" t="s">
        <v>6210</v>
      </c>
      <c r="G237" t="s">
        <v>1575</v>
      </c>
      <c r="H237">
        <v>79</v>
      </c>
      <c r="I237" t="s">
        <v>1576</v>
      </c>
      <c r="J237" t="s">
        <v>1577</v>
      </c>
      <c r="K237" t="s">
        <v>1578</v>
      </c>
      <c r="L237" t="s">
        <v>258</v>
      </c>
      <c r="M237" t="s">
        <v>1579</v>
      </c>
      <c r="N237">
        <v>334320</v>
      </c>
      <c r="O237" t="s">
        <v>1580</v>
      </c>
    </row>
    <row r="238" spans="1:15" x14ac:dyDescent="0.25">
      <c r="A238" t="s">
        <v>1581</v>
      </c>
      <c r="B238">
        <v>2004</v>
      </c>
      <c r="C238" t="s">
        <v>196</v>
      </c>
      <c r="D238" t="s">
        <v>6183</v>
      </c>
      <c r="E238" t="s">
        <v>6170</v>
      </c>
      <c r="F238" t="s">
        <v>6210</v>
      </c>
      <c r="G238" t="s">
        <v>1582</v>
      </c>
      <c r="H238">
        <v>64</v>
      </c>
      <c r="I238" t="s">
        <v>1583</v>
      </c>
      <c r="J238" t="s">
        <v>1584</v>
      </c>
      <c r="K238" t="s">
        <v>1585</v>
      </c>
      <c r="L238" t="s">
        <v>1586</v>
      </c>
      <c r="M238" t="s">
        <v>1587</v>
      </c>
      <c r="N238">
        <v>37820</v>
      </c>
      <c r="O238" t="s">
        <v>1588</v>
      </c>
    </row>
    <row r="239" spans="1:15" x14ac:dyDescent="0.25">
      <c r="A239" t="s">
        <v>1589</v>
      </c>
      <c r="B239">
        <v>2004</v>
      </c>
      <c r="C239" t="s">
        <v>196</v>
      </c>
      <c r="D239" t="s">
        <v>6228</v>
      </c>
      <c r="E239" t="s">
        <v>6041</v>
      </c>
      <c r="F239" t="s">
        <v>6210</v>
      </c>
      <c r="G239" t="s">
        <v>1590</v>
      </c>
      <c r="H239">
        <v>90</v>
      </c>
      <c r="I239" t="s">
        <v>1591</v>
      </c>
      <c r="J239" t="s">
        <v>1592</v>
      </c>
      <c r="K239" t="s">
        <v>1593</v>
      </c>
      <c r="L239" t="s">
        <v>1594</v>
      </c>
      <c r="M239" t="s">
        <v>1595</v>
      </c>
      <c r="N239">
        <v>236311</v>
      </c>
      <c r="O239" t="s">
        <v>1596</v>
      </c>
    </row>
    <row r="240" spans="1:15" x14ac:dyDescent="0.25">
      <c r="A240" t="s">
        <v>1597</v>
      </c>
      <c r="B240">
        <v>2003</v>
      </c>
      <c r="C240" t="s">
        <v>47</v>
      </c>
      <c r="D240" t="s">
        <v>6171</v>
      </c>
      <c r="E240" t="s">
        <v>6217</v>
      </c>
      <c r="F240" t="s">
        <v>6210</v>
      </c>
      <c r="G240" t="s">
        <v>1598</v>
      </c>
      <c r="I240" t="s">
        <v>472</v>
      </c>
      <c r="J240" t="s">
        <v>1394</v>
      </c>
      <c r="K240" t="s">
        <v>1568</v>
      </c>
      <c r="L240" t="s">
        <v>1599</v>
      </c>
      <c r="M240" t="s">
        <v>1600</v>
      </c>
      <c r="N240">
        <v>73992</v>
      </c>
    </row>
    <row r="241" spans="1:15" x14ac:dyDescent="0.25">
      <c r="A241" t="s">
        <v>1601</v>
      </c>
      <c r="B241">
        <v>2003</v>
      </c>
      <c r="C241" t="s">
        <v>33</v>
      </c>
      <c r="D241" t="s">
        <v>6140</v>
      </c>
      <c r="E241" t="s">
        <v>6068</v>
      </c>
      <c r="F241" t="s">
        <v>6210</v>
      </c>
      <c r="G241" t="s">
        <v>1602</v>
      </c>
      <c r="H241">
        <v>82</v>
      </c>
      <c r="I241" t="s">
        <v>159</v>
      </c>
      <c r="J241" t="s">
        <v>160</v>
      </c>
      <c r="K241" t="s">
        <v>1603</v>
      </c>
      <c r="L241" t="s">
        <v>1604</v>
      </c>
      <c r="M241" t="s">
        <v>1605</v>
      </c>
      <c r="N241">
        <v>139558</v>
      </c>
      <c r="O241">
        <v>14.131</v>
      </c>
    </row>
    <row r="242" spans="1:15" x14ac:dyDescent="0.25">
      <c r="A242" t="s">
        <v>1606</v>
      </c>
      <c r="B242">
        <v>2001</v>
      </c>
      <c r="C242" t="s">
        <v>1607</v>
      </c>
      <c r="D242" t="s">
        <v>6229</v>
      </c>
      <c r="E242" t="s">
        <v>6066</v>
      </c>
      <c r="F242" t="s">
        <v>6210</v>
      </c>
      <c r="G242" t="s">
        <v>1608</v>
      </c>
      <c r="I242" t="s">
        <v>964</v>
      </c>
      <c r="J242" t="s">
        <v>427</v>
      </c>
      <c r="K242" t="s">
        <v>1609</v>
      </c>
      <c r="L242" t="s">
        <v>1610</v>
      </c>
      <c r="M242" t="s">
        <v>1611</v>
      </c>
      <c r="N242">
        <v>66803</v>
      </c>
      <c r="O242">
        <v>300</v>
      </c>
    </row>
    <row r="243" spans="1:15" x14ac:dyDescent="0.25">
      <c r="A243" t="s">
        <v>1612</v>
      </c>
      <c r="B243">
        <v>2003</v>
      </c>
      <c r="C243" t="s">
        <v>196</v>
      </c>
      <c r="D243" t="s">
        <v>6230</v>
      </c>
      <c r="E243" t="s">
        <v>6027</v>
      </c>
      <c r="F243" t="s">
        <v>6210</v>
      </c>
      <c r="G243" t="s">
        <v>1613</v>
      </c>
      <c r="H243">
        <v>69</v>
      </c>
      <c r="I243" t="s">
        <v>65</v>
      </c>
      <c r="J243" t="s">
        <v>67</v>
      </c>
      <c r="K243" t="s">
        <v>1614</v>
      </c>
      <c r="L243" t="s">
        <v>1615</v>
      </c>
      <c r="M243" t="s">
        <v>738</v>
      </c>
      <c r="N243">
        <v>1000639</v>
      </c>
      <c r="O243" t="s">
        <v>1616</v>
      </c>
    </row>
    <row r="244" spans="1:15" x14ac:dyDescent="0.25">
      <c r="A244" t="s">
        <v>1617</v>
      </c>
      <c r="B244">
        <v>2003</v>
      </c>
      <c r="C244" t="s">
        <v>47</v>
      </c>
      <c r="D244" t="s">
        <v>6215</v>
      </c>
      <c r="E244" t="s">
        <v>6148</v>
      </c>
      <c r="F244" t="s">
        <v>6210</v>
      </c>
      <c r="G244" t="s">
        <v>1618</v>
      </c>
      <c r="H244">
        <v>90</v>
      </c>
      <c r="I244" t="s">
        <v>484</v>
      </c>
      <c r="J244" t="s">
        <v>454</v>
      </c>
      <c r="K244" t="s">
        <v>783</v>
      </c>
      <c r="L244" t="s">
        <v>1619</v>
      </c>
      <c r="M244" t="s">
        <v>1620</v>
      </c>
      <c r="N244">
        <v>949565</v>
      </c>
      <c r="O244" t="s">
        <v>1621</v>
      </c>
    </row>
    <row r="245" spans="1:15" x14ac:dyDescent="0.25">
      <c r="A245" t="s">
        <v>1622</v>
      </c>
      <c r="B245">
        <v>2002</v>
      </c>
      <c r="C245" t="s">
        <v>15</v>
      </c>
      <c r="D245" t="s">
        <v>6231</v>
      </c>
      <c r="E245" t="s">
        <v>6048</v>
      </c>
      <c r="F245" t="s">
        <v>6210</v>
      </c>
      <c r="G245" t="s">
        <v>1623</v>
      </c>
      <c r="H245">
        <v>75</v>
      </c>
      <c r="I245" t="s">
        <v>73</v>
      </c>
      <c r="J245" t="s">
        <v>81</v>
      </c>
      <c r="K245" t="s">
        <v>101</v>
      </c>
      <c r="L245" t="s">
        <v>1624</v>
      </c>
      <c r="M245" t="s">
        <v>538</v>
      </c>
      <c r="N245">
        <v>832846</v>
      </c>
      <c r="O245" t="s">
        <v>1625</v>
      </c>
    </row>
    <row r="246" spans="1:15" x14ac:dyDescent="0.25">
      <c r="A246" t="s">
        <v>1626</v>
      </c>
      <c r="B246">
        <v>2000</v>
      </c>
      <c r="C246" t="s">
        <v>15</v>
      </c>
      <c r="D246" t="s">
        <v>6033</v>
      </c>
      <c r="E246" t="s">
        <v>6211</v>
      </c>
      <c r="F246" t="s">
        <v>6210</v>
      </c>
      <c r="G246" t="s">
        <v>1627</v>
      </c>
      <c r="H246">
        <v>83</v>
      </c>
      <c r="I246" t="s">
        <v>1628</v>
      </c>
      <c r="J246" t="s">
        <v>1629</v>
      </c>
      <c r="K246" t="s">
        <v>457</v>
      </c>
      <c r="L246" t="s">
        <v>1630</v>
      </c>
      <c r="M246" t="s">
        <v>1631</v>
      </c>
      <c r="N246">
        <v>223741</v>
      </c>
      <c r="O246" t="s">
        <v>1632</v>
      </c>
    </row>
    <row r="247" spans="1:15" x14ac:dyDescent="0.25">
      <c r="A247" t="s">
        <v>1633</v>
      </c>
      <c r="B247">
        <v>2001</v>
      </c>
      <c r="C247" t="s">
        <v>47</v>
      </c>
      <c r="D247" t="s">
        <v>6224</v>
      </c>
      <c r="E247" t="s">
        <v>6148</v>
      </c>
      <c r="F247" t="s">
        <v>6210</v>
      </c>
      <c r="G247" t="s">
        <v>1634</v>
      </c>
      <c r="H247">
        <v>79</v>
      </c>
      <c r="I247" t="s">
        <v>1009</v>
      </c>
      <c r="J247" t="s">
        <v>1635</v>
      </c>
      <c r="K247" t="s">
        <v>454</v>
      </c>
      <c r="L247" t="s">
        <v>1636</v>
      </c>
      <c r="M247" t="s">
        <v>1637</v>
      </c>
      <c r="N247">
        <v>815505</v>
      </c>
      <c r="O247" t="s">
        <v>1638</v>
      </c>
    </row>
    <row r="248" spans="1:15" x14ac:dyDescent="0.25">
      <c r="A248" t="s">
        <v>1639</v>
      </c>
      <c r="B248">
        <v>1997</v>
      </c>
      <c r="C248" t="s">
        <v>33</v>
      </c>
      <c r="D248" t="s">
        <v>6100</v>
      </c>
      <c r="E248" t="s">
        <v>6232</v>
      </c>
      <c r="F248" t="s">
        <v>6210</v>
      </c>
      <c r="G248" t="s">
        <v>1640</v>
      </c>
      <c r="I248" t="s">
        <v>1641</v>
      </c>
      <c r="J248" t="s">
        <v>1642</v>
      </c>
      <c r="K248" t="s">
        <v>1643</v>
      </c>
      <c r="L248" t="s">
        <v>1644</v>
      </c>
      <c r="M248" t="s">
        <v>1645</v>
      </c>
      <c r="N248">
        <v>38847</v>
      </c>
    </row>
    <row r="249" spans="1:15" x14ac:dyDescent="0.25">
      <c r="A249" t="s">
        <v>1646</v>
      </c>
      <c r="B249">
        <v>2001</v>
      </c>
      <c r="C249" t="s">
        <v>47</v>
      </c>
      <c r="D249" t="s">
        <v>6233</v>
      </c>
      <c r="E249" t="s">
        <v>6234</v>
      </c>
      <c r="F249" t="s">
        <v>6210</v>
      </c>
      <c r="G249" t="s">
        <v>1647</v>
      </c>
      <c r="H249">
        <v>84</v>
      </c>
      <c r="I249" t="s">
        <v>1072</v>
      </c>
      <c r="J249" t="s">
        <v>427</v>
      </c>
      <c r="K249" t="s">
        <v>1648</v>
      </c>
      <c r="L249" t="s">
        <v>1599</v>
      </c>
      <c r="M249" t="s">
        <v>1649</v>
      </c>
      <c r="N249">
        <v>105036</v>
      </c>
      <c r="O249">
        <v>70.147000000000006</v>
      </c>
    </row>
    <row r="250" spans="1:15" x14ac:dyDescent="0.25">
      <c r="A250" t="s">
        <v>1650</v>
      </c>
      <c r="B250">
        <v>1999</v>
      </c>
      <c r="C250" t="s">
        <v>15</v>
      </c>
      <c r="D250" t="s">
        <v>6163</v>
      </c>
      <c r="E250" t="s">
        <v>6119</v>
      </c>
      <c r="F250" t="s">
        <v>6210</v>
      </c>
      <c r="G250" t="s">
        <v>1651</v>
      </c>
      <c r="H250">
        <v>64</v>
      </c>
      <c r="I250" t="s">
        <v>1652</v>
      </c>
      <c r="J250" t="s">
        <v>69</v>
      </c>
      <c r="K250" t="s">
        <v>1653</v>
      </c>
      <c r="L250" t="s">
        <v>1538</v>
      </c>
      <c r="M250" t="s">
        <v>1654</v>
      </c>
      <c r="N250">
        <v>911573</v>
      </c>
      <c r="O250" t="s">
        <v>1655</v>
      </c>
    </row>
    <row r="251" spans="1:15" x14ac:dyDescent="0.25">
      <c r="A251" t="s">
        <v>1656</v>
      </c>
      <c r="B251">
        <v>1998</v>
      </c>
      <c r="C251" t="s">
        <v>47</v>
      </c>
      <c r="D251" t="s">
        <v>6057</v>
      </c>
      <c r="E251" t="s">
        <v>6235</v>
      </c>
      <c r="F251" t="s">
        <v>6210</v>
      </c>
      <c r="G251" t="s">
        <v>1657</v>
      </c>
      <c r="H251">
        <v>58</v>
      </c>
      <c r="I251" t="s">
        <v>341</v>
      </c>
      <c r="J251" t="s">
        <v>737</v>
      </c>
      <c r="K251" t="s">
        <v>1658</v>
      </c>
      <c r="L251" t="s">
        <v>1659</v>
      </c>
      <c r="M251" t="s">
        <v>1660</v>
      </c>
      <c r="N251">
        <v>59020</v>
      </c>
      <c r="O251">
        <v>259.12700000000001</v>
      </c>
    </row>
    <row r="252" spans="1:15" x14ac:dyDescent="0.25">
      <c r="A252" t="s">
        <v>1661</v>
      </c>
      <c r="B252">
        <v>1998</v>
      </c>
      <c r="C252" t="s">
        <v>47</v>
      </c>
      <c r="D252" t="s">
        <v>6161</v>
      </c>
      <c r="E252" t="s">
        <v>6116</v>
      </c>
      <c r="F252" t="s">
        <v>6210</v>
      </c>
      <c r="G252" t="s">
        <v>1662</v>
      </c>
      <c r="H252">
        <v>90</v>
      </c>
      <c r="I252" t="s">
        <v>1663</v>
      </c>
      <c r="J252" t="s">
        <v>672</v>
      </c>
      <c r="K252" t="s">
        <v>1095</v>
      </c>
      <c r="L252" t="s">
        <v>1664</v>
      </c>
      <c r="M252" t="s">
        <v>1665</v>
      </c>
      <c r="N252">
        <v>939631</v>
      </c>
      <c r="O252" t="s">
        <v>1666</v>
      </c>
    </row>
    <row r="253" spans="1:15" x14ac:dyDescent="0.25">
      <c r="A253" t="s">
        <v>1667</v>
      </c>
      <c r="B253">
        <v>1998</v>
      </c>
      <c r="C253" t="s">
        <v>196</v>
      </c>
      <c r="D253" t="s">
        <v>6067</v>
      </c>
      <c r="E253" t="s">
        <v>6236</v>
      </c>
      <c r="F253" t="s">
        <v>6210</v>
      </c>
      <c r="G253" t="s">
        <v>1668</v>
      </c>
      <c r="H253">
        <v>73</v>
      </c>
      <c r="I253" t="s">
        <v>1150</v>
      </c>
      <c r="J253" t="s">
        <v>1669</v>
      </c>
      <c r="K253" t="s">
        <v>1670</v>
      </c>
      <c r="L253" t="s">
        <v>1671</v>
      </c>
      <c r="M253" t="s">
        <v>1672</v>
      </c>
      <c r="N253">
        <v>50862</v>
      </c>
      <c r="O253">
        <v>348.66</v>
      </c>
    </row>
    <row r="254" spans="1:15" x14ac:dyDescent="0.25">
      <c r="A254" t="s">
        <v>1673</v>
      </c>
      <c r="B254">
        <v>1998</v>
      </c>
      <c r="C254" t="s">
        <v>196</v>
      </c>
      <c r="D254" t="s">
        <v>6107</v>
      </c>
      <c r="E254" t="s">
        <v>6237</v>
      </c>
      <c r="F254" t="s">
        <v>6210</v>
      </c>
      <c r="G254" t="s">
        <v>1674</v>
      </c>
      <c r="H254">
        <v>71</v>
      </c>
      <c r="I254" t="s">
        <v>1561</v>
      </c>
      <c r="J254" t="s">
        <v>1560</v>
      </c>
      <c r="K254" t="s">
        <v>1675</v>
      </c>
      <c r="L254" t="s">
        <v>1637</v>
      </c>
      <c r="M254" t="s">
        <v>1676</v>
      </c>
      <c r="N254">
        <v>732620</v>
      </c>
      <c r="O254" t="s">
        <v>1677</v>
      </c>
    </row>
    <row r="255" spans="1:15" x14ac:dyDescent="0.25">
      <c r="A255" t="s">
        <v>1678</v>
      </c>
      <c r="B255">
        <v>2000</v>
      </c>
      <c r="C255" t="s">
        <v>47</v>
      </c>
      <c r="D255" t="s">
        <v>6118</v>
      </c>
      <c r="E255" t="s">
        <v>6041</v>
      </c>
      <c r="F255" t="s">
        <v>6210</v>
      </c>
      <c r="G255" t="s">
        <v>1679</v>
      </c>
      <c r="H255">
        <v>85</v>
      </c>
      <c r="I255" t="s">
        <v>1680</v>
      </c>
      <c r="J255" t="s">
        <v>1681</v>
      </c>
      <c r="K255" t="s">
        <v>1682</v>
      </c>
      <c r="L255" t="s">
        <v>1683</v>
      </c>
      <c r="M255" t="s">
        <v>1684</v>
      </c>
      <c r="N255">
        <v>124383</v>
      </c>
      <c r="O255" t="s">
        <v>1685</v>
      </c>
    </row>
    <row r="256" spans="1:15" x14ac:dyDescent="0.25">
      <c r="A256" t="s">
        <v>1686</v>
      </c>
      <c r="B256">
        <v>1996</v>
      </c>
      <c r="C256" t="s">
        <v>15</v>
      </c>
      <c r="D256" t="s">
        <v>6220</v>
      </c>
      <c r="E256" t="s">
        <v>16</v>
      </c>
      <c r="F256" t="s">
        <v>6210</v>
      </c>
      <c r="G256" t="s">
        <v>1687</v>
      </c>
      <c r="H256">
        <v>83</v>
      </c>
      <c r="I256" t="s">
        <v>1688</v>
      </c>
      <c r="J256" t="s">
        <v>1689</v>
      </c>
      <c r="K256" t="s">
        <v>1690</v>
      </c>
      <c r="L256" t="s">
        <v>1691</v>
      </c>
      <c r="M256" t="s">
        <v>1692</v>
      </c>
      <c r="N256">
        <v>634716</v>
      </c>
      <c r="O256" t="s">
        <v>1693</v>
      </c>
    </row>
    <row r="257" spans="1:15" x14ac:dyDescent="0.25">
      <c r="A257" t="s">
        <v>1694</v>
      </c>
      <c r="B257">
        <v>1996</v>
      </c>
      <c r="C257" t="s">
        <v>15</v>
      </c>
      <c r="D257" t="s">
        <v>6118</v>
      </c>
      <c r="E257" t="s">
        <v>6070</v>
      </c>
      <c r="F257" t="s">
        <v>6210</v>
      </c>
      <c r="G257" t="s">
        <v>1695</v>
      </c>
      <c r="H257">
        <v>85</v>
      </c>
      <c r="I257" t="s">
        <v>1561</v>
      </c>
      <c r="J257" t="s">
        <v>1560</v>
      </c>
      <c r="K257" t="s">
        <v>1696</v>
      </c>
      <c r="L257" t="s">
        <v>916</v>
      </c>
      <c r="M257" t="s">
        <v>1697</v>
      </c>
      <c r="N257">
        <v>617444</v>
      </c>
      <c r="O257" t="s">
        <v>1698</v>
      </c>
    </row>
    <row r="258" spans="1:15" x14ac:dyDescent="0.25">
      <c r="A258" t="s">
        <v>1699</v>
      </c>
      <c r="B258">
        <v>1995</v>
      </c>
      <c r="D258" t="s">
        <v>6115</v>
      </c>
      <c r="E258" t="s">
        <v>6133</v>
      </c>
      <c r="F258" t="s">
        <v>6210</v>
      </c>
      <c r="G258" t="s">
        <v>1700</v>
      </c>
      <c r="I258" t="s">
        <v>1150</v>
      </c>
      <c r="J258" t="s">
        <v>1701</v>
      </c>
      <c r="K258" t="s">
        <v>1702</v>
      </c>
      <c r="L258" t="s">
        <v>1703</v>
      </c>
      <c r="M258" t="s">
        <v>1704</v>
      </c>
      <c r="N258">
        <v>55220</v>
      </c>
      <c r="O258">
        <v>171.08199999999999</v>
      </c>
    </row>
    <row r="259" spans="1:15" x14ac:dyDescent="0.25">
      <c r="A259" t="s">
        <v>1705</v>
      </c>
      <c r="B259">
        <v>1995</v>
      </c>
      <c r="C259" t="s">
        <v>33</v>
      </c>
      <c r="D259" t="s">
        <v>6118</v>
      </c>
      <c r="E259" t="s">
        <v>6024</v>
      </c>
      <c r="F259" t="s">
        <v>6210</v>
      </c>
      <c r="G259" t="s">
        <v>1706</v>
      </c>
      <c r="I259" t="s">
        <v>681</v>
      </c>
      <c r="J259" t="s">
        <v>1707</v>
      </c>
      <c r="K259" t="s">
        <v>1708</v>
      </c>
      <c r="L259" t="s">
        <v>1709</v>
      </c>
      <c r="M259" t="s">
        <v>1710</v>
      </c>
      <c r="N259">
        <v>150345</v>
      </c>
      <c r="O259">
        <v>309.81099999999998</v>
      </c>
    </row>
    <row r="260" spans="1:15" x14ac:dyDescent="0.25">
      <c r="A260" t="s">
        <v>1711</v>
      </c>
      <c r="B260">
        <v>1995</v>
      </c>
      <c r="C260" t="s">
        <v>47</v>
      </c>
      <c r="D260" t="s">
        <v>6063</v>
      </c>
      <c r="E260" t="s">
        <v>6041</v>
      </c>
      <c r="F260" t="s">
        <v>6210</v>
      </c>
      <c r="G260" t="s">
        <v>1712</v>
      </c>
      <c r="I260" t="s">
        <v>1713</v>
      </c>
      <c r="J260" t="s">
        <v>1023</v>
      </c>
      <c r="K260" t="s">
        <v>1714</v>
      </c>
      <c r="L260" t="s">
        <v>1715</v>
      </c>
      <c r="M260" t="s">
        <v>1716</v>
      </c>
      <c r="N260">
        <v>63516</v>
      </c>
    </row>
    <row r="261" spans="1:15" x14ac:dyDescent="0.25">
      <c r="A261" t="s">
        <v>1717</v>
      </c>
      <c r="B261">
        <v>1995</v>
      </c>
      <c r="C261" t="s">
        <v>196</v>
      </c>
      <c r="D261" t="s">
        <v>6120</v>
      </c>
      <c r="E261" t="s">
        <v>6041</v>
      </c>
      <c r="F261" t="s">
        <v>6210</v>
      </c>
      <c r="G261" t="s">
        <v>1718</v>
      </c>
      <c r="H261">
        <v>77</v>
      </c>
      <c r="I261" t="s">
        <v>1591</v>
      </c>
      <c r="J261" t="s">
        <v>1592</v>
      </c>
      <c r="K261" t="s">
        <v>1593</v>
      </c>
      <c r="L261" t="s">
        <v>1719</v>
      </c>
      <c r="M261" t="s">
        <v>1720</v>
      </c>
      <c r="N261">
        <v>272291</v>
      </c>
      <c r="O261" t="s">
        <v>1721</v>
      </c>
    </row>
    <row r="262" spans="1:15" x14ac:dyDescent="0.25">
      <c r="A262" t="s">
        <v>1722</v>
      </c>
      <c r="B262">
        <v>1994</v>
      </c>
      <c r="C262" t="s">
        <v>47</v>
      </c>
      <c r="D262" t="s">
        <v>6149</v>
      </c>
      <c r="E262" t="s">
        <v>6182</v>
      </c>
      <c r="F262" t="s">
        <v>6210</v>
      </c>
      <c r="G262" t="s">
        <v>1723</v>
      </c>
      <c r="H262">
        <v>100</v>
      </c>
      <c r="I262" t="s">
        <v>1724</v>
      </c>
      <c r="J262" t="s">
        <v>1725</v>
      </c>
      <c r="K262" t="s">
        <v>1726</v>
      </c>
      <c r="L262" t="s">
        <v>1727</v>
      </c>
      <c r="M262" t="s">
        <v>1728</v>
      </c>
      <c r="N262">
        <v>90729</v>
      </c>
      <c r="O262" t="s">
        <v>1729</v>
      </c>
    </row>
    <row r="263" spans="1:15" x14ac:dyDescent="0.25">
      <c r="A263" t="s">
        <v>1730</v>
      </c>
      <c r="B263">
        <v>1994</v>
      </c>
      <c r="C263" t="s">
        <v>47</v>
      </c>
      <c r="D263" t="s">
        <v>6098</v>
      </c>
      <c r="E263" t="s">
        <v>6153</v>
      </c>
      <c r="F263" t="s">
        <v>6210</v>
      </c>
      <c r="G263" t="s">
        <v>1731</v>
      </c>
      <c r="H263">
        <v>77</v>
      </c>
      <c r="I263" t="s">
        <v>1680</v>
      </c>
      <c r="J263" t="s">
        <v>1732</v>
      </c>
      <c r="K263" t="s">
        <v>1733</v>
      </c>
      <c r="L263" t="s">
        <v>1681</v>
      </c>
      <c r="M263" t="s">
        <v>1734</v>
      </c>
      <c r="N263">
        <v>63122</v>
      </c>
      <c r="O263">
        <v>600.20000000000005</v>
      </c>
    </row>
    <row r="264" spans="1:15" x14ac:dyDescent="0.25">
      <c r="A264" t="s">
        <v>1735</v>
      </c>
      <c r="B264">
        <v>1993</v>
      </c>
      <c r="C264" t="s">
        <v>33</v>
      </c>
      <c r="D264" t="s">
        <v>6067</v>
      </c>
      <c r="E264" t="s">
        <v>6037</v>
      </c>
      <c r="F264" t="s">
        <v>6210</v>
      </c>
      <c r="G264" t="s">
        <v>1736</v>
      </c>
      <c r="H264">
        <v>68</v>
      </c>
      <c r="I264" t="s">
        <v>73</v>
      </c>
      <c r="J264" t="s">
        <v>1737</v>
      </c>
      <c r="K264" t="s">
        <v>1738</v>
      </c>
      <c r="L264" t="s">
        <v>1739</v>
      </c>
      <c r="M264" t="s">
        <v>1218</v>
      </c>
      <c r="N264">
        <v>867615</v>
      </c>
      <c r="O264" t="s">
        <v>1740</v>
      </c>
    </row>
    <row r="265" spans="1:15" x14ac:dyDescent="0.25">
      <c r="A265" t="s">
        <v>1741</v>
      </c>
      <c r="B265">
        <v>1993</v>
      </c>
      <c r="C265" t="s">
        <v>33</v>
      </c>
      <c r="D265" t="s">
        <v>6051</v>
      </c>
      <c r="E265" t="s">
        <v>6048</v>
      </c>
      <c r="F265" t="s">
        <v>6210</v>
      </c>
      <c r="G265" t="s">
        <v>1742</v>
      </c>
      <c r="H265">
        <v>84</v>
      </c>
      <c r="I265" t="s">
        <v>1743</v>
      </c>
      <c r="J265" t="s">
        <v>1031</v>
      </c>
      <c r="K265" t="s">
        <v>1744</v>
      </c>
      <c r="L265" t="s">
        <v>1745</v>
      </c>
      <c r="M265" t="s">
        <v>1746</v>
      </c>
      <c r="N265">
        <v>156842</v>
      </c>
      <c r="O265" t="s">
        <v>1747</v>
      </c>
    </row>
    <row r="266" spans="1:15" x14ac:dyDescent="0.25">
      <c r="A266" t="s">
        <v>1748</v>
      </c>
      <c r="B266">
        <v>1993</v>
      </c>
      <c r="C266" t="s">
        <v>196</v>
      </c>
      <c r="D266" t="s">
        <v>6238</v>
      </c>
      <c r="E266" t="s">
        <v>6235</v>
      </c>
      <c r="F266" t="s">
        <v>6210</v>
      </c>
      <c r="G266" t="s">
        <v>1749</v>
      </c>
      <c r="I266" t="s">
        <v>1750</v>
      </c>
      <c r="J266" t="s">
        <v>1751</v>
      </c>
      <c r="K266" t="s">
        <v>1752</v>
      </c>
      <c r="L266" t="s">
        <v>1753</v>
      </c>
      <c r="M266" t="s">
        <v>1754</v>
      </c>
      <c r="N266">
        <v>25088</v>
      </c>
      <c r="O266" t="s">
        <v>1755</v>
      </c>
    </row>
    <row r="267" spans="1:15" x14ac:dyDescent="0.25">
      <c r="A267" t="s">
        <v>1756</v>
      </c>
      <c r="B267">
        <v>1991</v>
      </c>
      <c r="C267" t="s">
        <v>248</v>
      </c>
      <c r="D267" t="s">
        <v>6060</v>
      </c>
      <c r="E267" t="s">
        <v>6239</v>
      </c>
      <c r="F267" t="s">
        <v>6210</v>
      </c>
      <c r="G267" t="s">
        <v>1757</v>
      </c>
      <c r="I267" t="s">
        <v>1758</v>
      </c>
      <c r="J267" t="s">
        <v>1753</v>
      </c>
      <c r="K267" t="s">
        <v>1759</v>
      </c>
      <c r="L267" t="s">
        <v>1760</v>
      </c>
      <c r="M267" t="s">
        <v>1761</v>
      </c>
      <c r="N267">
        <v>29662</v>
      </c>
      <c r="O267" t="s">
        <v>1762</v>
      </c>
    </row>
    <row r="268" spans="1:15" x14ac:dyDescent="0.25">
      <c r="A268" t="s">
        <v>1763</v>
      </c>
      <c r="B268">
        <v>1989</v>
      </c>
      <c r="C268" t="s">
        <v>47</v>
      </c>
      <c r="D268" t="s">
        <v>6159</v>
      </c>
      <c r="E268" t="s">
        <v>6116</v>
      </c>
      <c r="F268" t="s">
        <v>6210</v>
      </c>
      <c r="G268" t="s">
        <v>1764</v>
      </c>
      <c r="H268">
        <v>79</v>
      </c>
      <c r="I268" t="s">
        <v>1663</v>
      </c>
      <c r="J268" t="s">
        <v>709</v>
      </c>
      <c r="K268" t="s">
        <v>1765</v>
      </c>
      <c r="L268" t="s">
        <v>1592</v>
      </c>
      <c r="M268" t="s">
        <v>1766</v>
      </c>
      <c r="N268">
        <v>425457</v>
      </c>
      <c r="O268" t="s">
        <v>1767</v>
      </c>
    </row>
    <row r="269" spans="1:15" x14ac:dyDescent="0.25">
      <c r="A269" t="s">
        <v>1768</v>
      </c>
      <c r="B269">
        <v>1986</v>
      </c>
      <c r="C269" t="s">
        <v>47</v>
      </c>
      <c r="D269" t="s">
        <v>6092</v>
      </c>
      <c r="E269" t="s">
        <v>6240</v>
      </c>
      <c r="F269" t="s">
        <v>6210</v>
      </c>
      <c r="G269" t="s">
        <v>1769</v>
      </c>
      <c r="H269">
        <v>75</v>
      </c>
      <c r="I269" t="s">
        <v>1770</v>
      </c>
      <c r="J269" t="s">
        <v>1771</v>
      </c>
      <c r="K269" t="s">
        <v>1772</v>
      </c>
      <c r="L269" t="s">
        <v>1773</v>
      </c>
      <c r="M269" t="s">
        <v>1774</v>
      </c>
      <c r="N269">
        <v>363401</v>
      </c>
      <c r="O269" t="s">
        <v>1775</v>
      </c>
    </row>
    <row r="270" spans="1:15" x14ac:dyDescent="0.25">
      <c r="A270" t="s">
        <v>1776</v>
      </c>
      <c r="B270">
        <v>1986</v>
      </c>
      <c r="C270" t="s">
        <v>15</v>
      </c>
      <c r="D270" t="s">
        <v>6221</v>
      </c>
      <c r="E270" t="s">
        <v>6062</v>
      </c>
      <c r="F270" t="s">
        <v>6210</v>
      </c>
      <c r="G270" t="s">
        <v>1777</v>
      </c>
      <c r="H270">
        <v>92</v>
      </c>
      <c r="I270" t="s">
        <v>1778</v>
      </c>
      <c r="J270" t="s">
        <v>1779</v>
      </c>
      <c r="K270" t="s">
        <v>1780</v>
      </c>
      <c r="L270" t="s">
        <v>1781</v>
      </c>
      <c r="M270" t="s">
        <v>1782</v>
      </c>
      <c r="N270">
        <v>381222</v>
      </c>
      <c r="O270" t="s">
        <v>1783</v>
      </c>
    </row>
    <row r="271" spans="1:15" x14ac:dyDescent="0.25">
      <c r="A271" t="s">
        <v>1784</v>
      </c>
      <c r="B271">
        <v>1984</v>
      </c>
      <c r="C271" t="s">
        <v>47</v>
      </c>
      <c r="D271" t="s">
        <v>6213</v>
      </c>
      <c r="E271" t="s">
        <v>16</v>
      </c>
      <c r="F271" t="s">
        <v>6210</v>
      </c>
      <c r="G271" t="s">
        <v>1785</v>
      </c>
      <c r="H271">
        <v>78</v>
      </c>
      <c r="I271" t="s">
        <v>1786</v>
      </c>
      <c r="J271" t="s">
        <v>1787</v>
      </c>
      <c r="K271" t="s">
        <v>1788</v>
      </c>
      <c r="L271" t="s">
        <v>1789</v>
      </c>
      <c r="M271" t="s">
        <v>1790</v>
      </c>
      <c r="N271">
        <v>91188</v>
      </c>
      <c r="O271" t="s">
        <v>1791</v>
      </c>
    </row>
    <row r="272" spans="1:15" x14ac:dyDescent="0.25">
      <c r="A272" t="s">
        <v>1792</v>
      </c>
      <c r="B272">
        <v>1984</v>
      </c>
      <c r="C272" t="s">
        <v>47</v>
      </c>
      <c r="D272" t="s">
        <v>6107</v>
      </c>
      <c r="E272" t="s">
        <v>6241</v>
      </c>
      <c r="F272" t="s">
        <v>6210</v>
      </c>
      <c r="G272" t="s">
        <v>1793</v>
      </c>
      <c r="H272">
        <v>86</v>
      </c>
      <c r="I272" t="s">
        <v>189</v>
      </c>
      <c r="J272" t="s">
        <v>1794</v>
      </c>
      <c r="K272" t="s">
        <v>1795</v>
      </c>
      <c r="L272" t="s">
        <v>1796</v>
      </c>
      <c r="M272" t="s">
        <v>1797</v>
      </c>
      <c r="N272">
        <v>150924</v>
      </c>
      <c r="O272">
        <v>495.77</v>
      </c>
    </row>
    <row r="273" spans="1:15" x14ac:dyDescent="0.25">
      <c r="A273" t="s">
        <v>1798</v>
      </c>
      <c r="B273">
        <v>1982</v>
      </c>
      <c r="C273" t="s">
        <v>15</v>
      </c>
      <c r="D273" t="s">
        <v>6096</v>
      </c>
      <c r="E273" t="s">
        <v>6242</v>
      </c>
      <c r="F273" t="s">
        <v>6210</v>
      </c>
      <c r="G273" t="s">
        <v>1799</v>
      </c>
      <c r="H273">
        <v>57</v>
      </c>
      <c r="I273" t="s">
        <v>1800</v>
      </c>
      <c r="J273" t="s">
        <v>1801</v>
      </c>
      <c r="K273" t="s">
        <v>1802</v>
      </c>
      <c r="L273" t="s">
        <v>1782</v>
      </c>
      <c r="M273" t="s">
        <v>1803</v>
      </c>
      <c r="N273">
        <v>371271</v>
      </c>
      <c r="O273" t="s">
        <v>1804</v>
      </c>
    </row>
    <row r="274" spans="1:15" x14ac:dyDescent="0.25">
      <c r="A274" t="s">
        <v>1805</v>
      </c>
      <c r="B274">
        <v>1982</v>
      </c>
      <c r="C274" t="s">
        <v>33</v>
      </c>
      <c r="D274" t="s">
        <v>6131</v>
      </c>
      <c r="E274" t="s">
        <v>6243</v>
      </c>
      <c r="F274" t="s">
        <v>6210</v>
      </c>
      <c r="G274" t="s">
        <v>1806</v>
      </c>
      <c r="H274">
        <v>47</v>
      </c>
      <c r="I274" t="s">
        <v>1807</v>
      </c>
      <c r="J274" t="s">
        <v>1808</v>
      </c>
      <c r="K274" t="s">
        <v>1809</v>
      </c>
      <c r="L274" t="s">
        <v>1810</v>
      </c>
      <c r="M274" t="s">
        <v>1811</v>
      </c>
      <c r="N274">
        <v>76081</v>
      </c>
      <c r="O274" t="s">
        <v>1812</v>
      </c>
    </row>
    <row r="275" spans="1:15" x14ac:dyDescent="0.25">
      <c r="A275" t="s">
        <v>1813</v>
      </c>
      <c r="B275">
        <v>1982</v>
      </c>
      <c r="C275" t="s">
        <v>196</v>
      </c>
      <c r="D275" t="s">
        <v>6186</v>
      </c>
      <c r="E275" t="s">
        <v>6240</v>
      </c>
      <c r="F275" t="s">
        <v>6210</v>
      </c>
      <c r="G275" t="s">
        <v>1814</v>
      </c>
      <c r="I275" t="s">
        <v>1815</v>
      </c>
      <c r="J275" t="s">
        <v>1816</v>
      </c>
      <c r="K275" t="s">
        <v>364</v>
      </c>
      <c r="L275" t="s">
        <v>1817</v>
      </c>
      <c r="M275" t="s">
        <v>1818</v>
      </c>
      <c r="N275">
        <v>31595</v>
      </c>
    </row>
    <row r="276" spans="1:15" x14ac:dyDescent="0.25">
      <c r="A276" t="s">
        <v>1819</v>
      </c>
      <c r="B276">
        <v>1982</v>
      </c>
      <c r="C276" t="s">
        <v>15</v>
      </c>
      <c r="D276" t="s">
        <v>6244</v>
      </c>
      <c r="E276" t="s">
        <v>16</v>
      </c>
      <c r="F276" t="s">
        <v>6210</v>
      </c>
      <c r="G276" t="s">
        <v>1820</v>
      </c>
      <c r="H276">
        <v>100</v>
      </c>
      <c r="I276" t="s">
        <v>1189</v>
      </c>
      <c r="J276" t="s">
        <v>1821</v>
      </c>
      <c r="K276" t="s">
        <v>1822</v>
      </c>
      <c r="L276" t="s">
        <v>1823</v>
      </c>
      <c r="M276" t="s">
        <v>1824</v>
      </c>
      <c r="N276">
        <v>57784</v>
      </c>
      <c r="O276" t="s">
        <v>1825</v>
      </c>
    </row>
    <row r="277" spans="1:15" x14ac:dyDescent="0.25">
      <c r="A277" t="s">
        <v>1826</v>
      </c>
      <c r="B277">
        <v>1982</v>
      </c>
      <c r="C277" t="s">
        <v>33</v>
      </c>
      <c r="D277" t="s">
        <v>6107</v>
      </c>
      <c r="E277" t="s">
        <v>6245</v>
      </c>
      <c r="F277" t="s">
        <v>6210</v>
      </c>
      <c r="G277" t="s">
        <v>1827</v>
      </c>
      <c r="H277">
        <v>84</v>
      </c>
      <c r="I277" t="s">
        <v>297</v>
      </c>
      <c r="J277" t="s">
        <v>137</v>
      </c>
      <c r="K277" t="s">
        <v>1828</v>
      </c>
      <c r="L277" t="s">
        <v>1829</v>
      </c>
      <c r="M277" t="s">
        <v>1830</v>
      </c>
      <c r="N277">
        <v>693827</v>
      </c>
      <c r="O277" t="s">
        <v>1831</v>
      </c>
    </row>
    <row r="278" spans="1:15" x14ac:dyDescent="0.25">
      <c r="A278" t="s">
        <v>1832</v>
      </c>
      <c r="B278">
        <v>1980</v>
      </c>
      <c r="C278" t="s">
        <v>33</v>
      </c>
      <c r="D278" t="s">
        <v>6049</v>
      </c>
      <c r="E278" t="s">
        <v>6190</v>
      </c>
      <c r="F278" t="s">
        <v>6210</v>
      </c>
      <c r="G278" t="s">
        <v>1833</v>
      </c>
      <c r="H278">
        <v>78</v>
      </c>
      <c r="I278" t="s">
        <v>1834</v>
      </c>
      <c r="J278" t="s">
        <v>224</v>
      </c>
      <c r="K278" t="s">
        <v>545</v>
      </c>
      <c r="L278" t="s">
        <v>1835</v>
      </c>
      <c r="M278" t="s">
        <v>1836</v>
      </c>
      <c r="N278">
        <v>220078</v>
      </c>
    </row>
    <row r="279" spans="1:15" x14ac:dyDescent="0.25">
      <c r="A279" t="s">
        <v>1837</v>
      </c>
      <c r="B279">
        <v>1979</v>
      </c>
      <c r="C279" t="s">
        <v>196</v>
      </c>
      <c r="D279" t="s">
        <v>6246</v>
      </c>
      <c r="E279" t="s">
        <v>560</v>
      </c>
      <c r="F279" t="s">
        <v>6210</v>
      </c>
      <c r="G279" t="s">
        <v>1838</v>
      </c>
      <c r="H279">
        <v>77</v>
      </c>
      <c r="I279" t="s">
        <v>1208</v>
      </c>
      <c r="J279" t="s">
        <v>1209</v>
      </c>
      <c r="K279" t="s">
        <v>1210</v>
      </c>
      <c r="L279" t="s">
        <v>1839</v>
      </c>
      <c r="M279" t="s">
        <v>1207</v>
      </c>
      <c r="N279">
        <v>367250</v>
      </c>
      <c r="O279" t="s">
        <v>1840</v>
      </c>
    </row>
    <row r="280" spans="1:15" x14ac:dyDescent="0.25">
      <c r="A280" t="s">
        <v>1841</v>
      </c>
      <c r="B280">
        <v>1978</v>
      </c>
      <c r="C280" t="s">
        <v>15</v>
      </c>
      <c r="D280" t="s">
        <v>6229</v>
      </c>
      <c r="E280" t="s">
        <v>6062</v>
      </c>
      <c r="F280" t="s">
        <v>6210</v>
      </c>
      <c r="G280" t="s">
        <v>1842</v>
      </c>
      <c r="H280">
        <v>86</v>
      </c>
      <c r="I280" t="s">
        <v>1843</v>
      </c>
      <c r="J280" t="s">
        <v>43</v>
      </c>
      <c r="K280" t="s">
        <v>1624</v>
      </c>
      <c r="L280" t="s">
        <v>1844</v>
      </c>
      <c r="M280" t="s">
        <v>1845</v>
      </c>
      <c r="N280">
        <v>311361</v>
      </c>
      <c r="O280" t="s">
        <v>1846</v>
      </c>
    </row>
    <row r="281" spans="1:15" x14ac:dyDescent="0.25">
      <c r="A281" t="s">
        <v>1847</v>
      </c>
      <c r="B281">
        <v>1976</v>
      </c>
      <c r="C281" t="s">
        <v>47</v>
      </c>
      <c r="D281" t="s">
        <v>6221</v>
      </c>
      <c r="E281" t="s">
        <v>6227</v>
      </c>
      <c r="F281" t="s">
        <v>6210</v>
      </c>
      <c r="G281" t="s">
        <v>1848</v>
      </c>
      <c r="H281">
        <v>70</v>
      </c>
      <c r="I281" t="s">
        <v>1849</v>
      </c>
      <c r="J281" t="s">
        <v>1850</v>
      </c>
      <c r="K281" t="s">
        <v>1851</v>
      </c>
      <c r="L281" t="s">
        <v>1852</v>
      </c>
      <c r="M281" t="s">
        <v>1853</v>
      </c>
      <c r="N281">
        <v>518546</v>
      </c>
      <c r="O281" t="s">
        <v>1854</v>
      </c>
    </row>
    <row r="282" spans="1:15" x14ac:dyDescent="0.25">
      <c r="A282" t="s">
        <v>1855</v>
      </c>
      <c r="B282">
        <v>1976</v>
      </c>
      <c r="C282" t="s">
        <v>33</v>
      </c>
      <c r="D282" t="s">
        <v>6071</v>
      </c>
      <c r="E282" t="s">
        <v>16</v>
      </c>
      <c r="F282" t="s">
        <v>6210</v>
      </c>
      <c r="G282" t="s">
        <v>1856</v>
      </c>
      <c r="H282">
        <v>83</v>
      </c>
      <c r="I282" t="s">
        <v>49</v>
      </c>
      <c r="J282" t="s">
        <v>1857</v>
      </c>
      <c r="K282" t="s">
        <v>589</v>
      </c>
      <c r="L282" t="s">
        <v>1858</v>
      </c>
      <c r="M282" t="s">
        <v>44</v>
      </c>
      <c r="N282">
        <v>144911</v>
      </c>
    </row>
    <row r="283" spans="1:15" x14ac:dyDescent="0.25">
      <c r="A283" t="s">
        <v>1859</v>
      </c>
      <c r="B283">
        <v>1975</v>
      </c>
      <c r="C283" t="s">
        <v>248</v>
      </c>
      <c r="D283" t="s">
        <v>6247</v>
      </c>
      <c r="E283" t="s">
        <v>6202</v>
      </c>
      <c r="F283" t="s">
        <v>6210</v>
      </c>
      <c r="G283" t="s">
        <v>1860</v>
      </c>
      <c r="H283">
        <v>89</v>
      </c>
      <c r="I283" t="s">
        <v>531</v>
      </c>
      <c r="J283" t="s">
        <v>1861</v>
      </c>
      <c r="K283" t="s">
        <v>1862</v>
      </c>
      <c r="L283" t="s">
        <v>796</v>
      </c>
      <c r="M283" t="s">
        <v>1863</v>
      </c>
      <c r="N283">
        <v>149843</v>
      </c>
    </row>
    <row r="284" spans="1:15" x14ac:dyDescent="0.25">
      <c r="A284" t="s">
        <v>1864</v>
      </c>
      <c r="B284">
        <v>1975</v>
      </c>
      <c r="C284" t="s">
        <v>384</v>
      </c>
      <c r="D284" t="s">
        <v>6163</v>
      </c>
      <c r="E284" t="s">
        <v>6190</v>
      </c>
      <c r="F284" t="s">
        <v>6210</v>
      </c>
      <c r="G284" t="s">
        <v>1865</v>
      </c>
      <c r="I284" t="s">
        <v>1182</v>
      </c>
      <c r="J284" t="s">
        <v>1866</v>
      </c>
      <c r="K284" t="s">
        <v>1867</v>
      </c>
      <c r="L284" t="s">
        <v>1868</v>
      </c>
      <c r="M284" t="s">
        <v>1869</v>
      </c>
      <c r="N284">
        <v>40081</v>
      </c>
      <c r="O284">
        <v>177.345</v>
      </c>
    </row>
    <row r="285" spans="1:15" x14ac:dyDescent="0.25">
      <c r="A285" t="s">
        <v>1870</v>
      </c>
      <c r="B285">
        <v>1974</v>
      </c>
      <c r="C285" t="s">
        <v>33</v>
      </c>
      <c r="D285" t="s">
        <v>6059</v>
      </c>
      <c r="E285" t="s">
        <v>6119</v>
      </c>
      <c r="F285" t="s">
        <v>6210</v>
      </c>
      <c r="G285" t="s">
        <v>1871</v>
      </c>
      <c r="H285">
        <v>92</v>
      </c>
      <c r="I285" t="s">
        <v>289</v>
      </c>
      <c r="J285" t="s">
        <v>144</v>
      </c>
      <c r="K285" t="s">
        <v>1857</v>
      </c>
      <c r="L285" t="s">
        <v>1286</v>
      </c>
      <c r="M285" t="s">
        <v>1872</v>
      </c>
      <c r="N285">
        <v>294230</v>
      </c>
      <c r="O285" t="s">
        <v>1873</v>
      </c>
    </row>
    <row r="286" spans="1:15" x14ac:dyDescent="0.25">
      <c r="A286" t="s">
        <v>1874</v>
      </c>
      <c r="B286">
        <v>1973</v>
      </c>
      <c r="C286" t="s">
        <v>47</v>
      </c>
      <c r="D286" t="s">
        <v>6098</v>
      </c>
      <c r="E286" t="s">
        <v>6153</v>
      </c>
      <c r="F286" t="s">
        <v>6210</v>
      </c>
      <c r="G286" t="s">
        <v>1875</v>
      </c>
      <c r="H286">
        <v>77</v>
      </c>
      <c r="I286" t="s">
        <v>1876</v>
      </c>
      <c r="J286" t="s">
        <v>1861</v>
      </c>
      <c r="K286" t="s">
        <v>1877</v>
      </c>
      <c r="L286" t="s">
        <v>1878</v>
      </c>
      <c r="M286" t="s">
        <v>1879</v>
      </c>
      <c r="N286">
        <v>42285</v>
      </c>
      <c r="O286" t="s">
        <v>1880</v>
      </c>
    </row>
    <row r="287" spans="1:15" x14ac:dyDescent="0.25">
      <c r="A287" t="s">
        <v>1881</v>
      </c>
      <c r="B287">
        <v>1972</v>
      </c>
      <c r="C287" t="s">
        <v>15</v>
      </c>
      <c r="D287" t="s">
        <v>6199</v>
      </c>
      <c r="E287" t="s">
        <v>16</v>
      </c>
      <c r="F287" t="s">
        <v>6210</v>
      </c>
      <c r="G287" t="s">
        <v>1882</v>
      </c>
      <c r="I287" t="s">
        <v>1189</v>
      </c>
      <c r="J287" t="s">
        <v>1883</v>
      </c>
      <c r="K287" t="s">
        <v>1190</v>
      </c>
      <c r="L287" t="s">
        <v>1884</v>
      </c>
      <c r="M287" t="s">
        <v>1247</v>
      </c>
      <c r="N287">
        <v>30206</v>
      </c>
      <c r="O287" t="s">
        <v>1885</v>
      </c>
    </row>
    <row r="288" spans="1:15" x14ac:dyDescent="0.25">
      <c r="A288" t="s">
        <v>1886</v>
      </c>
      <c r="B288">
        <v>1972</v>
      </c>
      <c r="C288" t="s">
        <v>248</v>
      </c>
      <c r="D288" t="s">
        <v>6173</v>
      </c>
      <c r="E288" t="s">
        <v>6081</v>
      </c>
      <c r="F288" t="s">
        <v>6210</v>
      </c>
      <c r="G288" t="s">
        <v>1887</v>
      </c>
      <c r="H288">
        <v>90</v>
      </c>
      <c r="I288" t="s">
        <v>1182</v>
      </c>
      <c r="J288" t="s">
        <v>1888</v>
      </c>
      <c r="K288" t="s">
        <v>1889</v>
      </c>
      <c r="L288" t="s">
        <v>1890</v>
      </c>
      <c r="M288" t="s">
        <v>1891</v>
      </c>
      <c r="N288">
        <v>81021</v>
      </c>
    </row>
    <row r="289" spans="1:15" x14ac:dyDescent="0.25">
      <c r="A289" t="s">
        <v>1892</v>
      </c>
      <c r="B289">
        <v>1967</v>
      </c>
      <c r="C289" t="s">
        <v>1893</v>
      </c>
      <c r="D289" t="s">
        <v>6111</v>
      </c>
      <c r="E289" t="s">
        <v>6068</v>
      </c>
      <c r="F289" t="s">
        <v>6210</v>
      </c>
      <c r="G289" t="s">
        <v>1894</v>
      </c>
      <c r="I289" t="s">
        <v>1895</v>
      </c>
      <c r="J289" t="s">
        <v>1896</v>
      </c>
      <c r="K289" t="s">
        <v>1897</v>
      </c>
      <c r="L289" t="s">
        <v>1898</v>
      </c>
      <c r="M289" t="s">
        <v>1899</v>
      </c>
      <c r="N289">
        <v>45434</v>
      </c>
      <c r="O289">
        <v>39.481000000000002</v>
      </c>
    </row>
    <row r="290" spans="1:15" x14ac:dyDescent="0.25">
      <c r="A290" t="s">
        <v>1900</v>
      </c>
      <c r="B290">
        <v>1967</v>
      </c>
      <c r="C290" t="s">
        <v>15</v>
      </c>
      <c r="D290" t="s">
        <v>6067</v>
      </c>
      <c r="E290" t="s">
        <v>6024</v>
      </c>
      <c r="F290" t="s">
        <v>6210</v>
      </c>
      <c r="G290" t="s">
        <v>1901</v>
      </c>
      <c r="H290">
        <v>92</v>
      </c>
      <c r="I290" t="s">
        <v>1902</v>
      </c>
      <c r="J290" t="s">
        <v>788</v>
      </c>
      <c r="K290" t="s">
        <v>1903</v>
      </c>
      <c r="L290" t="s">
        <v>1904</v>
      </c>
      <c r="M290" t="s">
        <v>1905</v>
      </c>
      <c r="N290">
        <v>161984</v>
      </c>
      <c r="O290" t="s">
        <v>1906</v>
      </c>
    </row>
    <row r="291" spans="1:15" x14ac:dyDescent="0.25">
      <c r="A291" t="s">
        <v>1907</v>
      </c>
      <c r="B291">
        <v>1966</v>
      </c>
      <c r="D291" t="s">
        <v>6248</v>
      </c>
      <c r="E291" t="s">
        <v>6211</v>
      </c>
      <c r="F291" t="s">
        <v>6210</v>
      </c>
      <c r="G291" t="s">
        <v>1908</v>
      </c>
      <c r="H291">
        <v>86</v>
      </c>
      <c r="I291" t="s">
        <v>1189</v>
      </c>
      <c r="J291" t="s">
        <v>1246</v>
      </c>
      <c r="K291" t="s">
        <v>1190</v>
      </c>
      <c r="L291" t="s">
        <v>1909</v>
      </c>
      <c r="M291" t="s">
        <v>1248</v>
      </c>
      <c r="N291">
        <v>103191</v>
      </c>
    </row>
    <row r="292" spans="1:15" x14ac:dyDescent="0.25">
      <c r="A292" t="s">
        <v>1910</v>
      </c>
      <c r="B292">
        <v>1966</v>
      </c>
      <c r="C292" t="s">
        <v>196</v>
      </c>
      <c r="D292" t="s">
        <v>6249</v>
      </c>
      <c r="E292" t="s">
        <v>6035</v>
      </c>
      <c r="F292" t="s">
        <v>6210</v>
      </c>
      <c r="G292" t="s">
        <v>1911</v>
      </c>
      <c r="I292" t="s">
        <v>1182</v>
      </c>
      <c r="J292" t="s">
        <v>1185</v>
      </c>
      <c r="K292" t="s">
        <v>1912</v>
      </c>
      <c r="L292" t="s">
        <v>1186</v>
      </c>
      <c r="M292" t="s">
        <v>1913</v>
      </c>
      <c r="N292">
        <v>46947</v>
      </c>
      <c r="O292">
        <v>102.021</v>
      </c>
    </row>
    <row r="293" spans="1:15" x14ac:dyDescent="0.25">
      <c r="A293" t="s">
        <v>1914</v>
      </c>
      <c r="B293">
        <v>1966</v>
      </c>
      <c r="D293" t="s">
        <v>6071</v>
      </c>
      <c r="E293" t="s">
        <v>6062</v>
      </c>
      <c r="F293" t="s">
        <v>6210</v>
      </c>
      <c r="G293" t="s">
        <v>1915</v>
      </c>
      <c r="H293">
        <v>96</v>
      </c>
      <c r="I293" t="s">
        <v>1916</v>
      </c>
      <c r="J293" t="s">
        <v>1917</v>
      </c>
      <c r="K293" t="s">
        <v>1918</v>
      </c>
      <c r="L293" t="s">
        <v>1919</v>
      </c>
      <c r="M293" t="s">
        <v>1920</v>
      </c>
      <c r="N293">
        <v>53089</v>
      </c>
      <c r="O293">
        <v>55.908000000000001</v>
      </c>
    </row>
    <row r="294" spans="1:15" x14ac:dyDescent="0.25">
      <c r="A294" t="s">
        <v>1921</v>
      </c>
      <c r="B294">
        <v>1962</v>
      </c>
      <c r="D294" t="s">
        <v>6131</v>
      </c>
      <c r="E294" t="s">
        <v>6250</v>
      </c>
      <c r="F294" t="s">
        <v>6210</v>
      </c>
      <c r="G294" t="s">
        <v>1922</v>
      </c>
      <c r="I294" t="s">
        <v>1923</v>
      </c>
      <c r="J294" t="s">
        <v>1924</v>
      </c>
      <c r="K294" t="s">
        <v>1925</v>
      </c>
      <c r="L294" t="s">
        <v>1926</v>
      </c>
      <c r="M294" t="s">
        <v>1927</v>
      </c>
      <c r="N294">
        <v>29682</v>
      </c>
    </row>
    <row r="295" spans="1:15" x14ac:dyDescent="0.25">
      <c r="A295" t="s">
        <v>1928</v>
      </c>
      <c r="B295">
        <v>1962</v>
      </c>
      <c r="C295" t="s">
        <v>587</v>
      </c>
      <c r="D295" t="s">
        <v>6123</v>
      </c>
      <c r="E295" t="s">
        <v>6251</v>
      </c>
      <c r="F295" t="s">
        <v>6210</v>
      </c>
      <c r="G295" t="s">
        <v>1929</v>
      </c>
      <c r="H295">
        <v>75</v>
      </c>
      <c r="I295" t="s">
        <v>1930</v>
      </c>
      <c r="J295" t="s">
        <v>1280</v>
      </c>
      <c r="K295" t="s">
        <v>1931</v>
      </c>
      <c r="L295" t="s">
        <v>1932</v>
      </c>
      <c r="M295" t="s">
        <v>1933</v>
      </c>
      <c r="N295">
        <v>50058</v>
      </c>
      <c r="O295" t="s">
        <v>1934</v>
      </c>
    </row>
    <row r="296" spans="1:15" x14ac:dyDescent="0.25">
      <c r="A296" t="s">
        <v>1935</v>
      </c>
      <c r="B296">
        <v>1962</v>
      </c>
      <c r="C296" t="s">
        <v>47</v>
      </c>
      <c r="D296" t="s">
        <v>6029</v>
      </c>
      <c r="E296" t="s">
        <v>6179</v>
      </c>
      <c r="F296" t="s">
        <v>6210</v>
      </c>
      <c r="G296" t="s">
        <v>1936</v>
      </c>
      <c r="I296" t="s">
        <v>242</v>
      </c>
      <c r="J296" t="s">
        <v>243</v>
      </c>
      <c r="K296" t="s">
        <v>236</v>
      </c>
      <c r="L296" t="s">
        <v>1937</v>
      </c>
      <c r="M296" t="s">
        <v>1938</v>
      </c>
      <c r="N296">
        <v>33044</v>
      </c>
    </row>
    <row r="297" spans="1:15" x14ac:dyDescent="0.25">
      <c r="A297" t="s">
        <v>1939</v>
      </c>
      <c r="B297">
        <v>1962</v>
      </c>
      <c r="D297" t="s">
        <v>6139</v>
      </c>
      <c r="E297" t="s">
        <v>6112</v>
      </c>
      <c r="F297" t="s">
        <v>6210</v>
      </c>
      <c r="G297" t="s">
        <v>1940</v>
      </c>
      <c r="H297">
        <v>94</v>
      </c>
      <c r="I297" t="s">
        <v>1941</v>
      </c>
      <c r="J297" t="s">
        <v>251</v>
      </c>
      <c r="K297" t="s">
        <v>1942</v>
      </c>
      <c r="L297" t="s">
        <v>372</v>
      </c>
      <c r="M297" t="s">
        <v>1943</v>
      </c>
      <c r="N297">
        <v>68827</v>
      </c>
    </row>
    <row r="298" spans="1:15" x14ac:dyDescent="0.25">
      <c r="A298" t="s">
        <v>1944</v>
      </c>
      <c r="B298">
        <v>1962</v>
      </c>
      <c r="D298" t="s">
        <v>6131</v>
      </c>
      <c r="E298" t="s">
        <v>6062</v>
      </c>
      <c r="F298" t="s">
        <v>6210</v>
      </c>
      <c r="G298" t="s">
        <v>1945</v>
      </c>
      <c r="I298" t="s">
        <v>1182</v>
      </c>
      <c r="J298" t="s">
        <v>1946</v>
      </c>
      <c r="K298" t="s">
        <v>1947</v>
      </c>
      <c r="L298" t="s">
        <v>1948</v>
      </c>
      <c r="M298" t="s">
        <v>1949</v>
      </c>
      <c r="N298">
        <v>31728</v>
      </c>
    </row>
    <row r="299" spans="1:15" x14ac:dyDescent="0.25">
      <c r="A299" t="s">
        <v>1950</v>
      </c>
      <c r="B299">
        <v>1960</v>
      </c>
      <c r="C299" t="s">
        <v>15</v>
      </c>
      <c r="D299" t="s">
        <v>6092</v>
      </c>
      <c r="E299" t="s">
        <v>16</v>
      </c>
      <c r="F299" t="s">
        <v>6210</v>
      </c>
      <c r="G299" t="s">
        <v>1951</v>
      </c>
      <c r="I299" t="s">
        <v>1189</v>
      </c>
      <c r="J299" t="s">
        <v>1251</v>
      </c>
      <c r="K299" t="s">
        <v>1952</v>
      </c>
      <c r="L299" t="s">
        <v>1953</v>
      </c>
      <c r="M299" t="s">
        <v>1954</v>
      </c>
      <c r="N299">
        <v>26697</v>
      </c>
      <c r="O299" t="s">
        <v>1955</v>
      </c>
    </row>
    <row r="300" spans="1:15" x14ac:dyDescent="0.25">
      <c r="A300" t="s">
        <v>1956</v>
      </c>
      <c r="B300">
        <v>1960</v>
      </c>
      <c r="C300" t="s">
        <v>587</v>
      </c>
      <c r="D300" t="s">
        <v>6159</v>
      </c>
      <c r="E300" t="s">
        <v>6035</v>
      </c>
      <c r="F300" t="s">
        <v>6210</v>
      </c>
      <c r="G300" t="s">
        <v>1957</v>
      </c>
      <c r="H300">
        <v>75</v>
      </c>
      <c r="I300" t="s">
        <v>1233</v>
      </c>
      <c r="J300" t="s">
        <v>1234</v>
      </c>
      <c r="K300" t="s">
        <v>1958</v>
      </c>
      <c r="L300" t="s">
        <v>842</v>
      </c>
      <c r="M300" t="s">
        <v>1959</v>
      </c>
      <c r="N300">
        <v>27254</v>
      </c>
    </row>
    <row r="301" spans="1:15" x14ac:dyDescent="0.25">
      <c r="A301" t="s">
        <v>1960</v>
      </c>
      <c r="B301">
        <v>1959</v>
      </c>
      <c r="D301" t="s">
        <v>6149</v>
      </c>
      <c r="E301" t="s">
        <v>6024</v>
      </c>
      <c r="F301" t="s">
        <v>6210</v>
      </c>
      <c r="G301" t="s">
        <v>1961</v>
      </c>
      <c r="I301" t="s">
        <v>1962</v>
      </c>
      <c r="J301" t="s">
        <v>1963</v>
      </c>
      <c r="K301" t="s">
        <v>1964</v>
      </c>
      <c r="L301" t="s">
        <v>1965</v>
      </c>
      <c r="M301" t="s">
        <v>1966</v>
      </c>
      <c r="N301">
        <v>105291</v>
      </c>
    </row>
    <row r="302" spans="1:15" x14ac:dyDescent="0.25">
      <c r="A302" t="s">
        <v>1967</v>
      </c>
      <c r="B302">
        <v>1959</v>
      </c>
      <c r="C302" t="s">
        <v>47</v>
      </c>
      <c r="D302" t="s">
        <v>6252</v>
      </c>
      <c r="E302" t="s">
        <v>6202</v>
      </c>
      <c r="F302" t="s">
        <v>6210</v>
      </c>
      <c r="G302" t="s">
        <v>1968</v>
      </c>
      <c r="H302">
        <v>90</v>
      </c>
      <c r="I302" t="s">
        <v>1969</v>
      </c>
      <c r="J302" t="s">
        <v>1970</v>
      </c>
      <c r="K302" t="s">
        <v>817</v>
      </c>
      <c r="L302" t="s">
        <v>1971</v>
      </c>
      <c r="M302" t="s">
        <v>1972</v>
      </c>
      <c r="N302">
        <v>219466</v>
      </c>
      <c r="O302" t="s">
        <v>1973</v>
      </c>
    </row>
    <row r="303" spans="1:15" x14ac:dyDescent="0.25">
      <c r="A303" t="s">
        <v>1974</v>
      </c>
      <c r="B303">
        <v>1958</v>
      </c>
      <c r="D303" t="s">
        <v>6039</v>
      </c>
      <c r="E303" t="s">
        <v>6240</v>
      </c>
      <c r="F303" t="s">
        <v>6210</v>
      </c>
      <c r="G303" t="s">
        <v>1975</v>
      </c>
      <c r="I303" t="s">
        <v>242</v>
      </c>
      <c r="J303" t="s">
        <v>243</v>
      </c>
      <c r="K303" t="s">
        <v>1976</v>
      </c>
      <c r="L303" t="s">
        <v>1977</v>
      </c>
      <c r="M303" t="s">
        <v>1978</v>
      </c>
      <c r="N303">
        <v>34797</v>
      </c>
    </row>
    <row r="304" spans="1:15" x14ac:dyDescent="0.25">
      <c r="A304" t="s">
        <v>1979</v>
      </c>
      <c r="B304">
        <v>1957</v>
      </c>
      <c r="D304" t="s">
        <v>6088</v>
      </c>
      <c r="E304" t="s">
        <v>16</v>
      </c>
      <c r="F304" t="s">
        <v>6210</v>
      </c>
      <c r="G304" t="s">
        <v>1980</v>
      </c>
      <c r="I304" t="s">
        <v>1981</v>
      </c>
      <c r="J304" t="s">
        <v>1982</v>
      </c>
      <c r="K304" t="s">
        <v>1897</v>
      </c>
      <c r="L304" t="s">
        <v>1983</v>
      </c>
      <c r="M304" t="s">
        <v>1984</v>
      </c>
      <c r="N304">
        <v>42940</v>
      </c>
      <c r="O304">
        <v>752.04499999999996</v>
      </c>
    </row>
    <row r="305" spans="1:15" x14ac:dyDescent="0.25">
      <c r="A305" t="s">
        <v>1985</v>
      </c>
      <c r="B305">
        <v>1957</v>
      </c>
      <c r="D305" t="s">
        <v>6088</v>
      </c>
      <c r="E305" t="s">
        <v>6253</v>
      </c>
      <c r="F305" t="s">
        <v>6210</v>
      </c>
      <c r="G305" t="s">
        <v>1986</v>
      </c>
      <c r="I305" t="s">
        <v>242</v>
      </c>
      <c r="J305" t="s">
        <v>243</v>
      </c>
      <c r="K305" t="s">
        <v>1977</v>
      </c>
      <c r="L305" t="s">
        <v>1987</v>
      </c>
      <c r="M305" t="s">
        <v>244</v>
      </c>
      <c r="N305">
        <v>46678</v>
      </c>
    </row>
    <row r="306" spans="1:15" x14ac:dyDescent="0.25">
      <c r="A306" t="s">
        <v>1988</v>
      </c>
      <c r="B306">
        <v>1957</v>
      </c>
      <c r="C306" t="s">
        <v>248</v>
      </c>
      <c r="D306" t="s">
        <v>6042</v>
      </c>
      <c r="E306" t="s">
        <v>6141</v>
      </c>
      <c r="F306" t="s">
        <v>6210</v>
      </c>
      <c r="G306" t="s">
        <v>1989</v>
      </c>
      <c r="H306">
        <v>87</v>
      </c>
      <c r="I306" t="s">
        <v>814</v>
      </c>
      <c r="J306" t="s">
        <v>589</v>
      </c>
      <c r="K306" t="s">
        <v>231</v>
      </c>
      <c r="L306" t="s">
        <v>817</v>
      </c>
      <c r="M306" t="s">
        <v>1990</v>
      </c>
      <c r="N306">
        <v>203463</v>
      </c>
      <c r="O306" t="s">
        <v>1991</v>
      </c>
    </row>
    <row r="307" spans="1:15" x14ac:dyDescent="0.25">
      <c r="A307" t="s">
        <v>1992</v>
      </c>
      <c r="B307">
        <v>1954</v>
      </c>
      <c r="C307" t="s">
        <v>15</v>
      </c>
      <c r="D307" t="s">
        <v>6142</v>
      </c>
      <c r="E307" t="s">
        <v>6070</v>
      </c>
      <c r="F307" t="s">
        <v>6210</v>
      </c>
      <c r="G307" t="s">
        <v>1993</v>
      </c>
      <c r="H307">
        <v>91</v>
      </c>
      <c r="I307" t="s">
        <v>1994</v>
      </c>
      <c r="J307" t="s">
        <v>27</v>
      </c>
      <c r="K307" t="s">
        <v>1995</v>
      </c>
      <c r="L307" t="s">
        <v>51</v>
      </c>
      <c r="M307" t="s">
        <v>1996</v>
      </c>
      <c r="N307">
        <v>142107</v>
      </c>
      <c r="O307" t="s">
        <v>1997</v>
      </c>
    </row>
    <row r="308" spans="1:15" x14ac:dyDescent="0.25">
      <c r="A308" t="s">
        <v>1998</v>
      </c>
      <c r="B308">
        <v>1953</v>
      </c>
      <c r="C308" t="s">
        <v>47</v>
      </c>
      <c r="D308" t="s">
        <v>6140</v>
      </c>
      <c r="E308" t="s">
        <v>6150</v>
      </c>
      <c r="F308" t="s">
        <v>6210</v>
      </c>
      <c r="G308" t="s">
        <v>1999</v>
      </c>
      <c r="H308">
        <v>85</v>
      </c>
      <c r="I308" t="s">
        <v>2000</v>
      </c>
      <c r="J308" t="s">
        <v>2001</v>
      </c>
      <c r="K308" t="s">
        <v>2002</v>
      </c>
      <c r="L308" t="s">
        <v>2003</v>
      </c>
      <c r="M308" t="s">
        <v>2004</v>
      </c>
      <c r="N308">
        <v>54588</v>
      </c>
    </row>
    <row r="309" spans="1:15" x14ac:dyDescent="0.25">
      <c r="A309" t="s">
        <v>2005</v>
      </c>
      <c r="B309">
        <v>1951</v>
      </c>
      <c r="C309" t="s">
        <v>2006</v>
      </c>
      <c r="D309" t="s">
        <v>6230</v>
      </c>
      <c r="E309" t="s">
        <v>6132</v>
      </c>
      <c r="F309" t="s">
        <v>6210</v>
      </c>
      <c r="G309" t="s">
        <v>2007</v>
      </c>
      <c r="H309">
        <v>72</v>
      </c>
      <c r="I309" t="s">
        <v>568</v>
      </c>
      <c r="J309" t="s">
        <v>576</v>
      </c>
      <c r="K309" t="s">
        <v>2008</v>
      </c>
      <c r="L309" t="s">
        <v>2009</v>
      </c>
      <c r="M309" t="s">
        <v>2010</v>
      </c>
      <c r="N309">
        <v>31568</v>
      </c>
      <c r="O309" t="s">
        <v>2011</v>
      </c>
    </row>
    <row r="310" spans="1:15" x14ac:dyDescent="0.25">
      <c r="A310" t="s">
        <v>2012</v>
      </c>
      <c r="B310">
        <v>1949</v>
      </c>
      <c r="D310" t="s">
        <v>6151</v>
      </c>
      <c r="E310" t="s">
        <v>6027</v>
      </c>
      <c r="F310" t="s">
        <v>6210</v>
      </c>
      <c r="G310" t="s">
        <v>2013</v>
      </c>
      <c r="I310" t="s">
        <v>2014</v>
      </c>
      <c r="J310" t="s">
        <v>2015</v>
      </c>
      <c r="K310" t="s">
        <v>2016</v>
      </c>
      <c r="L310" t="s">
        <v>2017</v>
      </c>
      <c r="M310" t="s">
        <v>2018</v>
      </c>
      <c r="N310">
        <v>29807</v>
      </c>
    </row>
    <row r="311" spans="1:15" x14ac:dyDescent="0.25">
      <c r="A311" t="s">
        <v>2019</v>
      </c>
      <c r="B311">
        <v>1949</v>
      </c>
      <c r="C311" t="s">
        <v>2006</v>
      </c>
      <c r="D311" t="s">
        <v>6136</v>
      </c>
      <c r="E311" t="s">
        <v>6254</v>
      </c>
      <c r="F311" t="s">
        <v>6210</v>
      </c>
      <c r="G311" t="s">
        <v>2020</v>
      </c>
      <c r="H311">
        <v>97</v>
      </c>
      <c r="I311" t="s">
        <v>2021</v>
      </c>
      <c r="J311" t="s">
        <v>2022</v>
      </c>
      <c r="K311" t="s">
        <v>2023</v>
      </c>
      <c r="L311" t="s">
        <v>2024</v>
      </c>
      <c r="M311" t="s">
        <v>2025</v>
      </c>
      <c r="N311">
        <v>158731</v>
      </c>
      <c r="O311">
        <v>449.19099999999997</v>
      </c>
    </row>
    <row r="312" spans="1:15" x14ac:dyDescent="0.25">
      <c r="A312" t="s">
        <v>2026</v>
      </c>
      <c r="B312">
        <v>1948</v>
      </c>
      <c r="D312" t="s">
        <v>6180</v>
      </c>
      <c r="E312" t="s">
        <v>6235</v>
      </c>
      <c r="F312" t="s">
        <v>6210</v>
      </c>
      <c r="G312" t="s">
        <v>2027</v>
      </c>
      <c r="I312" t="s">
        <v>2028</v>
      </c>
      <c r="J312" t="s">
        <v>2029</v>
      </c>
      <c r="K312" t="s">
        <v>2030</v>
      </c>
      <c r="L312" t="s">
        <v>2031</v>
      </c>
      <c r="M312" t="s">
        <v>2032</v>
      </c>
      <c r="N312">
        <v>30935</v>
      </c>
      <c r="O312" t="s">
        <v>2033</v>
      </c>
    </row>
    <row r="313" spans="1:15" x14ac:dyDescent="0.25">
      <c r="A313" t="s">
        <v>2034</v>
      </c>
      <c r="B313">
        <v>1940</v>
      </c>
      <c r="D313" t="s">
        <v>6149</v>
      </c>
      <c r="E313" t="s">
        <v>6066</v>
      </c>
      <c r="F313" t="s">
        <v>6210</v>
      </c>
      <c r="G313" t="s">
        <v>2035</v>
      </c>
      <c r="H313">
        <v>96</v>
      </c>
      <c r="I313" t="s">
        <v>1293</v>
      </c>
      <c r="J313" t="s">
        <v>2036</v>
      </c>
      <c r="K313" t="s">
        <v>251</v>
      </c>
      <c r="L313" t="s">
        <v>2037</v>
      </c>
      <c r="M313" t="s">
        <v>2038</v>
      </c>
      <c r="N313">
        <v>28450</v>
      </c>
      <c r="O313">
        <v>203.3</v>
      </c>
    </row>
    <row r="314" spans="1:15" x14ac:dyDescent="0.25">
      <c r="A314" t="s">
        <v>2039</v>
      </c>
      <c r="B314">
        <v>1940</v>
      </c>
      <c r="C314" t="s">
        <v>2006</v>
      </c>
      <c r="D314" t="s">
        <v>6059</v>
      </c>
      <c r="E314" t="s">
        <v>6182</v>
      </c>
      <c r="F314" t="s">
        <v>6210</v>
      </c>
      <c r="G314" t="s">
        <v>2040</v>
      </c>
      <c r="H314">
        <v>86</v>
      </c>
      <c r="I314" t="s">
        <v>369</v>
      </c>
      <c r="J314" t="s">
        <v>2041</v>
      </c>
      <c r="K314" t="s">
        <v>2042</v>
      </c>
      <c r="L314" t="s">
        <v>1282</v>
      </c>
      <c r="M314" t="s">
        <v>2043</v>
      </c>
      <c r="N314">
        <v>123942</v>
      </c>
      <c r="O314" t="s">
        <v>54</v>
      </c>
    </row>
    <row r="315" spans="1:15" x14ac:dyDescent="0.25">
      <c r="A315" t="s">
        <v>2044</v>
      </c>
      <c r="B315">
        <v>1939</v>
      </c>
      <c r="C315" t="s">
        <v>587</v>
      </c>
      <c r="D315" t="s">
        <v>6152</v>
      </c>
      <c r="E315" t="s">
        <v>6116</v>
      </c>
      <c r="F315" t="s">
        <v>6210</v>
      </c>
      <c r="G315" t="s">
        <v>2045</v>
      </c>
      <c r="H315">
        <v>73</v>
      </c>
      <c r="I315" t="s">
        <v>250</v>
      </c>
      <c r="J315" t="s">
        <v>251</v>
      </c>
      <c r="K315" t="s">
        <v>2046</v>
      </c>
      <c r="L315" t="s">
        <v>381</v>
      </c>
      <c r="M315" t="s">
        <v>2047</v>
      </c>
      <c r="N315">
        <v>107017</v>
      </c>
      <c r="O315" t="s">
        <v>1997</v>
      </c>
    </row>
    <row r="316" spans="1:15" x14ac:dyDescent="0.25">
      <c r="A316" t="s">
        <v>2048</v>
      </c>
      <c r="B316">
        <v>1939</v>
      </c>
      <c r="C316" t="s">
        <v>47</v>
      </c>
      <c r="D316" t="s">
        <v>6255</v>
      </c>
      <c r="E316" t="s">
        <v>6239</v>
      </c>
      <c r="F316" t="s">
        <v>6210</v>
      </c>
      <c r="G316" t="s">
        <v>2049</v>
      </c>
      <c r="H316">
        <v>97</v>
      </c>
      <c r="I316" t="s">
        <v>2050</v>
      </c>
      <c r="J316" t="s">
        <v>2051</v>
      </c>
      <c r="K316" t="s">
        <v>2052</v>
      </c>
      <c r="L316" t="s">
        <v>2053</v>
      </c>
      <c r="M316" t="s">
        <v>2054</v>
      </c>
      <c r="N316">
        <v>290074</v>
      </c>
      <c r="O316" t="s">
        <v>2055</v>
      </c>
    </row>
    <row r="317" spans="1:15" x14ac:dyDescent="0.25">
      <c r="A317" t="s">
        <v>2056</v>
      </c>
      <c r="B317">
        <v>1937</v>
      </c>
      <c r="D317" t="s">
        <v>6121</v>
      </c>
      <c r="E317" t="s">
        <v>6062</v>
      </c>
      <c r="F317" t="s">
        <v>6210</v>
      </c>
      <c r="G317" t="s">
        <v>2057</v>
      </c>
      <c r="I317" t="s">
        <v>2058</v>
      </c>
      <c r="J317" t="s">
        <v>2059</v>
      </c>
      <c r="K317" t="s">
        <v>2060</v>
      </c>
      <c r="L317" t="s">
        <v>2061</v>
      </c>
      <c r="M317" t="s">
        <v>591</v>
      </c>
      <c r="N317">
        <v>33829</v>
      </c>
      <c r="O317">
        <v>172.88499999999999</v>
      </c>
    </row>
    <row r="318" spans="1:15" x14ac:dyDescent="0.25">
      <c r="A318" t="s">
        <v>2062</v>
      </c>
      <c r="B318">
        <v>1934</v>
      </c>
      <c r="C318" t="s">
        <v>2006</v>
      </c>
      <c r="D318" t="s">
        <v>6111</v>
      </c>
      <c r="E318" t="s">
        <v>6144</v>
      </c>
      <c r="F318" t="s">
        <v>6210</v>
      </c>
      <c r="G318" t="s">
        <v>2063</v>
      </c>
      <c r="H318">
        <v>87</v>
      </c>
      <c r="I318" t="s">
        <v>250</v>
      </c>
      <c r="J318" t="s">
        <v>2053</v>
      </c>
      <c r="K318" t="s">
        <v>2064</v>
      </c>
      <c r="L318" t="s">
        <v>2065</v>
      </c>
      <c r="M318" t="s">
        <v>2066</v>
      </c>
      <c r="N318">
        <v>94016</v>
      </c>
      <c r="O318" t="s">
        <v>54</v>
      </c>
    </row>
    <row r="319" spans="1:15" x14ac:dyDescent="0.25">
      <c r="A319" t="s">
        <v>2067</v>
      </c>
      <c r="B319">
        <v>1928</v>
      </c>
      <c r="C319" t="s">
        <v>587</v>
      </c>
      <c r="D319" t="s">
        <v>6088</v>
      </c>
      <c r="E319" t="s">
        <v>6035</v>
      </c>
      <c r="F319" t="s">
        <v>6210</v>
      </c>
      <c r="G319" t="s">
        <v>2068</v>
      </c>
      <c r="I319" t="s">
        <v>2069</v>
      </c>
      <c r="J319" t="s">
        <v>2070</v>
      </c>
      <c r="K319" t="s">
        <v>2071</v>
      </c>
      <c r="L319" t="s">
        <v>2072</v>
      </c>
      <c r="M319" t="s">
        <v>2073</v>
      </c>
      <c r="N319">
        <v>47676</v>
      </c>
      <c r="O319">
        <v>21.876999999999999</v>
      </c>
    </row>
    <row r="320" spans="1:15" x14ac:dyDescent="0.25">
      <c r="A320" t="s">
        <v>2074</v>
      </c>
      <c r="B320">
        <v>1928</v>
      </c>
      <c r="C320" t="s">
        <v>587</v>
      </c>
      <c r="D320" t="s">
        <v>6256</v>
      </c>
      <c r="E320" t="s">
        <v>6144</v>
      </c>
      <c r="F320" t="s">
        <v>6210</v>
      </c>
      <c r="G320" t="s">
        <v>2075</v>
      </c>
      <c r="H320">
        <v>90</v>
      </c>
      <c r="I320" t="s">
        <v>386</v>
      </c>
      <c r="J320" t="s">
        <v>386</v>
      </c>
      <c r="K320" t="s">
        <v>2076</v>
      </c>
      <c r="L320" t="s">
        <v>2077</v>
      </c>
      <c r="M320" t="s">
        <v>2078</v>
      </c>
      <c r="N320">
        <v>30205</v>
      </c>
    </row>
    <row r="321" spans="1:15" x14ac:dyDescent="0.25">
      <c r="A321" t="s">
        <v>2079</v>
      </c>
      <c r="B321">
        <v>1927</v>
      </c>
      <c r="C321" t="s">
        <v>587</v>
      </c>
      <c r="D321" t="s">
        <v>6246</v>
      </c>
      <c r="E321" t="s">
        <v>6041</v>
      </c>
      <c r="F321" t="s">
        <v>6210</v>
      </c>
      <c r="G321" t="s">
        <v>2080</v>
      </c>
      <c r="I321" t="s">
        <v>2081</v>
      </c>
      <c r="J321" t="s">
        <v>2082</v>
      </c>
      <c r="K321" t="s">
        <v>2083</v>
      </c>
      <c r="L321" t="s">
        <v>2084</v>
      </c>
      <c r="M321" t="s">
        <v>2085</v>
      </c>
      <c r="N321">
        <v>46865</v>
      </c>
      <c r="O321">
        <v>539.54</v>
      </c>
    </row>
    <row r="322" spans="1:15" x14ac:dyDescent="0.25">
      <c r="A322" t="s">
        <v>2086</v>
      </c>
      <c r="B322">
        <v>1926</v>
      </c>
      <c r="C322" t="s">
        <v>587</v>
      </c>
      <c r="D322" t="s">
        <v>6257</v>
      </c>
      <c r="E322" t="s">
        <v>6198</v>
      </c>
      <c r="F322" t="s">
        <v>6210</v>
      </c>
      <c r="G322" t="s">
        <v>2087</v>
      </c>
      <c r="I322" t="s">
        <v>2088</v>
      </c>
      <c r="J322" t="s">
        <v>1304</v>
      </c>
      <c r="K322" t="s">
        <v>1304</v>
      </c>
      <c r="L322" t="s">
        <v>2089</v>
      </c>
      <c r="M322" t="s">
        <v>2090</v>
      </c>
      <c r="N322">
        <v>81156</v>
      </c>
      <c r="O322" t="s">
        <v>2091</v>
      </c>
    </row>
    <row r="323" spans="1:15" x14ac:dyDescent="0.25">
      <c r="A323" t="s">
        <v>2092</v>
      </c>
      <c r="B323">
        <v>1920</v>
      </c>
      <c r="D323" t="s">
        <v>6258</v>
      </c>
      <c r="E323" t="s">
        <v>6259</v>
      </c>
      <c r="F323" t="s">
        <v>6210</v>
      </c>
      <c r="G323" t="s">
        <v>2093</v>
      </c>
      <c r="I323" t="s">
        <v>2094</v>
      </c>
      <c r="J323" t="s">
        <v>2095</v>
      </c>
      <c r="K323" t="s">
        <v>2096</v>
      </c>
      <c r="L323" t="s">
        <v>2097</v>
      </c>
      <c r="M323" t="s">
        <v>2098</v>
      </c>
      <c r="N323">
        <v>57428</v>
      </c>
    </row>
    <row r="324" spans="1:15" x14ac:dyDescent="0.25">
      <c r="A324" t="s">
        <v>2099</v>
      </c>
      <c r="B324">
        <v>2018</v>
      </c>
      <c r="C324" t="s">
        <v>33</v>
      </c>
      <c r="D324" t="s">
        <v>6049</v>
      </c>
      <c r="E324" t="s">
        <v>6116</v>
      </c>
      <c r="F324">
        <v>8</v>
      </c>
      <c r="G324" t="s">
        <v>2100</v>
      </c>
      <c r="I324" t="s">
        <v>2101</v>
      </c>
      <c r="J324" t="s">
        <v>614</v>
      </c>
      <c r="K324" t="s">
        <v>2102</v>
      </c>
      <c r="L324" t="s">
        <v>2103</v>
      </c>
      <c r="M324" t="s">
        <v>430</v>
      </c>
      <c r="N324">
        <v>27978</v>
      </c>
    </row>
    <row r="325" spans="1:15" x14ac:dyDescent="0.25">
      <c r="A325" t="s">
        <v>2104</v>
      </c>
      <c r="B325">
        <v>2019</v>
      </c>
      <c r="C325" t="s">
        <v>47</v>
      </c>
      <c r="D325" t="s">
        <v>6121</v>
      </c>
      <c r="E325" t="s">
        <v>6157</v>
      </c>
      <c r="F325">
        <v>8</v>
      </c>
      <c r="G325" t="s">
        <v>2105</v>
      </c>
      <c r="H325">
        <v>69</v>
      </c>
      <c r="I325" t="s">
        <v>2106</v>
      </c>
      <c r="J325" t="s">
        <v>1781</v>
      </c>
      <c r="K325" t="s">
        <v>2107</v>
      </c>
      <c r="L325" t="s">
        <v>2108</v>
      </c>
      <c r="M325" t="s">
        <v>2109</v>
      </c>
      <c r="N325">
        <v>37556</v>
      </c>
    </row>
    <row r="326" spans="1:15" x14ac:dyDescent="0.25">
      <c r="A326" t="s">
        <v>2110</v>
      </c>
      <c r="B326">
        <v>2016</v>
      </c>
      <c r="C326" t="s">
        <v>33</v>
      </c>
      <c r="D326" t="s">
        <v>6059</v>
      </c>
      <c r="E326" t="s">
        <v>6253</v>
      </c>
      <c r="F326">
        <v>8</v>
      </c>
      <c r="G326" t="s">
        <v>2111</v>
      </c>
      <c r="I326" t="s">
        <v>2112</v>
      </c>
      <c r="J326" t="s">
        <v>1101</v>
      </c>
      <c r="K326" t="s">
        <v>2113</v>
      </c>
      <c r="L326" t="s">
        <v>2114</v>
      </c>
      <c r="M326" t="s">
        <v>2115</v>
      </c>
      <c r="N326">
        <v>52897</v>
      </c>
    </row>
    <row r="327" spans="1:15" x14ac:dyDescent="0.25">
      <c r="A327" t="s">
        <v>2116</v>
      </c>
      <c r="B327">
        <v>2015</v>
      </c>
      <c r="C327" t="s">
        <v>33</v>
      </c>
      <c r="D327" t="s">
        <v>6174</v>
      </c>
      <c r="E327" t="s">
        <v>6198</v>
      </c>
      <c r="F327">
        <v>8</v>
      </c>
      <c r="G327" t="s">
        <v>2117</v>
      </c>
      <c r="I327" t="s">
        <v>2118</v>
      </c>
      <c r="J327" t="s">
        <v>1134</v>
      </c>
      <c r="K327" t="s">
        <v>2119</v>
      </c>
      <c r="L327" t="s">
        <v>974</v>
      </c>
      <c r="M327" t="s">
        <v>2120</v>
      </c>
      <c r="N327">
        <v>72245</v>
      </c>
      <c r="O327" t="s">
        <v>2121</v>
      </c>
    </row>
    <row r="328" spans="1:15" x14ac:dyDescent="0.25">
      <c r="A328" t="s">
        <v>2122</v>
      </c>
      <c r="B328">
        <v>2015</v>
      </c>
      <c r="C328" t="s">
        <v>33</v>
      </c>
      <c r="D328" t="s">
        <v>6260</v>
      </c>
      <c r="E328" t="s">
        <v>6261</v>
      </c>
      <c r="F328">
        <v>8</v>
      </c>
      <c r="G328" t="s">
        <v>2123</v>
      </c>
      <c r="I328" t="s">
        <v>1501</v>
      </c>
      <c r="J328" t="s">
        <v>1101</v>
      </c>
      <c r="K328" t="s">
        <v>2124</v>
      </c>
      <c r="L328" t="s">
        <v>931</v>
      </c>
      <c r="M328" t="s">
        <v>1319</v>
      </c>
      <c r="N328">
        <v>52848</v>
      </c>
    </row>
    <row r="329" spans="1:15" x14ac:dyDescent="0.25">
      <c r="A329" t="s">
        <v>2125</v>
      </c>
      <c r="B329">
        <v>2016</v>
      </c>
      <c r="C329" t="s">
        <v>15</v>
      </c>
      <c r="D329" t="s">
        <v>6159</v>
      </c>
      <c r="E329" t="s">
        <v>6262</v>
      </c>
      <c r="F329">
        <v>8</v>
      </c>
      <c r="G329" t="s">
        <v>2126</v>
      </c>
      <c r="H329">
        <v>94</v>
      </c>
      <c r="I329" t="s">
        <v>264</v>
      </c>
      <c r="J329" t="s">
        <v>2127</v>
      </c>
      <c r="K329" t="s">
        <v>2128</v>
      </c>
      <c r="L329" t="s">
        <v>2129</v>
      </c>
      <c r="M329" t="s">
        <v>266</v>
      </c>
      <c r="N329">
        <v>505918</v>
      </c>
      <c r="O329" t="s">
        <v>2130</v>
      </c>
    </row>
    <row r="330" spans="1:15" x14ac:dyDescent="0.25">
      <c r="A330" t="s">
        <v>2131</v>
      </c>
      <c r="B330">
        <v>2016</v>
      </c>
      <c r="C330" t="s">
        <v>47</v>
      </c>
      <c r="D330" t="s">
        <v>6069</v>
      </c>
      <c r="E330" t="s">
        <v>6190</v>
      </c>
      <c r="F330">
        <v>8</v>
      </c>
      <c r="G330" t="s">
        <v>2132</v>
      </c>
      <c r="H330">
        <v>69</v>
      </c>
      <c r="I330" t="s">
        <v>2133</v>
      </c>
      <c r="J330" t="s">
        <v>2134</v>
      </c>
      <c r="K330" t="s">
        <v>2135</v>
      </c>
      <c r="L330" t="s">
        <v>2136</v>
      </c>
      <c r="M330" t="s">
        <v>2137</v>
      </c>
      <c r="N330">
        <v>213970</v>
      </c>
      <c r="O330" t="s">
        <v>2138</v>
      </c>
    </row>
    <row r="331" spans="1:15" x14ac:dyDescent="0.25">
      <c r="A331" t="s">
        <v>2139</v>
      </c>
      <c r="B331">
        <v>2015</v>
      </c>
      <c r="C331" t="s">
        <v>33</v>
      </c>
      <c r="D331" t="s">
        <v>6226</v>
      </c>
      <c r="E331" t="s">
        <v>6058</v>
      </c>
      <c r="F331">
        <v>8</v>
      </c>
      <c r="G331" t="s">
        <v>2140</v>
      </c>
      <c r="H331">
        <v>80</v>
      </c>
      <c r="I331" t="s">
        <v>297</v>
      </c>
      <c r="J331" t="s">
        <v>198</v>
      </c>
      <c r="K331" t="s">
        <v>176</v>
      </c>
      <c r="L331" t="s">
        <v>2141</v>
      </c>
      <c r="M331" t="s">
        <v>2142</v>
      </c>
      <c r="N331">
        <v>760094</v>
      </c>
      <c r="O331" t="s">
        <v>2143</v>
      </c>
    </row>
    <row r="332" spans="1:15" x14ac:dyDescent="0.25">
      <c r="A332" t="s">
        <v>2144</v>
      </c>
      <c r="B332">
        <v>2016</v>
      </c>
      <c r="C332" t="s">
        <v>47</v>
      </c>
      <c r="D332" t="s">
        <v>6142</v>
      </c>
      <c r="E332" t="s">
        <v>6148</v>
      </c>
      <c r="F332">
        <v>8</v>
      </c>
      <c r="G332" t="s">
        <v>2145</v>
      </c>
      <c r="H332">
        <v>78</v>
      </c>
      <c r="I332" t="s">
        <v>2146</v>
      </c>
      <c r="J332" t="s">
        <v>2147</v>
      </c>
      <c r="K332" t="s">
        <v>2148</v>
      </c>
      <c r="L332" t="s">
        <v>2149</v>
      </c>
      <c r="M332" t="s">
        <v>2150</v>
      </c>
      <c r="N332">
        <v>434143</v>
      </c>
      <c r="O332" t="s">
        <v>2151</v>
      </c>
    </row>
    <row r="333" spans="1:15" x14ac:dyDescent="0.25">
      <c r="A333" t="s">
        <v>2152</v>
      </c>
      <c r="B333">
        <v>2015</v>
      </c>
      <c r="C333" t="s">
        <v>33</v>
      </c>
      <c r="D333" t="s">
        <v>6260</v>
      </c>
      <c r="E333" t="s">
        <v>6172</v>
      </c>
      <c r="F333">
        <v>8</v>
      </c>
      <c r="G333" t="s">
        <v>2153</v>
      </c>
      <c r="I333" t="s">
        <v>929</v>
      </c>
      <c r="J333" t="s">
        <v>930</v>
      </c>
      <c r="K333" t="s">
        <v>931</v>
      </c>
      <c r="L333" t="s">
        <v>2154</v>
      </c>
      <c r="M333" t="s">
        <v>2155</v>
      </c>
      <c r="N333">
        <v>102972</v>
      </c>
      <c r="O333" t="s">
        <v>2156</v>
      </c>
    </row>
    <row r="334" spans="1:15" x14ac:dyDescent="0.25">
      <c r="A334" t="s">
        <v>2157</v>
      </c>
      <c r="B334">
        <v>2013</v>
      </c>
      <c r="C334" t="s">
        <v>47</v>
      </c>
      <c r="D334" t="s">
        <v>6091</v>
      </c>
      <c r="E334" t="s">
        <v>6090</v>
      </c>
      <c r="F334">
        <v>8</v>
      </c>
      <c r="G334" t="s">
        <v>2158</v>
      </c>
      <c r="H334">
        <v>89</v>
      </c>
      <c r="I334" t="s">
        <v>349</v>
      </c>
      <c r="J334" t="s">
        <v>2159</v>
      </c>
      <c r="K334" t="s">
        <v>29</v>
      </c>
      <c r="L334" t="s">
        <v>2160</v>
      </c>
      <c r="M334" t="s">
        <v>2161</v>
      </c>
      <c r="N334">
        <v>38746</v>
      </c>
      <c r="O334" t="s">
        <v>2162</v>
      </c>
    </row>
    <row r="335" spans="1:15" x14ac:dyDescent="0.25">
      <c r="A335" t="s">
        <v>2163</v>
      </c>
      <c r="B335">
        <v>2017</v>
      </c>
      <c r="C335" t="s">
        <v>47</v>
      </c>
      <c r="D335" t="s">
        <v>6121</v>
      </c>
      <c r="E335" t="s">
        <v>6117</v>
      </c>
      <c r="F335">
        <v>8</v>
      </c>
      <c r="G335" t="s">
        <v>2164</v>
      </c>
      <c r="H335">
        <v>66</v>
      </c>
      <c r="I335" t="s">
        <v>2165</v>
      </c>
      <c r="J335" t="s">
        <v>1367</v>
      </c>
      <c r="K335" t="s">
        <v>2166</v>
      </c>
      <c r="L335" t="s">
        <v>2167</v>
      </c>
      <c r="M335" t="s">
        <v>2168</v>
      </c>
      <c r="N335">
        <v>141923</v>
      </c>
      <c r="O335" t="s">
        <v>2169</v>
      </c>
    </row>
    <row r="336" spans="1:15" x14ac:dyDescent="0.25">
      <c r="A336" t="s">
        <v>2170</v>
      </c>
      <c r="B336">
        <v>2019</v>
      </c>
      <c r="C336" t="s">
        <v>33</v>
      </c>
      <c r="D336" t="s">
        <v>6033</v>
      </c>
      <c r="E336" t="s">
        <v>6235</v>
      </c>
      <c r="F336">
        <v>8</v>
      </c>
      <c r="G336" t="s">
        <v>2171</v>
      </c>
      <c r="H336">
        <v>65</v>
      </c>
      <c r="I336" t="s">
        <v>1481</v>
      </c>
      <c r="J336" t="s">
        <v>2172</v>
      </c>
      <c r="K336" t="s">
        <v>2173</v>
      </c>
      <c r="L336" t="s">
        <v>2174</v>
      </c>
      <c r="M336" t="s">
        <v>2175</v>
      </c>
      <c r="N336">
        <v>31886</v>
      </c>
      <c r="O336" t="s">
        <v>2176</v>
      </c>
    </row>
    <row r="337" spans="1:15" x14ac:dyDescent="0.25">
      <c r="A337" t="s">
        <v>2177</v>
      </c>
      <c r="B337">
        <v>2013</v>
      </c>
      <c r="C337" t="s">
        <v>33</v>
      </c>
      <c r="D337" t="s">
        <v>6226</v>
      </c>
      <c r="E337" t="s">
        <v>6070</v>
      </c>
      <c r="F337">
        <v>8</v>
      </c>
      <c r="G337" t="s">
        <v>2178</v>
      </c>
      <c r="I337" t="s">
        <v>1501</v>
      </c>
      <c r="J337" t="s">
        <v>1101</v>
      </c>
      <c r="K337" t="s">
        <v>1502</v>
      </c>
      <c r="L337" t="s">
        <v>972</v>
      </c>
      <c r="M337" t="s">
        <v>1504</v>
      </c>
      <c r="N337">
        <v>51069</v>
      </c>
      <c r="O337" t="s">
        <v>2179</v>
      </c>
    </row>
    <row r="338" spans="1:15" x14ac:dyDescent="0.25">
      <c r="A338" t="s">
        <v>2180</v>
      </c>
      <c r="B338">
        <v>2013</v>
      </c>
      <c r="C338" t="s">
        <v>196</v>
      </c>
      <c r="D338" t="s">
        <v>6029</v>
      </c>
      <c r="E338" t="s">
        <v>16</v>
      </c>
      <c r="F338">
        <v>8</v>
      </c>
      <c r="G338" t="s">
        <v>2181</v>
      </c>
      <c r="H338">
        <v>82</v>
      </c>
      <c r="I338" t="s">
        <v>2182</v>
      </c>
      <c r="J338" t="s">
        <v>1366</v>
      </c>
      <c r="K338" t="s">
        <v>2183</v>
      </c>
      <c r="L338" t="s">
        <v>2184</v>
      </c>
      <c r="M338" t="s">
        <v>2185</v>
      </c>
      <c r="N338">
        <v>81770</v>
      </c>
      <c r="O338" t="s">
        <v>2186</v>
      </c>
    </row>
    <row r="339" spans="1:15" x14ac:dyDescent="0.25">
      <c r="A339" t="s">
        <v>2187</v>
      </c>
      <c r="B339">
        <v>2014</v>
      </c>
      <c r="C339" t="s">
        <v>15</v>
      </c>
      <c r="D339" t="s">
        <v>6083</v>
      </c>
      <c r="E339" t="s">
        <v>6261</v>
      </c>
      <c r="F339">
        <v>8</v>
      </c>
      <c r="G339" t="s">
        <v>2188</v>
      </c>
      <c r="H339">
        <v>71</v>
      </c>
      <c r="I339" t="s">
        <v>2189</v>
      </c>
      <c r="J339" t="s">
        <v>2190</v>
      </c>
      <c r="K339" t="s">
        <v>2191</v>
      </c>
      <c r="L339" t="s">
        <v>2192</v>
      </c>
      <c r="M339" t="s">
        <v>2193</v>
      </c>
      <c r="N339">
        <v>114316</v>
      </c>
      <c r="O339" t="s">
        <v>2194</v>
      </c>
    </row>
    <row r="340" spans="1:15" x14ac:dyDescent="0.25">
      <c r="A340" t="s">
        <v>2195</v>
      </c>
      <c r="B340">
        <v>2014</v>
      </c>
      <c r="C340" t="s">
        <v>33</v>
      </c>
      <c r="D340" t="s">
        <v>6151</v>
      </c>
      <c r="E340" t="s">
        <v>6263</v>
      </c>
      <c r="F340">
        <v>8</v>
      </c>
      <c r="G340" t="s">
        <v>2196</v>
      </c>
      <c r="H340">
        <v>73</v>
      </c>
      <c r="I340" t="s">
        <v>2197</v>
      </c>
      <c r="J340" t="s">
        <v>2198</v>
      </c>
      <c r="K340" t="s">
        <v>2199</v>
      </c>
      <c r="L340" t="s">
        <v>2200</v>
      </c>
      <c r="M340" t="s">
        <v>2201</v>
      </c>
      <c r="N340">
        <v>685201</v>
      </c>
      <c r="O340" t="s">
        <v>2202</v>
      </c>
    </row>
    <row r="341" spans="1:15" x14ac:dyDescent="0.25">
      <c r="A341" t="s">
        <v>2203</v>
      </c>
      <c r="B341">
        <v>2014</v>
      </c>
      <c r="C341" t="s">
        <v>33</v>
      </c>
      <c r="D341" t="s">
        <v>6071</v>
      </c>
      <c r="E341" t="s">
        <v>6198</v>
      </c>
      <c r="F341">
        <v>8</v>
      </c>
      <c r="G341" t="s">
        <v>2204</v>
      </c>
      <c r="H341">
        <v>76</v>
      </c>
      <c r="I341" t="s">
        <v>2205</v>
      </c>
      <c r="J341" t="s">
        <v>2206</v>
      </c>
      <c r="K341" t="s">
        <v>2207</v>
      </c>
      <c r="L341" t="s">
        <v>2208</v>
      </c>
      <c r="M341" t="s">
        <v>2209</v>
      </c>
      <c r="N341">
        <v>1043455</v>
      </c>
      <c r="O341" t="s">
        <v>2210</v>
      </c>
    </row>
    <row r="342" spans="1:15" x14ac:dyDescent="0.25">
      <c r="A342" t="s">
        <v>2211</v>
      </c>
      <c r="B342">
        <v>2017</v>
      </c>
      <c r="C342" t="s">
        <v>33</v>
      </c>
      <c r="D342" t="s">
        <v>6113</v>
      </c>
      <c r="E342" t="s">
        <v>6072</v>
      </c>
      <c r="F342">
        <v>8</v>
      </c>
      <c r="G342" t="s">
        <v>2212</v>
      </c>
      <c r="H342">
        <v>81</v>
      </c>
      <c r="I342" t="s">
        <v>643</v>
      </c>
      <c r="J342" t="s">
        <v>137</v>
      </c>
      <c r="K342" t="s">
        <v>2127</v>
      </c>
      <c r="L342" t="s">
        <v>2213</v>
      </c>
      <c r="M342" t="s">
        <v>2214</v>
      </c>
      <c r="N342">
        <v>461823</v>
      </c>
      <c r="O342" t="s">
        <v>2215</v>
      </c>
    </row>
    <row r="343" spans="1:15" x14ac:dyDescent="0.25">
      <c r="A343" t="s">
        <v>2216</v>
      </c>
      <c r="B343">
        <v>2013</v>
      </c>
      <c r="C343" t="s">
        <v>15</v>
      </c>
      <c r="D343" t="s">
        <v>6102</v>
      </c>
      <c r="E343" t="s">
        <v>6143</v>
      </c>
      <c r="F343">
        <v>8</v>
      </c>
      <c r="G343" t="s">
        <v>2217</v>
      </c>
      <c r="H343">
        <v>90</v>
      </c>
      <c r="I343" t="s">
        <v>2218</v>
      </c>
      <c r="J343" t="s">
        <v>258</v>
      </c>
      <c r="K343" t="s">
        <v>2219</v>
      </c>
      <c r="L343" t="s">
        <v>281</v>
      </c>
      <c r="M343" t="s">
        <v>2136</v>
      </c>
      <c r="N343">
        <v>540772</v>
      </c>
      <c r="O343" t="s">
        <v>2220</v>
      </c>
    </row>
    <row r="344" spans="1:15" x14ac:dyDescent="0.25">
      <c r="A344" t="s">
        <v>2221</v>
      </c>
      <c r="B344">
        <v>2018</v>
      </c>
      <c r="C344" t="s">
        <v>33</v>
      </c>
      <c r="D344" t="s">
        <v>6123</v>
      </c>
      <c r="E344" t="s">
        <v>6084</v>
      </c>
      <c r="F344">
        <v>8</v>
      </c>
      <c r="G344" t="s">
        <v>2222</v>
      </c>
      <c r="H344">
        <v>49</v>
      </c>
      <c r="I344" t="s">
        <v>311</v>
      </c>
      <c r="J344" t="s">
        <v>2223</v>
      </c>
      <c r="K344" t="s">
        <v>2224</v>
      </c>
      <c r="L344" t="s">
        <v>2225</v>
      </c>
      <c r="M344" t="s">
        <v>2226</v>
      </c>
      <c r="N344">
        <v>450349</v>
      </c>
      <c r="O344" t="s">
        <v>2227</v>
      </c>
    </row>
    <row r="345" spans="1:15" x14ac:dyDescent="0.25">
      <c r="A345" t="s">
        <v>2228</v>
      </c>
      <c r="B345">
        <v>2015</v>
      </c>
      <c r="C345" t="s">
        <v>15</v>
      </c>
      <c r="D345" t="s">
        <v>6171</v>
      </c>
      <c r="E345" t="s">
        <v>6031</v>
      </c>
      <c r="F345">
        <v>8</v>
      </c>
      <c r="G345" t="s">
        <v>2229</v>
      </c>
      <c r="H345">
        <v>76</v>
      </c>
      <c r="I345" t="s">
        <v>1628</v>
      </c>
      <c r="J345" t="s">
        <v>81</v>
      </c>
      <c r="K345" t="s">
        <v>468</v>
      </c>
      <c r="L345" t="s">
        <v>2230</v>
      </c>
      <c r="M345" t="s">
        <v>2231</v>
      </c>
      <c r="N345">
        <v>705589</v>
      </c>
      <c r="O345" t="s">
        <v>2232</v>
      </c>
    </row>
    <row r="346" spans="1:15" x14ac:dyDescent="0.25">
      <c r="A346" t="s">
        <v>2233</v>
      </c>
      <c r="B346">
        <v>2012</v>
      </c>
      <c r="C346" t="s">
        <v>33</v>
      </c>
      <c r="D346" t="s">
        <v>6161</v>
      </c>
      <c r="E346" t="s">
        <v>6041</v>
      </c>
      <c r="F346">
        <v>8</v>
      </c>
      <c r="G346" t="s">
        <v>2234</v>
      </c>
      <c r="H346">
        <v>67</v>
      </c>
      <c r="I346" t="s">
        <v>2165</v>
      </c>
      <c r="J346" t="s">
        <v>2235</v>
      </c>
      <c r="K346" t="s">
        <v>1516</v>
      </c>
      <c r="L346" t="s">
        <v>2236</v>
      </c>
      <c r="M346" t="s">
        <v>2237</v>
      </c>
      <c r="N346">
        <v>462252</v>
      </c>
      <c r="O346" t="s">
        <v>2238</v>
      </c>
    </row>
    <row r="347" spans="1:15" x14ac:dyDescent="0.25">
      <c r="A347" t="s">
        <v>2239</v>
      </c>
      <c r="B347">
        <v>2010</v>
      </c>
      <c r="D347" t="s">
        <v>6125</v>
      </c>
      <c r="E347" t="s">
        <v>6027</v>
      </c>
      <c r="F347">
        <v>8</v>
      </c>
      <c r="G347" t="s">
        <v>2240</v>
      </c>
      <c r="H347">
        <v>71</v>
      </c>
      <c r="I347" t="s">
        <v>2241</v>
      </c>
      <c r="J347" t="s">
        <v>2242</v>
      </c>
      <c r="K347" t="s">
        <v>2243</v>
      </c>
      <c r="L347" t="s">
        <v>2244</v>
      </c>
      <c r="M347" t="s">
        <v>2245</v>
      </c>
      <c r="N347">
        <v>79200</v>
      </c>
      <c r="O347">
        <v>100.119</v>
      </c>
    </row>
    <row r="348" spans="1:15" x14ac:dyDescent="0.25">
      <c r="A348" t="s">
        <v>2246</v>
      </c>
      <c r="B348">
        <v>2010</v>
      </c>
      <c r="C348" t="s">
        <v>47</v>
      </c>
      <c r="D348" t="s">
        <v>6069</v>
      </c>
      <c r="E348" t="s">
        <v>6035</v>
      </c>
      <c r="F348">
        <v>8</v>
      </c>
      <c r="G348" t="s">
        <v>2247</v>
      </c>
      <c r="H348">
        <v>88</v>
      </c>
      <c r="I348" t="s">
        <v>2248</v>
      </c>
      <c r="J348" t="s">
        <v>602</v>
      </c>
      <c r="K348" t="s">
        <v>2249</v>
      </c>
      <c r="L348" t="s">
        <v>2250</v>
      </c>
      <c r="M348" t="s">
        <v>2251</v>
      </c>
      <c r="N348">
        <v>639603</v>
      </c>
      <c r="O348" t="s">
        <v>2252</v>
      </c>
    </row>
    <row r="349" spans="1:15" x14ac:dyDescent="0.25">
      <c r="A349" t="s">
        <v>2253</v>
      </c>
      <c r="B349">
        <v>2011</v>
      </c>
      <c r="C349" t="s">
        <v>33</v>
      </c>
      <c r="D349" t="s">
        <v>6047</v>
      </c>
      <c r="E349" t="s">
        <v>16</v>
      </c>
      <c r="F349">
        <v>8</v>
      </c>
      <c r="G349" t="s">
        <v>2254</v>
      </c>
      <c r="H349">
        <v>62</v>
      </c>
      <c r="I349" t="s">
        <v>2255</v>
      </c>
      <c r="J349" t="s">
        <v>2128</v>
      </c>
      <c r="K349" t="s">
        <v>1489</v>
      </c>
      <c r="L349" t="s">
        <v>2256</v>
      </c>
      <c r="M349" t="s">
        <v>2257</v>
      </c>
      <c r="N349">
        <v>428521</v>
      </c>
      <c r="O349" t="s">
        <v>2258</v>
      </c>
    </row>
    <row r="350" spans="1:15" x14ac:dyDescent="0.25">
      <c r="A350" t="s">
        <v>2259</v>
      </c>
      <c r="B350">
        <v>2016</v>
      </c>
      <c r="C350" t="s">
        <v>196</v>
      </c>
      <c r="D350" t="s">
        <v>6142</v>
      </c>
      <c r="E350" t="s">
        <v>6198</v>
      </c>
      <c r="F350">
        <v>8</v>
      </c>
      <c r="G350" t="s">
        <v>2260</v>
      </c>
      <c r="H350">
        <v>65</v>
      </c>
      <c r="I350" t="s">
        <v>2261</v>
      </c>
      <c r="J350" t="s">
        <v>2262</v>
      </c>
      <c r="K350" t="s">
        <v>2263</v>
      </c>
      <c r="L350" t="s">
        <v>2264</v>
      </c>
      <c r="M350" t="s">
        <v>2265</v>
      </c>
      <c r="N350">
        <v>902669</v>
      </c>
      <c r="O350" t="s">
        <v>2266</v>
      </c>
    </row>
    <row r="351" spans="1:15" x14ac:dyDescent="0.25">
      <c r="A351" t="s">
        <v>2267</v>
      </c>
      <c r="B351">
        <v>2009</v>
      </c>
      <c r="C351" t="s">
        <v>2268</v>
      </c>
      <c r="D351" t="s">
        <v>6086</v>
      </c>
      <c r="E351" t="s">
        <v>6165</v>
      </c>
      <c r="F351">
        <v>8</v>
      </c>
      <c r="G351" t="s">
        <v>2269</v>
      </c>
      <c r="H351">
        <v>87</v>
      </c>
      <c r="I351" t="s">
        <v>635</v>
      </c>
      <c r="J351" t="s">
        <v>2270</v>
      </c>
      <c r="K351" t="s">
        <v>639</v>
      </c>
      <c r="L351" t="s">
        <v>2271</v>
      </c>
      <c r="M351" t="s">
        <v>2272</v>
      </c>
      <c r="N351">
        <v>45803</v>
      </c>
      <c r="O351">
        <v>106.66200000000001</v>
      </c>
    </row>
    <row r="352" spans="1:15" x14ac:dyDescent="0.25">
      <c r="A352" t="s">
        <v>2273</v>
      </c>
      <c r="B352">
        <v>2009</v>
      </c>
      <c r="C352" t="s">
        <v>15</v>
      </c>
      <c r="D352" t="s">
        <v>6226</v>
      </c>
      <c r="E352" t="s">
        <v>6041</v>
      </c>
      <c r="F352">
        <v>8</v>
      </c>
      <c r="G352" t="s">
        <v>2274</v>
      </c>
      <c r="I352" t="s">
        <v>971</v>
      </c>
      <c r="J352" t="s">
        <v>1483</v>
      </c>
      <c r="K352" t="s">
        <v>985</v>
      </c>
      <c r="L352" t="s">
        <v>2275</v>
      </c>
      <c r="M352" t="s">
        <v>2276</v>
      </c>
      <c r="N352">
        <v>28749</v>
      </c>
      <c r="O352">
        <v>10.95</v>
      </c>
    </row>
    <row r="353" spans="1:15" x14ac:dyDescent="0.25">
      <c r="A353" t="s">
        <v>2277</v>
      </c>
      <c r="B353">
        <v>2008</v>
      </c>
      <c r="C353" t="s">
        <v>196</v>
      </c>
      <c r="D353" t="s">
        <v>6077</v>
      </c>
      <c r="E353" t="s">
        <v>6106</v>
      </c>
      <c r="F353">
        <v>8</v>
      </c>
      <c r="G353" t="s">
        <v>2278</v>
      </c>
      <c r="H353">
        <v>59</v>
      </c>
      <c r="I353" t="s">
        <v>2279</v>
      </c>
      <c r="J353" t="s">
        <v>2280</v>
      </c>
      <c r="K353" t="s">
        <v>2281</v>
      </c>
      <c r="L353" t="s">
        <v>2282</v>
      </c>
      <c r="M353" t="s">
        <v>2283</v>
      </c>
      <c r="N353">
        <v>211427</v>
      </c>
    </row>
    <row r="354" spans="1:15" x14ac:dyDescent="0.25">
      <c r="A354" t="s">
        <v>2284</v>
      </c>
      <c r="B354">
        <v>2010</v>
      </c>
      <c r="C354" t="s">
        <v>33</v>
      </c>
      <c r="D354" t="s">
        <v>6095</v>
      </c>
      <c r="E354" t="s">
        <v>16</v>
      </c>
      <c r="F354">
        <v>8</v>
      </c>
      <c r="G354" t="s">
        <v>2285</v>
      </c>
      <c r="H354">
        <v>50</v>
      </c>
      <c r="I354" t="s">
        <v>2286</v>
      </c>
      <c r="J354" t="s">
        <v>1023</v>
      </c>
      <c r="K354" t="s">
        <v>1714</v>
      </c>
      <c r="L354" t="s">
        <v>2287</v>
      </c>
      <c r="M354" t="s">
        <v>2288</v>
      </c>
      <c r="N354">
        <v>98575</v>
      </c>
      <c r="O354" t="s">
        <v>2289</v>
      </c>
    </row>
    <row r="355" spans="1:15" x14ac:dyDescent="0.25">
      <c r="A355" t="s">
        <v>2290</v>
      </c>
      <c r="B355">
        <v>2009</v>
      </c>
      <c r="D355" t="s">
        <v>6159</v>
      </c>
      <c r="E355" t="s">
        <v>6203</v>
      </c>
      <c r="F355">
        <v>8</v>
      </c>
      <c r="G355" t="s">
        <v>2291</v>
      </c>
      <c r="I355" t="s">
        <v>2292</v>
      </c>
      <c r="J355" t="s">
        <v>406</v>
      </c>
      <c r="K355" t="s">
        <v>2293</v>
      </c>
      <c r="L355" t="s">
        <v>2294</v>
      </c>
      <c r="M355" t="s">
        <v>2295</v>
      </c>
      <c r="N355">
        <v>31838</v>
      </c>
    </row>
    <row r="356" spans="1:15" x14ac:dyDescent="0.25">
      <c r="A356" t="s">
        <v>2296</v>
      </c>
      <c r="B356">
        <v>2008</v>
      </c>
      <c r="C356" t="s">
        <v>33</v>
      </c>
      <c r="D356" t="s">
        <v>6221</v>
      </c>
      <c r="E356" t="s">
        <v>6041</v>
      </c>
      <c r="F356">
        <v>8</v>
      </c>
      <c r="G356" t="s">
        <v>2297</v>
      </c>
      <c r="H356">
        <v>84</v>
      </c>
      <c r="I356" t="s">
        <v>1688</v>
      </c>
      <c r="J356" t="s">
        <v>2298</v>
      </c>
      <c r="K356" t="s">
        <v>2134</v>
      </c>
      <c r="L356" t="s">
        <v>2299</v>
      </c>
      <c r="M356" t="s">
        <v>1440</v>
      </c>
      <c r="N356">
        <v>798882</v>
      </c>
      <c r="O356" t="s">
        <v>2300</v>
      </c>
    </row>
    <row r="357" spans="1:15" x14ac:dyDescent="0.25">
      <c r="A357" t="s">
        <v>2301</v>
      </c>
      <c r="B357">
        <v>2010</v>
      </c>
      <c r="C357" t="s">
        <v>15</v>
      </c>
      <c r="D357" t="s">
        <v>6142</v>
      </c>
      <c r="E357" t="s">
        <v>6211</v>
      </c>
      <c r="F357">
        <v>8</v>
      </c>
      <c r="G357" t="s">
        <v>2302</v>
      </c>
      <c r="H357">
        <v>79</v>
      </c>
      <c r="I357" t="s">
        <v>694</v>
      </c>
      <c r="J357" t="s">
        <v>321</v>
      </c>
      <c r="K357" t="s">
        <v>2303</v>
      </c>
      <c r="L357" t="s">
        <v>1707</v>
      </c>
      <c r="M357" t="s">
        <v>2304</v>
      </c>
      <c r="N357">
        <v>699673</v>
      </c>
      <c r="O357" t="s">
        <v>2305</v>
      </c>
    </row>
    <row r="358" spans="1:15" x14ac:dyDescent="0.25">
      <c r="A358" t="s">
        <v>2306</v>
      </c>
      <c r="B358">
        <v>2007</v>
      </c>
      <c r="C358" t="s">
        <v>196</v>
      </c>
      <c r="D358" t="s">
        <v>6125</v>
      </c>
      <c r="E358" t="s">
        <v>6027</v>
      </c>
      <c r="F358">
        <v>8</v>
      </c>
      <c r="G358" t="s">
        <v>2307</v>
      </c>
      <c r="H358">
        <v>33</v>
      </c>
      <c r="I358" t="s">
        <v>2241</v>
      </c>
      <c r="J358" t="s">
        <v>2242</v>
      </c>
      <c r="K358" t="s">
        <v>2244</v>
      </c>
      <c r="L358" t="s">
        <v>2308</v>
      </c>
      <c r="M358" t="s">
        <v>2245</v>
      </c>
      <c r="N358">
        <v>98097</v>
      </c>
      <c r="O358">
        <v>8.06</v>
      </c>
    </row>
    <row r="359" spans="1:15" x14ac:dyDescent="0.25">
      <c r="A359" t="s">
        <v>2309</v>
      </c>
      <c r="B359">
        <v>2012</v>
      </c>
      <c r="C359" t="s">
        <v>33</v>
      </c>
      <c r="D359" t="s">
        <v>6130</v>
      </c>
      <c r="E359" t="s">
        <v>6037</v>
      </c>
      <c r="F359">
        <v>8</v>
      </c>
      <c r="G359" t="s">
        <v>2310</v>
      </c>
      <c r="H359">
        <v>69</v>
      </c>
      <c r="I359" t="s">
        <v>2311</v>
      </c>
      <c r="J359" t="s">
        <v>444</v>
      </c>
      <c r="K359" t="s">
        <v>445</v>
      </c>
      <c r="L359" t="s">
        <v>281</v>
      </c>
      <c r="M359" t="s">
        <v>2312</v>
      </c>
      <c r="N359">
        <v>1260806</v>
      </c>
      <c r="O359" t="s">
        <v>2313</v>
      </c>
    </row>
    <row r="360" spans="1:15" x14ac:dyDescent="0.25">
      <c r="A360" t="s">
        <v>2314</v>
      </c>
      <c r="B360">
        <v>2007</v>
      </c>
      <c r="C360" t="s">
        <v>150</v>
      </c>
      <c r="D360" t="s">
        <v>6029</v>
      </c>
      <c r="E360" t="s">
        <v>6264</v>
      </c>
      <c r="F360">
        <v>8</v>
      </c>
      <c r="G360" t="s">
        <v>2315</v>
      </c>
      <c r="H360">
        <v>90</v>
      </c>
      <c r="I360" t="s">
        <v>2316</v>
      </c>
      <c r="J360" t="s">
        <v>2317</v>
      </c>
      <c r="K360" t="s">
        <v>2318</v>
      </c>
      <c r="L360" t="s">
        <v>2319</v>
      </c>
      <c r="M360" t="s">
        <v>2320</v>
      </c>
      <c r="N360">
        <v>88656</v>
      </c>
      <c r="O360" t="s">
        <v>2321</v>
      </c>
    </row>
    <row r="361" spans="1:15" x14ac:dyDescent="0.25">
      <c r="A361" t="s">
        <v>2322</v>
      </c>
      <c r="B361">
        <v>2013</v>
      </c>
      <c r="C361" t="s">
        <v>196</v>
      </c>
      <c r="D361" t="s">
        <v>6107</v>
      </c>
      <c r="E361" t="s">
        <v>6190</v>
      </c>
      <c r="F361">
        <v>8</v>
      </c>
      <c r="G361" t="s">
        <v>2323</v>
      </c>
      <c r="H361">
        <v>80</v>
      </c>
      <c r="I361" t="s">
        <v>2324</v>
      </c>
      <c r="J361" t="s">
        <v>174</v>
      </c>
      <c r="K361" t="s">
        <v>2325</v>
      </c>
      <c r="L361" t="s">
        <v>696</v>
      </c>
      <c r="M361" t="s">
        <v>2326</v>
      </c>
      <c r="N361">
        <v>441614</v>
      </c>
      <c r="O361" t="s">
        <v>2327</v>
      </c>
    </row>
    <row r="362" spans="1:15" x14ac:dyDescent="0.25">
      <c r="A362" t="s">
        <v>2328</v>
      </c>
      <c r="B362">
        <v>2006</v>
      </c>
      <c r="C362" t="s">
        <v>47</v>
      </c>
      <c r="D362" t="s">
        <v>6107</v>
      </c>
      <c r="E362" t="s">
        <v>6190</v>
      </c>
      <c r="F362">
        <v>8</v>
      </c>
      <c r="G362" t="s">
        <v>2329</v>
      </c>
      <c r="H362">
        <v>64</v>
      </c>
      <c r="I362" t="s">
        <v>2330</v>
      </c>
      <c r="J362" t="s">
        <v>2331</v>
      </c>
      <c r="K362" t="s">
        <v>2332</v>
      </c>
      <c r="L362" t="s">
        <v>2333</v>
      </c>
      <c r="M362" t="s">
        <v>2334</v>
      </c>
      <c r="N362">
        <v>448930</v>
      </c>
      <c r="O362" t="s">
        <v>2335</v>
      </c>
    </row>
    <row r="363" spans="1:15" x14ac:dyDescent="0.25">
      <c r="A363" t="s">
        <v>2336</v>
      </c>
      <c r="B363">
        <v>2006</v>
      </c>
      <c r="C363" t="s">
        <v>15</v>
      </c>
      <c r="D363" t="s">
        <v>6130</v>
      </c>
      <c r="E363" t="s">
        <v>6150</v>
      </c>
      <c r="F363">
        <v>8</v>
      </c>
      <c r="G363" t="s">
        <v>2337</v>
      </c>
      <c r="H363">
        <v>64</v>
      </c>
      <c r="I363" t="s">
        <v>2338</v>
      </c>
      <c r="J363" t="s">
        <v>81</v>
      </c>
      <c r="K363" t="s">
        <v>2339</v>
      </c>
      <c r="L363" t="s">
        <v>697</v>
      </c>
      <c r="M363" t="s">
        <v>2340</v>
      </c>
      <c r="N363">
        <v>499439</v>
      </c>
      <c r="O363" t="s">
        <v>2341</v>
      </c>
    </row>
    <row r="364" spans="1:15" x14ac:dyDescent="0.25">
      <c r="A364" t="s">
        <v>2342</v>
      </c>
      <c r="B364">
        <v>2007</v>
      </c>
      <c r="C364" t="s">
        <v>33</v>
      </c>
      <c r="D364" t="s">
        <v>6125</v>
      </c>
      <c r="E364" t="s">
        <v>6265</v>
      </c>
      <c r="F364">
        <v>8</v>
      </c>
      <c r="G364" t="s">
        <v>2343</v>
      </c>
      <c r="H364">
        <v>85</v>
      </c>
      <c r="I364" t="s">
        <v>2344</v>
      </c>
      <c r="J364" t="s">
        <v>198</v>
      </c>
      <c r="K364" t="s">
        <v>2345</v>
      </c>
      <c r="L364" t="s">
        <v>1532</v>
      </c>
      <c r="M364" t="s">
        <v>2346</v>
      </c>
      <c r="N364">
        <v>604694</v>
      </c>
      <c r="O364" t="s">
        <v>2347</v>
      </c>
    </row>
    <row r="365" spans="1:15" x14ac:dyDescent="0.25">
      <c r="A365" t="s">
        <v>2348</v>
      </c>
      <c r="B365">
        <v>2004</v>
      </c>
      <c r="C365" t="s">
        <v>47</v>
      </c>
      <c r="D365" t="s">
        <v>6089</v>
      </c>
      <c r="E365" t="s">
        <v>6266</v>
      </c>
      <c r="F365">
        <v>8</v>
      </c>
      <c r="G365" t="s">
        <v>2349</v>
      </c>
      <c r="H365">
        <v>72</v>
      </c>
      <c r="I365" t="s">
        <v>2350</v>
      </c>
      <c r="J365" t="s">
        <v>2351</v>
      </c>
      <c r="K365" t="s">
        <v>2352</v>
      </c>
      <c r="L365" t="s">
        <v>2353</v>
      </c>
      <c r="M365" t="s">
        <v>2354</v>
      </c>
      <c r="N365">
        <v>50610</v>
      </c>
      <c r="O365">
        <v>238.50700000000001</v>
      </c>
    </row>
    <row r="366" spans="1:15" x14ac:dyDescent="0.25">
      <c r="A366" t="s">
        <v>2355</v>
      </c>
      <c r="B366">
        <v>2005</v>
      </c>
      <c r="C366" t="s">
        <v>15</v>
      </c>
      <c r="D366" t="s">
        <v>6049</v>
      </c>
      <c r="E366" t="s">
        <v>6206</v>
      </c>
      <c r="F366">
        <v>8</v>
      </c>
      <c r="G366" t="s">
        <v>2356</v>
      </c>
      <c r="H366">
        <v>74</v>
      </c>
      <c r="I366" t="s">
        <v>2357</v>
      </c>
      <c r="J366" t="s">
        <v>65</v>
      </c>
      <c r="K366" t="s">
        <v>2358</v>
      </c>
      <c r="L366" t="s">
        <v>2359</v>
      </c>
      <c r="M366" t="s">
        <v>2360</v>
      </c>
      <c r="N366">
        <v>738512</v>
      </c>
      <c r="O366" t="s">
        <v>2361</v>
      </c>
    </row>
    <row r="367" spans="1:15" x14ac:dyDescent="0.25">
      <c r="A367" t="s">
        <v>2362</v>
      </c>
      <c r="B367">
        <v>2007</v>
      </c>
      <c r="C367" t="s">
        <v>150</v>
      </c>
      <c r="D367" t="s">
        <v>6079</v>
      </c>
      <c r="E367" t="s">
        <v>6190</v>
      </c>
      <c r="F367">
        <v>8</v>
      </c>
      <c r="G367" t="s">
        <v>2363</v>
      </c>
    </row>
    <row r="368" spans="1:15" x14ac:dyDescent="0.25">
      <c r="A368" t="s">
        <v>2364</v>
      </c>
      <c r="B368">
        <v>2004</v>
      </c>
      <c r="D368" t="s">
        <v>6067</v>
      </c>
      <c r="E368" t="s">
        <v>6094</v>
      </c>
      <c r="F368">
        <v>8</v>
      </c>
      <c r="G368" t="s">
        <v>2365</v>
      </c>
      <c r="I368" t="s">
        <v>2366</v>
      </c>
      <c r="J368" t="s">
        <v>2367</v>
      </c>
      <c r="K368" t="s">
        <v>2368</v>
      </c>
      <c r="L368" t="s">
        <v>2369</v>
      </c>
      <c r="M368" t="s">
        <v>2370</v>
      </c>
      <c r="N368">
        <v>56960</v>
      </c>
    </row>
    <row r="369" spans="1:15" x14ac:dyDescent="0.25">
      <c r="A369" t="s">
        <v>2371</v>
      </c>
      <c r="B369">
        <v>2007</v>
      </c>
      <c r="C369" t="s">
        <v>47</v>
      </c>
      <c r="D369" t="s">
        <v>6230</v>
      </c>
      <c r="E369" t="s">
        <v>6148</v>
      </c>
      <c r="F369">
        <v>8</v>
      </c>
      <c r="G369" t="s">
        <v>2372</v>
      </c>
      <c r="H369">
        <v>96</v>
      </c>
      <c r="I369" t="s">
        <v>2373</v>
      </c>
      <c r="J369" t="s">
        <v>2374</v>
      </c>
      <c r="K369" t="s">
        <v>2375</v>
      </c>
      <c r="L369" t="s">
        <v>2376</v>
      </c>
      <c r="M369" t="s">
        <v>2377</v>
      </c>
      <c r="N369">
        <v>641645</v>
      </c>
      <c r="O369" t="s">
        <v>2378</v>
      </c>
    </row>
    <row r="370" spans="1:15" x14ac:dyDescent="0.25">
      <c r="A370" t="s">
        <v>2379</v>
      </c>
      <c r="B370">
        <v>2006</v>
      </c>
      <c r="C370" t="s">
        <v>150</v>
      </c>
      <c r="D370" t="s">
        <v>6226</v>
      </c>
      <c r="E370" t="s">
        <v>6267</v>
      </c>
      <c r="F370">
        <v>8</v>
      </c>
      <c r="G370" t="s">
        <v>2380</v>
      </c>
      <c r="H370">
        <v>80</v>
      </c>
      <c r="I370" t="s">
        <v>2381</v>
      </c>
      <c r="J370" t="s">
        <v>2382</v>
      </c>
      <c r="K370" t="s">
        <v>2383</v>
      </c>
      <c r="L370" t="s">
        <v>2384</v>
      </c>
      <c r="M370" t="s">
        <v>2385</v>
      </c>
      <c r="N370">
        <v>582239</v>
      </c>
      <c r="O370" t="s">
        <v>2386</v>
      </c>
    </row>
    <row r="371" spans="1:15" x14ac:dyDescent="0.25">
      <c r="A371" t="s">
        <v>2387</v>
      </c>
      <c r="B371">
        <v>2004</v>
      </c>
      <c r="C371" t="s">
        <v>15</v>
      </c>
      <c r="D371" t="s">
        <v>6091</v>
      </c>
      <c r="E371" t="s">
        <v>6261</v>
      </c>
      <c r="F371">
        <v>8</v>
      </c>
      <c r="G371" t="s">
        <v>2388</v>
      </c>
      <c r="H371">
        <v>83</v>
      </c>
      <c r="I371" t="s">
        <v>65</v>
      </c>
      <c r="J371" t="s">
        <v>67</v>
      </c>
      <c r="K371" t="s">
        <v>1614</v>
      </c>
      <c r="L371" t="s">
        <v>738</v>
      </c>
      <c r="M371" t="s">
        <v>1615</v>
      </c>
      <c r="N371">
        <v>683900</v>
      </c>
      <c r="O371" t="s">
        <v>2389</v>
      </c>
    </row>
    <row r="372" spans="1:15" x14ac:dyDescent="0.25">
      <c r="A372" t="s">
        <v>2390</v>
      </c>
      <c r="B372">
        <v>2003</v>
      </c>
      <c r="D372" t="s">
        <v>6088</v>
      </c>
      <c r="E372" t="s">
        <v>16</v>
      </c>
      <c r="F372">
        <v>8</v>
      </c>
      <c r="G372" t="s">
        <v>2391</v>
      </c>
      <c r="H372">
        <v>82</v>
      </c>
      <c r="I372" t="s">
        <v>2392</v>
      </c>
      <c r="J372" t="s">
        <v>2393</v>
      </c>
      <c r="K372" t="s">
        <v>2394</v>
      </c>
      <c r="L372" t="s">
        <v>2395</v>
      </c>
      <c r="M372" t="s">
        <v>2396</v>
      </c>
      <c r="N372">
        <v>42399</v>
      </c>
      <c r="O372">
        <v>502.02800000000002</v>
      </c>
    </row>
    <row r="373" spans="1:15" x14ac:dyDescent="0.25">
      <c r="A373" t="s">
        <v>2397</v>
      </c>
      <c r="B373">
        <v>2003</v>
      </c>
      <c r="C373" t="s">
        <v>196</v>
      </c>
      <c r="D373" t="s">
        <v>6161</v>
      </c>
      <c r="E373" t="s">
        <v>6041</v>
      </c>
      <c r="F373">
        <v>8</v>
      </c>
      <c r="G373" t="s">
        <v>2398</v>
      </c>
      <c r="H373">
        <v>85</v>
      </c>
      <c r="I373" t="s">
        <v>2350</v>
      </c>
      <c r="J373" t="s">
        <v>2350</v>
      </c>
      <c r="K373" t="s">
        <v>2399</v>
      </c>
      <c r="L373" t="s">
        <v>2400</v>
      </c>
      <c r="M373" t="s">
        <v>2401</v>
      </c>
      <c r="N373">
        <v>77520</v>
      </c>
      <c r="O373" t="s">
        <v>2402</v>
      </c>
    </row>
    <row r="374" spans="1:15" x14ac:dyDescent="0.25">
      <c r="A374" t="s">
        <v>2403</v>
      </c>
      <c r="B374">
        <v>2014</v>
      </c>
      <c r="C374" t="s">
        <v>47</v>
      </c>
      <c r="D374" t="s">
        <v>6102</v>
      </c>
      <c r="E374" t="s">
        <v>6190</v>
      </c>
      <c r="F374">
        <v>8</v>
      </c>
      <c r="G374" t="s">
        <v>2404</v>
      </c>
      <c r="H374">
        <v>74</v>
      </c>
      <c r="I374" t="s">
        <v>2405</v>
      </c>
      <c r="J374" t="s">
        <v>1563</v>
      </c>
      <c r="K374" t="s">
        <v>2406</v>
      </c>
      <c r="L374" t="s">
        <v>2407</v>
      </c>
      <c r="M374" t="s">
        <v>2408</v>
      </c>
      <c r="N374">
        <v>77554</v>
      </c>
      <c r="O374" t="s">
        <v>2409</v>
      </c>
    </row>
    <row r="375" spans="1:15" x14ac:dyDescent="0.25">
      <c r="A375" t="s">
        <v>2410</v>
      </c>
      <c r="B375">
        <v>2005</v>
      </c>
      <c r="C375" t="s">
        <v>33</v>
      </c>
      <c r="D375" t="s">
        <v>6226</v>
      </c>
      <c r="E375" t="s">
        <v>6035</v>
      </c>
      <c r="F375">
        <v>8</v>
      </c>
      <c r="G375" t="s">
        <v>2411</v>
      </c>
      <c r="H375">
        <v>69</v>
      </c>
      <c r="I375" t="s">
        <v>1094</v>
      </c>
      <c r="J375" t="s">
        <v>298</v>
      </c>
      <c r="K375" t="s">
        <v>2412</v>
      </c>
      <c r="L375" t="s">
        <v>2413</v>
      </c>
      <c r="M375" t="s">
        <v>2414</v>
      </c>
      <c r="N375">
        <v>176151</v>
      </c>
      <c r="O375" t="s">
        <v>2415</v>
      </c>
    </row>
    <row r="376" spans="1:15" x14ac:dyDescent="0.25">
      <c r="A376" t="s">
        <v>2416</v>
      </c>
      <c r="B376">
        <v>2003</v>
      </c>
      <c r="C376" t="s">
        <v>47</v>
      </c>
      <c r="D376" t="s">
        <v>6176</v>
      </c>
      <c r="E376" t="s">
        <v>6217</v>
      </c>
      <c r="F376">
        <v>8</v>
      </c>
      <c r="G376" t="s">
        <v>2417</v>
      </c>
      <c r="H376">
        <v>54</v>
      </c>
      <c r="I376" t="s">
        <v>2418</v>
      </c>
      <c r="J376" t="s">
        <v>1611</v>
      </c>
      <c r="K376" t="s">
        <v>1023</v>
      </c>
      <c r="L376" t="s">
        <v>1609</v>
      </c>
      <c r="M376" t="s">
        <v>2419</v>
      </c>
      <c r="N376">
        <v>63460</v>
      </c>
      <c r="O376" t="s">
        <v>2420</v>
      </c>
    </row>
    <row r="377" spans="1:15" x14ac:dyDescent="0.25">
      <c r="A377" t="s">
        <v>2421</v>
      </c>
      <c r="B377">
        <v>2002</v>
      </c>
      <c r="C377" t="s">
        <v>33</v>
      </c>
      <c r="D377" t="s">
        <v>6120</v>
      </c>
      <c r="E377" t="s">
        <v>6027</v>
      </c>
      <c r="F377">
        <v>8</v>
      </c>
      <c r="G377" t="s">
        <v>2422</v>
      </c>
      <c r="H377">
        <v>75</v>
      </c>
      <c r="I377" t="s">
        <v>2423</v>
      </c>
      <c r="J377" t="s">
        <v>2424</v>
      </c>
      <c r="K377" t="s">
        <v>2425</v>
      </c>
      <c r="L377" t="s">
        <v>1681</v>
      </c>
      <c r="M377" t="s">
        <v>2426</v>
      </c>
      <c r="N377">
        <v>117857</v>
      </c>
      <c r="O377">
        <v>169.65899999999999</v>
      </c>
    </row>
    <row r="378" spans="1:15" x14ac:dyDescent="0.25">
      <c r="A378" t="s">
        <v>2427</v>
      </c>
      <c r="B378">
        <v>2003</v>
      </c>
      <c r="C378" t="s">
        <v>33</v>
      </c>
      <c r="D378" t="s">
        <v>6130</v>
      </c>
      <c r="E378" t="s">
        <v>6050</v>
      </c>
      <c r="F378">
        <v>8</v>
      </c>
      <c r="G378" t="s">
        <v>2428</v>
      </c>
      <c r="H378">
        <v>63</v>
      </c>
      <c r="I378" t="s">
        <v>2429</v>
      </c>
      <c r="J378" t="s">
        <v>2430</v>
      </c>
      <c r="K378" t="s">
        <v>2249</v>
      </c>
      <c r="L378" t="s">
        <v>61</v>
      </c>
      <c r="M378" t="s">
        <v>2199</v>
      </c>
      <c r="N378">
        <v>1015122</v>
      </c>
      <c r="O378" t="s">
        <v>2431</v>
      </c>
    </row>
    <row r="379" spans="1:15" x14ac:dyDescent="0.25">
      <c r="A379" t="s">
        <v>2432</v>
      </c>
      <c r="B379">
        <v>2003</v>
      </c>
      <c r="C379" t="s">
        <v>47</v>
      </c>
      <c r="D379" t="s">
        <v>6060</v>
      </c>
      <c r="E379" t="s">
        <v>6222</v>
      </c>
      <c r="F379">
        <v>8</v>
      </c>
      <c r="G379" t="s">
        <v>2433</v>
      </c>
      <c r="H379">
        <v>58</v>
      </c>
      <c r="I379" t="s">
        <v>2434</v>
      </c>
      <c r="J379" t="s">
        <v>1689</v>
      </c>
      <c r="K379" t="s">
        <v>2435</v>
      </c>
      <c r="L379" t="s">
        <v>516</v>
      </c>
      <c r="M379" t="s">
        <v>2436</v>
      </c>
      <c r="N379">
        <v>415218</v>
      </c>
      <c r="O379" t="s">
        <v>2437</v>
      </c>
    </row>
    <row r="380" spans="1:15" x14ac:dyDescent="0.25">
      <c r="A380" t="s">
        <v>2438</v>
      </c>
      <c r="B380">
        <v>2004</v>
      </c>
      <c r="C380" t="s">
        <v>47</v>
      </c>
      <c r="D380" t="s">
        <v>6125</v>
      </c>
      <c r="E380" t="s">
        <v>6108</v>
      </c>
      <c r="F380">
        <v>8</v>
      </c>
      <c r="G380" t="s">
        <v>2439</v>
      </c>
      <c r="H380">
        <v>90</v>
      </c>
      <c r="I380" t="s">
        <v>2373</v>
      </c>
      <c r="J380" t="s">
        <v>2440</v>
      </c>
      <c r="K380" t="s">
        <v>68</v>
      </c>
      <c r="L380" t="s">
        <v>2441</v>
      </c>
      <c r="M380" t="s">
        <v>2442</v>
      </c>
      <c r="N380">
        <v>657047</v>
      </c>
      <c r="O380" t="s">
        <v>2443</v>
      </c>
    </row>
    <row r="381" spans="1:15" x14ac:dyDescent="0.25">
      <c r="A381" t="s">
        <v>2444</v>
      </c>
      <c r="B381">
        <v>2001</v>
      </c>
      <c r="D381" t="s">
        <v>6091</v>
      </c>
      <c r="E381" t="s">
        <v>6066</v>
      </c>
      <c r="F381">
        <v>8</v>
      </c>
      <c r="G381" t="s">
        <v>2445</v>
      </c>
      <c r="I381" t="s">
        <v>2446</v>
      </c>
      <c r="J381" t="s">
        <v>2447</v>
      </c>
      <c r="K381" t="s">
        <v>2448</v>
      </c>
      <c r="L381" t="s">
        <v>2449</v>
      </c>
      <c r="M381" t="s">
        <v>2450</v>
      </c>
      <c r="N381">
        <v>45403</v>
      </c>
    </row>
    <row r="382" spans="1:15" x14ac:dyDescent="0.25">
      <c r="A382" t="s">
        <v>2451</v>
      </c>
      <c r="B382">
        <v>2003</v>
      </c>
      <c r="C382" t="s">
        <v>196</v>
      </c>
      <c r="D382" t="s">
        <v>6040</v>
      </c>
      <c r="E382" t="s">
        <v>6024</v>
      </c>
      <c r="F382">
        <v>8</v>
      </c>
      <c r="G382" t="s">
        <v>2452</v>
      </c>
      <c r="H382">
        <v>60</v>
      </c>
      <c r="I382" t="s">
        <v>2453</v>
      </c>
      <c r="J382" t="s">
        <v>2135</v>
      </c>
      <c r="K382" t="s">
        <v>2454</v>
      </c>
      <c r="L382" t="s">
        <v>2455</v>
      </c>
      <c r="M382" t="s">
        <v>1883</v>
      </c>
      <c r="N382">
        <v>137963</v>
      </c>
      <c r="O382" t="s">
        <v>2456</v>
      </c>
    </row>
    <row r="383" spans="1:15" x14ac:dyDescent="0.25">
      <c r="A383" t="s">
        <v>2457</v>
      </c>
      <c r="B383">
        <v>2001</v>
      </c>
      <c r="D383" t="s">
        <v>6088</v>
      </c>
      <c r="E383" t="s">
        <v>6116</v>
      </c>
      <c r="F383">
        <v>8</v>
      </c>
      <c r="G383" t="s">
        <v>2458</v>
      </c>
      <c r="I383" t="s">
        <v>2459</v>
      </c>
      <c r="J383" t="s">
        <v>2366</v>
      </c>
      <c r="K383" t="s">
        <v>2459</v>
      </c>
      <c r="L383" t="s">
        <v>1389</v>
      </c>
      <c r="M383" t="s">
        <v>2460</v>
      </c>
      <c r="N383">
        <v>33592</v>
      </c>
    </row>
    <row r="384" spans="1:15" x14ac:dyDescent="0.25">
      <c r="A384" t="s">
        <v>2461</v>
      </c>
      <c r="B384">
        <v>2001</v>
      </c>
      <c r="C384" t="s">
        <v>196</v>
      </c>
      <c r="D384" t="s">
        <v>6121</v>
      </c>
      <c r="E384" t="s">
        <v>6081</v>
      </c>
      <c r="F384">
        <v>8</v>
      </c>
      <c r="G384" t="s">
        <v>2462</v>
      </c>
      <c r="H384">
        <v>88</v>
      </c>
      <c r="I384" t="s">
        <v>2463</v>
      </c>
      <c r="J384" t="s">
        <v>1488</v>
      </c>
      <c r="K384" t="s">
        <v>2464</v>
      </c>
      <c r="L384" t="s">
        <v>2465</v>
      </c>
      <c r="M384" t="s">
        <v>2466</v>
      </c>
      <c r="N384">
        <v>740086</v>
      </c>
      <c r="O384" t="s">
        <v>2467</v>
      </c>
    </row>
    <row r="385" spans="1:15" x14ac:dyDescent="0.25">
      <c r="A385" t="s">
        <v>2468</v>
      </c>
      <c r="B385">
        <v>1999</v>
      </c>
      <c r="C385" t="s">
        <v>196</v>
      </c>
      <c r="D385" t="s">
        <v>6244</v>
      </c>
      <c r="E385" t="s">
        <v>16</v>
      </c>
      <c r="F385">
        <v>8</v>
      </c>
      <c r="G385" t="s">
        <v>2469</v>
      </c>
      <c r="H385">
        <v>77</v>
      </c>
      <c r="I385" t="s">
        <v>1030</v>
      </c>
      <c r="J385" t="s">
        <v>2470</v>
      </c>
      <c r="K385" t="s">
        <v>365</v>
      </c>
      <c r="L385" t="s">
        <v>1676</v>
      </c>
      <c r="M385" t="s">
        <v>1539</v>
      </c>
      <c r="N385">
        <v>289742</v>
      </c>
      <c r="O385" t="s">
        <v>2471</v>
      </c>
    </row>
    <row r="386" spans="1:15" x14ac:dyDescent="0.25">
      <c r="A386" t="s">
        <v>2472</v>
      </c>
      <c r="B386">
        <v>2000</v>
      </c>
      <c r="C386" t="s">
        <v>47</v>
      </c>
      <c r="D386" t="s">
        <v>6183</v>
      </c>
      <c r="E386" t="s">
        <v>6268</v>
      </c>
      <c r="F386">
        <v>8</v>
      </c>
      <c r="G386" t="s">
        <v>2473</v>
      </c>
      <c r="H386">
        <v>61</v>
      </c>
      <c r="I386" t="s">
        <v>2453</v>
      </c>
      <c r="J386" t="s">
        <v>2474</v>
      </c>
      <c r="K386" t="s">
        <v>2319</v>
      </c>
      <c r="L386" t="s">
        <v>205</v>
      </c>
      <c r="M386" t="s">
        <v>2475</v>
      </c>
      <c r="N386">
        <v>102285</v>
      </c>
      <c r="O386" t="s">
        <v>2476</v>
      </c>
    </row>
    <row r="387" spans="1:15" x14ac:dyDescent="0.25">
      <c r="A387" t="s">
        <v>2477</v>
      </c>
      <c r="B387">
        <v>1999</v>
      </c>
      <c r="C387" t="s">
        <v>47</v>
      </c>
      <c r="D387" t="s">
        <v>6079</v>
      </c>
      <c r="E387" t="s">
        <v>6190</v>
      </c>
      <c r="F387">
        <v>8</v>
      </c>
      <c r="G387" t="s">
        <v>2478</v>
      </c>
      <c r="H387">
        <v>86</v>
      </c>
      <c r="I387" t="s">
        <v>1834</v>
      </c>
      <c r="J387" t="s">
        <v>2479</v>
      </c>
      <c r="K387" t="s">
        <v>2480</v>
      </c>
      <c r="L387" t="s">
        <v>2481</v>
      </c>
      <c r="M387" t="s">
        <v>2482</v>
      </c>
      <c r="N387">
        <v>82002</v>
      </c>
      <c r="O387" t="s">
        <v>2483</v>
      </c>
    </row>
    <row r="388" spans="1:15" x14ac:dyDescent="0.25">
      <c r="A388" t="s">
        <v>2484</v>
      </c>
      <c r="B388">
        <v>1997</v>
      </c>
      <c r="C388" t="s">
        <v>15</v>
      </c>
      <c r="D388" t="s">
        <v>6147</v>
      </c>
      <c r="E388" t="s">
        <v>6269</v>
      </c>
      <c r="F388">
        <v>8</v>
      </c>
      <c r="G388" t="s">
        <v>2485</v>
      </c>
      <c r="I388" t="s">
        <v>2486</v>
      </c>
      <c r="J388" t="s">
        <v>2487</v>
      </c>
      <c r="K388" t="s">
        <v>2488</v>
      </c>
      <c r="L388" t="s">
        <v>2489</v>
      </c>
      <c r="M388" t="s">
        <v>2490</v>
      </c>
      <c r="N388">
        <v>58192</v>
      </c>
      <c r="O388">
        <v>776.66499999999996</v>
      </c>
    </row>
    <row r="389" spans="1:15" x14ac:dyDescent="0.25">
      <c r="A389" t="s">
        <v>2491</v>
      </c>
      <c r="B389">
        <v>1998</v>
      </c>
      <c r="C389" t="s">
        <v>196</v>
      </c>
      <c r="D389" t="s">
        <v>6111</v>
      </c>
      <c r="E389" t="s">
        <v>16</v>
      </c>
      <c r="F389">
        <v>8</v>
      </c>
      <c r="G389" t="s">
        <v>2492</v>
      </c>
      <c r="H389">
        <v>82</v>
      </c>
      <c r="I389" t="s">
        <v>628</v>
      </c>
      <c r="J389" t="s">
        <v>2493</v>
      </c>
      <c r="K389" t="s">
        <v>2494</v>
      </c>
      <c r="L389" t="s">
        <v>630</v>
      </c>
      <c r="M389" t="s">
        <v>2495</v>
      </c>
      <c r="N389">
        <v>78341</v>
      </c>
      <c r="O389" t="s">
        <v>2496</v>
      </c>
    </row>
    <row r="390" spans="1:15" x14ac:dyDescent="0.25">
      <c r="A390" t="s">
        <v>2497</v>
      </c>
      <c r="B390">
        <v>1998</v>
      </c>
      <c r="C390" t="s">
        <v>196</v>
      </c>
      <c r="D390" t="s">
        <v>6088</v>
      </c>
      <c r="E390" t="s">
        <v>16</v>
      </c>
      <c r="F390">
        <v>8</v>
      </c>
      <c r="G390" t="s">
        <v>2498</v>
      </c>
      <c r="H390">
        <v>80</v>
      </c>
      <c r="I390" t="s">
        <v>2499</v>
      </c>
      <c r="J390" t="s">
        <v>2500</v>
      </c>
      <c r="K390" t="s">
        <v>2501</v>
      </c>
      <c r="L390" t="s">
        <v>2502</v>
      </c>
      <c r="M390" t="s">
        <v>2503</v>
      </c>
      <c r="N390">
        <v>36419</v>
      </c>
      <c r="O390" t="s">
        <v>2504</v>
      </c>
    </row>
    <row r="391" spans="1:15" x14ac:dyDescent="0.25">
      <c r="A391" t="s">
        <v>2505</v>
      </c>
      <c r="B391">
        <v>1999</v>
      </c>
      <c r="C391" t="s">
        <v>248</v>
      </c>
      <c r="D391" t="s">
        <v>6192</v>
      </c>
      <c r="E391" t="s">
        <v>6108</v>
      </c>
      <c r="F391">
        <v>8</v>
      </c>
      <c r="G391" t="s">
        <v>2506</v>
      </c>
      <c r="H391">
        <v>85</v>
      </c>
      <c r="I391" t="s">
        <v>2373</v>
      </c>
      <c r="J391" t="s">
        <v>2507</v>
      </c>
      <c r="K391" t="s">
        <v>2508</v>
      </c>
      <c r="L391" t="s">
        <v>2509</v>
      </c>
      <c r="M391" t="s">
        <v>2207</v>
      </c>
      <c r="N391">
        <v>172083</v>
      </c>
      <c r="O391" t="s">
        <v>2510</v>
      </c>
    </row>
    <row r="392" spans="1:15" x14ac:dyDescent="0.25">
      <c r="A392" t="s">
        <v>2511</v>
      </c>
      <c r="B392">
        <v>1997</v>
      </c>
      <c r="D392" t="s">
        <v>6100</v>
      </c>
      <c r="E392" t="s">
        <v>6270</v>
      </c>
      <c r="F392">
        <v>8</v>
      </c>
      <c r="G392" t="s">
        <v>2512</v>
      </c>
      <c r="I392" t="s">
        <v>2513</v>
      </c>
      <c r="J392" t="s">
        <v>2514</v>
      </c>
      <c r="K392" t="s">
        <v>2515</v>
      </c>
      <c r="L392" t="s">
        <v>2516</v>
      </c>
      <c r="M392" t="s">
        <v>2517</v>
      </c>
      <c r="N392">
        <v>27721</v>
      </c>
      <c r="O392">
        <v>3.2959999999999998</v>
      </c>
    </row>
    <row r="393" spans="1:15" x14ac:dyDescent="0.25">
      <c r="A393" t="s">
        <v>2518</v>
      </c>
      <c r="B393">
        <v>1996</v>
      </c>
      <c r="C393" t="s">
        <v>196</v>
      </c>
      <c r="D393" t="s">
        <v>6180</v>
      </c>
      <c r="E393" t="s">
        <v>16</v>
      </c>
      <c r="F393">
        <v>8</v>
      </c>
      <c r="G393" t="s">
        <v>2519</v>
      </c>
      <c r="H393">
        <v>84</v>
      </c>
      <c r="I393" t="s">
        <v>2520</v>
      </c>
      <c r="J393" t="s">
        <v>2520</v>
      </c>
      <c r="K393" t="s">
        <v>2521</v>
      </c>
      <c r="L393" t="s">
        <v>2522</v>
      </c>
      <c r="M393" t="s">
        <v>2523</v>
      </c>
      <c r="N393">
        <v>86838</v>
      </c>
      <c r="O393" t="s">
        <v>2524</v>
      </c>
    </row>
    <row r="394" spans="1:15" x14ac:dyDescent="0.25">
      <c r="A394" t="s">
        <v>2525</v>
      </c>
      <c r="B394">
        <v>1996</v>
      </c>
      <c r="C394" t="s">
        <v>47</v>
      </c>
      <c r="D394" t="s">
        <v>6045</v>
      </c>
      <c r="E394" t="s">
        <v>6116</v>
      </c>
      <c r="F394">
        <v>8</v>
      </c>
      <c r="G394" t="s">
        <v>2526</v>
      </c>
      <c r="H394">
        <v>91</v>
      </c>
      <c r="I394" t="s">
        <v>2527</v>
      </c>
      <c r="J394" t="s">
        <v>2528</v>
      </c>
      <c r="K394" t="s">
        <v>2529</v>
      </c>
      <c r="L394" t="s">
        <v>2530</v>
      </c>
      <c r="M394" t="s">
        <v>2531</v>
      </c>
      <c r="N394">
        <v>37564</v>
      </c>
      <c r="O394" t="s">
        <v>2532</v>
      </c>
    </row>
    <row r="395" spans="1:15" x14ac:dyDescent="0.25">
      <c r="A395" t="s">
        <v>2533</v>
      </c>
      <c r="B395">
        <v>1995</v>
      </c>
      <c r="C395" t="s">
        <v>15</v>
      </c>
      <c r="D395" t="s">
        <v>6152</v>
      </c>
      <c r="E395" t="s">
        <v>6271</v>
      </c>
      <c r="F395">
        <v>8</v>
      </c>
      <c r="G395" t="s">
        <v>2534</v>
      </c>
      <c r="H395">
        <v>74</v>
      </c>
      <c r="I395" t="s">
        <v>1207</v>
      </c>
      <c r="J395" t="s">
        <v>69</v>
      </c>
      <c r="K395" t="s">
        <v>2535</v>
      </c>
      <c r="L395" t="s">
        <v>89</v>
      </c>
      <c r="M395" t="s">
        <v>2536</v>
      </c>
      <c r="N395">
        <v>578443</v>
      </c>
      <c r="O395" t="s">
        <v>2537</v>
      </c>
    </row>
    <row r="396" spans="1:15" x14ac:dyDescent="0.25">
      <c r="A396" t="s">
        <v>2538</v>
      </c>
      <c r="B396">
        <v>1995</v>
      </c>
      <c r="C396" t="s">
        <v>33</v>
      </c>
      <c r="D396" t="s">
        <v>6272</v>
      </c>
      <c r="E396" t="s">
        <v>6273</v>
      </c>
      <c r="F396">
        <v>8</v>
      </c>
      <c r="G396" t="s">
        <v>2539</v>
      </c>
      <c r="H396">
        <v>76</v>
      </c>
      <c r="I396" t="s">
        <v>2540</v>
      </c>
      <c r="J396" t="s">
        <v>2541</v>
      </c>
      <c r="K396" t="s">
        <v>2542</v>
      </c>
      <c r="L396" t="s">
        <v>2543</v>
      </c>
      <c r="M396" t="s">
        <v>2544</v>
      </c>
      <c r="N396">
        <v>129231</v>
      </c>
      <c r="O396">
        <v>515.90499999999997</v>
      </c>
    </row>
    <row r="397" spans="1:15" x14ac:dyDescent="0.25">
      <c r="A397" t="s">
        <v>2545</v>
      </c>
      <c r="B397">
        <v>1993</v>
      </c>
      <c r="C397" t="s">
        <v>47</v>
      </c>
      <c r="D397" t="s">
        <v>6258</v>
      </c>
      <c r="E397" t="s">
        <v>6193</v>
      </c>
      <c r="F397">
        <v>8</v>
      </c>
      <c r="G397" t="s">
        <v>2546</v>
      </c>
      <c r="H397">
        <v>82</v>
      </c>
      <c r="I397" t="s">
        <v>2547</v>
      </c>
      <c r="J397" t="s">
        <v>2548</v>
      </c>
      <c r="K397" t="s">
        <v>2549</v>
      </c>
      <c r="L397" t="s">
        <v>2550</v>
      </c>
      <c r="M397" t="s">
        <v>2551</v>
      </c>
      <c r="N397">
        <v>300208</v>
      </c>
      <c r="O397" t="s">
        <v>2552</v>
      </c>
    </row>
    <row r="398" spans="1:15" x14ac:dyDescent="0.25">
      <c r="A398" t="s">
        <v>2553</v>
      </c>
      <c r="B398">
        <v>1993</v>
      </c>
      <c r="C398" t="s">
        <v>47</v>
      </c>
      <c r="D398" t="s">
        <v>6120</v>
      </c>
      <c r="E398" t="s">
        <v>6274</v>
      </c>
      <c r="F398">
        <v>8</v>
      </c>
      <c r="G398" t="s">
        <v>2554</v>
      </c>
      <c r="H398">
        <v>72</v>
      </c>
      <c r="I398" t="s">
        <v>2555</v>
      </c>
      <c r="J398" t="s">
        <v>2556</v>
      </c>
      <c r="K398" t="s">
        <v>2557</v>
      </c>
      <c r="L398" t="s">
        <v>2558</v>
      </c>
      <c r="M398" t="s">
        <v>2559</v>
      </c>
      <c r="N398">
        <v>577991</v>
      </c>
      <c r="O398" t="s">
        <v>2560</v>
      </c>
    </row>
    <row r="399" spans="1:15" x14ac:dyDescent="0.25">
      <c r="A399" t="s">
        <v>2561</v>
      </c>
      <c r="B399">
        <v>1993</v>
      </c>
      <c r="C399" t="s">
        <v>196</v>
      </c>
      <c r="D399" t="s">
        <v>6185</v>
      </c>
      <c r="E399" t="s">
        <v>6024</v>
      </c>
      <c r="F399">
        <v>8</v>
      </c>
      <c r="G399" t="s">
        <v>2562</v>
      </c>
      <c r="H399">
        <v>47</v>
      </c>
      <c r="I399" t="s">
        <v>2563</v>
      </c>
      <c r="J399" t="s">
        <v>2564</v>
      </c>
      <c r="K399" t="s">
        <v>2565</v>
      </c>
      <c r="L399" t="s">
        <v>458</v>
      </c>
      <c r="M399" t="s">
        <v>2566</v>
      </c>
      <c r="N399">
        <v>28825</v>
      </c>
      <c r="O399" t="s">
        <v>2567</v>
      </c>
    </row>
    <row r="400" spans="1:15" x14ac:dyDescent="0.25">
      <c r="A400" t="s">
        <v>2568</v>
      </c>
      <c r="B400">
        <v>1992</v>
      </c>
      <c r="C400" t="s">
        <v>33</v>
      </c>
      <c r="D400" t="s">
        <v>6171</v>
      </c>
      <c r="E400" t="s">
        <v>16</v>
      </c>
      <c r="F400">
        <v>8</v>
      </c>
      <c r="G400" t="s">
        <v>2569</v>
      </c>
      <c r="H400">
        <v>59</v>
      </c>
      <c r="I400" t="s">
        <v>2570</v>
      </c>
      <c r="J400" t="s">
        <v>28</v>
      </c>
      <c r="K400" t="s">
        <v>2571</v>
      </c>
      <c r="L400" t="s">
        <v>2572</v>
      </c>
      <c r="M400" t="s">
        <v>2573</v>
      </c>
      <c r="N400">
        <v>263918</v>
      </c>
      <c r="O400" t="s">
        <v>2574</v>
      </c>
    </row>
    <row r="401" spans="1:15" x14ac:dyDescent="0.25">
      <c r="A401" t="s">
        <v>2575</v>
      </c>
      <c r="B401">
        <v>1992</v>
      </c>
      <c r="C401" t="s">
        <v>47</v>
      </c>
      <c r="D401" t="s">
        <v>6275</v>
      </c>
      <c r="E401" t="s">
        <v>6148</v>
      </c>
      <c r="F401">
        <v>8</v>
      </c>
      <c r="G401" t="s">
        <v>2576</v>
      </c>
      <c r="H401">
        <v>86</v>
      </c>
      <c r="I401" t="s">
        <v>2577</v>
      </c>
      <c r="J401" t="s">
        <v>2578</v>
      </c>
      <c r="K401" t="s">
        <v>2579</v>
      </c>
      <c r="L401" t="s">
        <v>709</v>
      </c>
      <c r="M401" t="s">
        <v>2580</v>
      </c>
      <c r="N401">
        <v>373845</v>
      </c>
      <c r="O401" t="s">
        <v>2581</v>
      </c>
    </row>
    <row r="402" spans="1:15" x14ac:dyDescent="0.25">
      <c r="A402" t="s">
        <v>2582</v>
      </c>
      <c r="B402">
        <v>1991</v>
      </c>
      <c r="C402" t="s">
        <v>33</v>
      </c>
      <c r="D402" t="s">
        <v>6063</v>
      </c>
      <c r="E402" t="s">
        <v>6276</v>
      </c>
      <c r="F402">
        <v>8</v>
      </c>
      <c r="G402" t="s">
        <v>2583</v>
      </c>
      <c r="H402">
        <v>72</v>
      </c>
      <c r="I402" t="s">
        <v>1778</v>
      </c>
      <c r="J402" t="s">
        <v>2584</v>
      </c>
      <c r="K402" t="s">
        <v>320</v>
      </c>
      <c r="L402" t="s">
        <v>821</v>
      </c>
      <c r="M402" t="s">
        <v>2585</v>
      </c>
      <c r="N402">
        <v>142110</v>
      </c>
      <c r="O402" t="s">
        <v>2586</v>
      </c>
    </row>
    <row r="403" spans="1:15" x14ac:dyDescent="0.25">
      <c r="A403" t="s">
        <v>2587</v>
      </c>
      <c r="B403">
        <v>1991</v>
      </c>
      <c r="C403" t="s">
        <v>384</v>
      </c>
      <c r="D403" t="s">
        <v>6277</v>
      </c>
      <c r="E403" t="s">
        <v>6193</v>
      </c>
      <c r="F403">
        <v>8</v>
      </c>
      <c r="G403" t="s">
        <v>2588</v>
      </c>
      <c r="H403">
        <v>95</v>
      </c>
      <c r="I403" t="s">
        <v>2589</v>
      </c>
      <c r="J403" t="s">
        <v>2590</v>
      </c>
      <c r="K403" t="s">
        <v>2591</v>
      </c>
      <c r="L403" t="s">
        <v>2592</v>
      </c>
      <c r="M403" t="s">
        <v>2593</v>
      </c>
      <c r="N403">
        <v>417178</v>
      </c>
      <c r="O403" t="s">
        <v>2594</v>
      </c>
    </row>
    <row r="404" spans="1:15" x14ac:dyDescent="0.25">
      <c r="A404" t="s">
        <v>2595</v>
      </c>
      <c r="B404">
        <v>1990</v>
      </c>
      <c r="C404" t="s">
        <v>47</v>
      </c>
      <c r="D404" t="s">
        <v>6109</v>
      </c>
      <c r="E404" t="s">
        <v>6207</v>
      </c>
      <c r="F404">
        <v>8</v>
      </c>
      <c r="G404" t="s">
        <v>2596</v>
      </c>
      <c r="H404">
        <v>72</v>
      </c>
      <c r="I404" t="s">
        <v>2584</v>
      </c>
      <c r="J404" t="s">
        <v>2584</v>
      </c>
      <c r="K404" t="s">
        <v>2465</v>
      </c>
      <c r="L404" t="s">
        <v>2597</v>
      </c>
      <c r="M404" t="s">
        <v>2598</v>
      </c>
      <c r="N404">
        <v>240266</v>
      </c>
      <c r="O404" t="s">
        <v>2599</v>
      </c>
    </row>
    <row r="405" spans="1:15" x14ac:dyDescent="0.25">
      <c r="A405" t="s">
        <v>2600</v>
      </c>
      <c r="B405">
        <v>1989</v>
      </c>
      <c r="C405" t="s">
        <v>196</v>
      </c>
      <c r="D405" t="s">
        <v>6221</v>
      </c>
      <c r="E405" t="s">
        <v>6116</v>
      </c>
      <c r="F405">
        <v>8</v>
      </c>
      <c r="G405" t="s">
        <v>2601</v>
      </c>
      <c r="H405">
        <v>93</v>
      </c>
      <c r="I405" t="s">
        <v>2602</v>
      </c>
      <c r="J405" t="s">
        <v>322</v>
      </c>
      <c r="K405" t="s">
        <v>2603</v>
      </c>
      <c r="L405" t="s">
        <v>2604</v>
      </c>
      <c r="M405" t="s">
        <v>2605</v>
      </c>
      <c r="N405">
        <v>89429</v>
      </c>
      <c r="O405" t="s">
        <v>2606</v>
      </c>
    </row>
    <row r="406" spans="1:15" x14ac:dyDescent="0.25">
      <c r="A406" t="s">
        <v>2607</v>
      </c>
      <c r="B406">
        <v>1988</v>
      </c>
      <c r="C406" t="s">
        <v>47</v>
      </c>
      <c r="D406" t="s">
        <v>6051</v>
      </c>
      <c r="E406" t="s">
        <v>16</v>
      </c>
      <c r="F406">
        <v>8</v>
      </c>
      <c r="G406" t="s">
        <v>2608</v>
      </c>
    </row>
    <row r="407" spans="1:15" x14ac:dyDescent="0.25">
      <c r="A407" t="s">
        <v>2609</v>
      </c>
      <c r="B407">
        <v>1988</v>
      </c>
      <c r="C407" t="s">
        <v>33</v>
      </c>
      <c r="D407" t="s">
        <v>6049</v>
      </c>
      <c r="E407" t="s">
        <v>6278</v>
      </c>
      <c r="F407">
        <v>8</v>
      </c>
      <c r="G407" t="s">
        <v>2610</v>
      </c>
      <c r="I407" t="s">
        <v>2611</v>
      </c>
      <c r="J407" t="s">
        <v>2612</v>
      </c>
      <c r="K407" t="s">
        <v>2613</v>
      </c>
      <c r="L407" t="s">
        <v>2614</v>
      </c>
      <c r="M407" t="s">
        <v>2615</v>
      </c>
      <c r="N407">
        <v>164918</v>
      </c>
      <c r="O407">
        <v>553.17100000000005</v>
      </c>
    </row>
    <row r="408" spans="1:15" x14ac:dyDescent="0.25">
      <c r="A408" t="s">
        <v>2616</v>
      </c>
      <c r="B408">
        <v>1987</v>
      </c>
      <c r="C408" t="s">
        <v>47</v>
      </c>
      <c r="D408" t="s">
        <v>6118</v>
      </c>
      <c r="E408" t="s">
        <v>6279</v>
      </c>
      <c r="F408">
        <v>8</v>
      </c>
      <c r="G408" t="s">
        <v>2617</v>
      </c>
      <c r="H408">
        <v>77</v>
      </c>
      <c r="I408" t="s">
        <v>1770</v>
      </c>
      <c r="J408" t="s">
        <v>2618</v>
      </c>
      <c r="K408" t="s">
        <v>2619</v>
      </c>
      <c r="L408" t="s">
        <v>102</v>
      </c>
      <c r="M408" t="s">
        <v>2549</v>
      </c>
      <c r="N408">
        <v>393899</v>
      </c>
      <c r="O408" t="s">
        <v>2620</v>
      </c>
    </row>
    <row r="409" spans="1:15" x14ac:dyDescent="0.25">
      <c r="A409" t="s">
        <v>2621</v>
      </c>
      <c r="B409">
        <v>1987</v>
      </c>
      <c r="C409" t="s">
        <v>47</v>
      </c>
      <c r="D409" t="s">
        <v>6159</v>
      </c>
      <c r="E409" t="s">
        <v>6280</v>
      </c>
      <c r="F409">
        <v>8</v>
      </c>
      <c r="G409" t="s">
        <v>2622</v>
      </c>
      <c r="H409">
        <v>79</v>
      </c>
      <c r="I409" t="s">
        <v>1786</v>
      </c>
      <c r="J409" t="s">
        <v>1080</v>
      </c>
      <c r="K409" t="s">
        <v>2623</v>
      </c>
      <c r="L409" t="s">
        <v>2624</v>
      </c>
      <c r="M409" t="s">
        <v>2625</v>
      </c>
      <c r="N409">
        <v>64722</v>
      </c>
      <c r="O409" t="s">
        <v>2626</v>
      </c>
    </row>
    <row r="410" spans="1:15" x14ac:dyDescent="0.25">
      <c r="A410" t="s">
        <v>2627</v>
      </c>
      <c r="B410">
        <v>1987</v>
      </c>
      <c r="C410" t="s">
        <v>47</v>
      </c>
      <c r="D410" t="s">
        <v>6136</v>
      </c>
      <c r="E410" t="s">
        <v>6062</v>
      </c>
      <c r="F410">
        <v>8</v>
      </c>
      <c r="G410" t="s">
        <v>2628</v>
      </c>
      <c r="H410">
        <v>88</v>
      </c>
      <c r="I410" t="s">
        <v>2629</v>
      </c>
      <c r="J410" t="s">
        <v>2630</v>
      </c>
      <c r="K410" t="s">
        <v>2631</v>
      </c>
      <c r="L410" t="s">
        <v>2632</v>
      </c>
      <c r="M410" t="s">
        <v>2633</v>
      </c>
      <c r="N410">
        <v>31163</v>
      </c>
      <c r="O410" t="s">
        <v>2634</v>
      </c>
    </row>
    <row r="411" spans="1:15" x14ac:dyDescent="0.25">
      <c r="A411" t="s">
        <v>2635</v>
      </c>
      <c r="B411">
        <v>1986</v>
      </c>
      <c r="C411" t="s">
        <v>47</v>
      </c>
      <c r="D411" t="s">
        <v>6060</v>
      </c>
      <c r="E411" t="s">
        <v>6090</v>
      </c>
      <c r="F411">
        <v>8</v>
      </c>
      <c r="G411" t="s">
        <v>2636</v>
      </c>
      <c r="H411">
        <v>78</v>
      </c>
      <c r="I411" t="s">
        <v>189</v>
      </c>
      <c r="J411" t="s">
        <v>2637</v>
      </c>
      <c r="K411" t="s">
        <v>2638</v>
      </c>
      <c r="L411" t="s">
        <v>2639</v>
      </c>
      <c r="M411" t="s">
        <v>2640</v>
      </c>
      <c r="N411">
        <v>150140</v>
      </c>
    </row>
    <row r="412" spans="1:15" x14ac:dyDescent="0.25">
      <c r="A412" t="s">
        <v>2641</v>
      </c>
      <c r="B412">
        <v>1984</v>
      </c>
      <c r="C412" t="s">
        <v>33</v>
      </c>
      <c r="D412" t="s">
        <v>6163</v>
      </c>
      <c r="E412" t="s">
        <v>6046</v>
      </c>
      <c r="F412">
        <v>8</v>
      </c>
      <c r="G412" t="s">
        <v>2642</v>
      </c>
      <c r="H412">
        <v>84</v>
      </c>
      <c r="I412" t="s">
        <v>334</v>
      </c>
      <c r="J412" t="s">
        <v>335</v>
      </c>
      <c r="K412" t="s">
        <v>336</v>
      </c>
      <c r="L412" t="s">
        <v>757</v>
      </c>
      <c r="M412" t="s">
        <v>2643</v>
      </c>
      <c r="N412">
        <v>799795</v>
      </c>
      <c r="O412" t="s">
        <v>2644</v>
      </c>
    </row>
    <row r="413" spans="1:15" x14ac:dyDescent="0.25">
      <c r="A413" t="s">
        <v>2645</v>
      </c>
      <c r="B413">
        <v>1982</v>
      </c>
      <c r="C413" t="s">
        <v>47</v>
      </c>
      <c r="D413" t="s">
        <v>6281</v>
      </c>
      <c r="E413" t="s">
        <v>6035</v>
      </c>
      <c r="F413">
        <v>8</v>
      </c>
      <c r="G413" t="s">
        <v>2646</v>
      </c>
      <c r="H413">
        <v>79</v>
      </c>
      <c r="I413" t="s">
        <v>1218</v>
      </c>
      <c r="J413" t="s">
        <v>76</v>
      </c>
      <c r="K413" t="s">
        <v>1836</v>
      </c>
      <c r="L413" t="s">
        <v>2647</v>
      </c>
      <c r="M413" t="s">
        <v>2648</v>
      </c>
      <c r="N413">
        <v>217664</v>
      </c>
      <c r="O413" t="s">
        <v>2649</v>
      </c>
    </row>
    <row r="414" spans="1:15" x14ac:dyDescent="0.25">
      <c r="A414" t="s">
        <v>2650</v>
      </c>
      <c r="B414">
        <v>1980</v>
      </c>
      <c r="C414" t="s">
        <v>47</v>
      </c>
      <c r="D414" t="s">
        <v>6185</v>
      </c>
      <c r="E414" t="s">
        <v>6282</v>
      </c>
      <c r="F414">
        <v>8</v>
      </c>
      <c r="G414" t="s">
        <v>2651</v>
      </c>
      <c r="H414">
        <v>84</v>
      </c>
      <c r="I414" t="s">
        <v>242</v>
      </c>
      <c r="J414" t="s">
        <v>236</v>
      </c>
      <c r="K414" t="s">
        <v>1525</v>
      </c>
      <c r="L414" t="s">
        <v>2652</v>
      </c>
      <c r="M414" t="s">
        <v>1172</v>
      </c>
      <c r="N414">
        <v>32195</v>
      </c>
    </row>
    <row r="415" spans="1:15" x14ac:dyDescent="0.25">
      <c r="A415" t="s">
        <v>2653</v>
      </c>
      <c r="B415">
        <v>1979</v>
      </c>
      <c r="C415" t="s">
        <v>248</v>
      </c>
      <c r="D415" t="s">
        <v>6059</v>
      </c>
      <c r="E415" t="s">
        <v>6116</v>
      </c>
      <c r="F415">
        <v>8</v>
      </c>
      <c r="G415" t="s">
        <v>2654</v>
      </c>
      <c r="H415">
        <v>83</v>
      </c>
      <c r="I415" t="s">
        <v>2655</v>
      </c>
      <c r="J415" t="s">
        <v>562</v>
      </c>
      <c r="K415" t="s">
        <v>822</v>
      </c>
      <c r="L415" t="s">
        <v>2656</v>
      </c>
      <c r="M415" t="s">
        <v>2657</v>
      </c>
      <c r="N415">
        <v>65625</v>
      </c>
      <c r="O415" t="s">
        <v>2658</v>
      </c>
    </row>
    <row r="416" spans="1:15" x14ac:dyDescent="0.25">
      <c r="A416" t="s">
        <v>2659</v>
      </c>
      <c r="B416">
        <v>1977</v>
      </c>
      <c r="C416" t="s">
        <v>15</v>
      </c>
      <c r="D416" t="s">
        <v>6220</v>
      </c>
      <c r="E416" t="s">
        <v>6144</v>
      </c>
      <c r="F416">
        <v>8</v>
      </c>
      <c r="G416" t="s">
        <v>2660</v>
      </c>
      <c r="H416">
        <v>92</v>
      </c>
      <c r="I416" t="s">
        <v>2661</v>
      </c>
      <c r="J416" t="s">
        <v>2661</v>
      </c>
      <c r="K416" t="s">
        <v>30</v>
      </c>
      <c r="L416" t="s">
        <v>2662</v>
      </c>
      <c r="M416" t="s">
        <v>2663</v>
      </c>
      <c r="N416">
        <v>251823</v>
      </c>
      <c r="O416" t="s">
        <v>2664</v>
      </c>
    </row>
    <row r="417" spans="1:15" x14ac:dyDescent="0.25">
      <c r="A417" t="s">
        <v>2665</v>
      </c>
      <c r="B417">
        <v>1975</v>
      </c>
      <c r="C417" t="s">
        <v>15</v>
      </c>
      <c r="D417" t="s">
        <v>6049</v>
      </c>
      <c r="E417" t="s">
        <v>6283</v>
      </c>
      <c r="F417">
        <v>8</v>
      </c>
      <c r="G417" t="s">
        <v>2666</v>
      </c>
      <c r="H417">
        <v>87</v>
      </c>
      <c r="I417" t="s">
        <v>73</v>
      </c>
      <c r="J417" t="s">
        <v>2667</v>
      </c>
      <c r="K417" t="s">
        <v>790</v>
      </c>
      <c r="L417" t="s">
        <v>2668</v>
      </c>
      <c r="M417" t="s">
        <v>2669</v>
      </c>
      <c r="N417">
        <v>543388</v>
      </c>
      <c r="O417" t="s">
        <v>2670</v>
      </c>
    </row>
    <row r="418" spans="1:15" x14ac:dyDescent="0.25">
      <c r="A418" t="s">
        <v>2671</v>
      </c>
      <c r="B418">
        <v>1975</v>
      </c>
      <c r="C418" t="s">
        <v>47</v>
      </c>
      <c r="D418" t="s">
        <v>6060</v>
      </c>
      <c r="E418" t="s">
        <v>6048</v>
      </c>
      <c r="F418">
        <v>8</v>
      </c>
      <c r="G418" t="s">
        <v>2672</v>
      </c>
      <c r="H418">
        <v>86</v>
      </c>
      <c r="I418" t="s">
        <v>49</v>
      </c>
      <c r="J418" t="s">
        <v>28</v>
      </c>
      <c r="K418" t="s">
        <v>1844</v>
      </c>
      <c r="L418" t="s">
        <v>2673</v>
      </c>
      <c r="M418" t="s">
        <v>2674</v>
      </c>
      <c r="N418">
        <v>235652</v>
      </c>
      <c r="O418" t="s">
        <v>2675</v>
      </c>
    </row>
    <row r="419" spans="1:15" x14ac:dyDescent="0.25">
      <c r="A419" t="s">
        <v>2676</v>
      </c>
      <c r="B419">
        <v>1974</v>
      </c>
      <c r="C419" t="s">
        <v>15</v>
      </c>
      <c r="D419" t="s">
        <v>6077</v>
      </c>
      <c r="E419" t="s">
        <v>560</v>
      </c>
      <c r="F419">
        <v>8</v>
      </c>
      <c r="G419" t="s">
        <v>2677</v>
      </c>
      <c r="H419">
        <v>80</v>
      </c>
      <c r="I419" t="s">
        <v>2678</v>
      </c>
      <c r="J419" t="s">
        <v>2679</v>
      </c>
      <c r="K419" t="s">
        <v>1878</v>
      </c>
      <c r="L419" t="s">
        <v>2680</v>
      </c>
      <c r="M419" t="s">
        <v>2681</v>
      </c>
      <c r="N419">
        <v>143359</v>
      </c>
      <c r="O419" t="s">
        <v>2682</v>
      </c>
    </row>
    <row r="420" spans="1:15" x14ac:dyDescent="0.25">
      <c r="A420" t="s">
        <v>2683</v>
      </c>
      <c r="B420">
        <v>1973</v>
      </c>
      <c r="C420" t="s">
        <v>196</v>
      </c>
      <c r="D420" t="s">
        <v>6082</v>
      </c>
      <c r="E420" t="s">
        <v>6048</v>
      </c>
      <c r="F420">
        <v>8</v>
      </c>
      <c r="G420" t="s">
        <v>2684</v>
      </c>
      <c r="H420">
        <v>58</v>
      </c>
      <c r="I420" t="s">
        <v>2685</v>
      </c>
      <c r="J420" t="s">
        <v>1216</v>
      </c>
      <c r="K420" t="s">
        <v>2686</v>
      </c>
      <c r="L420" t="s">
        <v>2687</v>
      </c>
      <c r="M420" t="s">
        <v>2688</v>
      </c>
      <c r="N420">
        <v>121627</v>
      </c>
      <c r="O420" t="s">
        <v>2689</v>
      </c>
    </row>
    <row r="421" spans="1:15" x14ac:dyDescent="0.25">
      <c r="A421" t="s">
        <v>2690</v>
      </c>
      <c r="B421">
        <v>1973</v>
      </c>
      <c r="C421" t="s">
        <v>15</v>
      </c>
      <c r="D421" t="s">
        <v>6075</v>
      </c>
      <c r="E421" t="s">
        <v>2691</v>
      </c>
      <c r="F421">
        <v>8</v>
      </c>
      <c r="G421" t="s">
        <v>2692</v>
      </c>
      <c r="H421">
        <v>81</v>
      </c>
      <c r="I421" t="s">
        <v>2693</v>
      </c>
      <c r="J421" t="s">
        <v>695</v>
      </c>
      <c r="K421" t="s">
        <v>1251</v>
      </c>
      <c r="L421" t="s">
        <v>2694</v>
      </c>
      <c r="M421" t="s">
        <v>51</v>
      </c>
      <c r="N421">
        <v>362393</v>
      </c>
      <c r="O421" t="s">
        <v>2695</v>
      </c>
    </row>
    <row r="422" spans="1:15" x14ac:dyDescent="0.25">
      <c r="A422" t="s">
        <v>2696</v>
      </c>
      <c r="B422">
        <v>1972</v>
      </c>
      <c r="C422" t="s">
        <v>248</v>
      </c>
      <c r="D422" t="s">
        <v>6169</v>
      </c>
      <c r="E422" t="s">
        <v>6122</v>
      </c>
      <c r="F422">
        <v>8</v>
      </c>
      <c r="G422" t="s">
        <v>2697</v>
      </c>
      <c r="I422" t="s">
        <v>1279</v>
      </c>
      <c r="J422" t="s">
        <v>2041</v>
      </c>
      <c r="K422" t="s">
        <v>39</v>
      </c>
      <c r="L422" t="s">
        <v>2698</v>
      </c>
      <c r="M422" t="s">
        <v>2699</v>
      </c>
      <c r="N422">
        <v>44748</v>
      </c>
      <c r="O422" t="s">
        <v>2700</v>
      </c>
    </row>
    <row r="423" spans="1:15" x14ac:dyDescent="0.25">
      <c r="A423" t="s">
        <v>2701</v>
      </c>
      <c r="B423">
        <v>1971</v>
      </c>
      <c r="C423" t="s">
        <v>196</v>
      </c>
      <c r="D423" t="s">
        <v>6069</v>
      </c>
      <c r="E423" t="s">
        <v>6041</v>
      </c>
      <c r="F423">
        <v>8</v>
      </c>
      <c r="G423" t="s">
        <v>2702</v>
      </c>
      <c r="H423">
        <v>93</v>
      </c>
      <c r="I423" t="s">
        <v>1876</v>
      </c>
      <c r="J423" t="s">
        <v>2703</v>
      </c>
      <c r="K423" t="s">
        <v>1675</v>
      </c>
      <c r="L423" t="s">
        <v>782</v>
      </c>
      <c r="M423" t="s">
        <v>2704</v>
      </c>
      <c r="N423">
        <v>42456</v>
      </c>
      <c r="O423" t="s">
        <v>2705</v>
      </c>
    </row>
    <row r="424" spans="1:15" x14ac:dyDescent="0.25">
      <c r="A424" t="s">
        <v>2706</v>
      </c>
      <c r="B424">
        <v>1971</v>
      </c>
      <c r="C424" t="s">
        <v>384</v>
      </c>
      <c r="D424" t="s">
        <v>6109</v>
      </c>
      <c r="E424" t="s">
        <v>6284</v>
      </c>
      <c r="F424">
        <v>8</v>
      </c>
      <c r="G424" t="s">
        <v>2707</v>
      </c>
      <c r="H424">
        <v>67</v>
      </c>
      <c r="I424" t="s">
        <v>2708</v>
      </c>
      <c r="J424" t="s">
        <v>2709</v>
      </c>
      <c r="K424" t="s">
        <v>2710</v>
      </c>
      <c r="L424" t="s">
        <v>2711</v>
      </c>
      <c r="M424" t="s">
        <v>2712</v>
      </c>
      <c r="N424">
        <v>39491</v>
      </c>
      <c r="O424" t="s">
        <v>2713</v>
      </c>
    </row>
    <row r="425" spans="1:15" x14ac:dyDescent="0.25">
      <c r="A425" t="s">
        <v>2714</v>
      </c>
      <c r="B425">
        <v>1970</v>
      </c>
      <c r="C425" t="s">
        <v>33</v>
      </c>
      <c r="D425" t="s">
        <v>6121</v>
      </c>
      <c r="E425" t="s">
        <v>16</v>
      </c>
      <c r="F425">
        <v>8</v>
      </c>
      <c r="G425" t="s">
        <v>2715</v>
      </c>
      <c r="H425">
        <v>100</v>
      </c>
      <c r="I425" t="s">
        <v>2716</v>
      </c>
      <c r="J425" t="s">
        <v>1726</v>
      </c>
      <c r="K425" t="s">
        <v>2717</v>
      </c>
      <c r="L425" t="s">
        <v>2718</v>
      </c>
      <c r="M425" t="s">
        <v>2719</v>
      </c>
      <c r="N425">
        <v>27067</v>
      </c>
      <c r="O425">
        <v>541.94000000000005</v>
      </c>
    </row>
    <row r="426" spans="1:15" x14ac:dyDescent="0.25">
      <c r="A426" t="s">
        <v>2720</v>
      </c>
      <c r="B426">
        <v>1969</v>
      </c>
      <c r="C426" t="s">
        <v>248</v>
      </c>
      <c r="D426" t="s">
        <v>6088</v>
      </c>
      <c r="E426" t="s">
        <v>6048</v>
      </c>
      <c r="F426">
        <v>8</v>
      </c>
      <c r="G426" t="s">
        <v>2721</v>
      </c>
      <c r="H426">
        <v>66</v>
      </c>
      <c r="I426" t="s">
        <v>787</v>
      </c>
      <c r="J426" t="s">
        <v>788</v>
      </c>
      <c r="K426" t="s">
        <v>789</v>
      </c>
      <c r="L426" t="s">
        <v>2722</v>
      </c>
      <c r="M426" t="s">
        <v>1904</v>
      </c>
      <c r="N426">
        <v>201888</v>
      </c>
      <c r="O426" t="s">
        <v>2723</v>
      </c>
    </row>
    <row r="427" spans="1:15" x14ac:dyDescent="0.25">
      <c r="A427" t="s">
        <v>2724</v>
      </c>
      <c r="B427">
        <v>1968</v>
      </c>
      <c r="C427" t="s">
        <v>15</v>
      </c>
      <c r="D427" t="s">
        <v>6091</v>
      </c>
      <c r="E427" t="s">
        <v>6126</v>
      </c>
      <c r="F427">
        <v>8</v>
      </c>
      <c r="G427" t="s">
        <v>2725</v>
      </c>
      <c r="H427">
        <v>96</v>
      </c>
      <c r="I427" t="s">
        <v>289</v>
      </c>
      <c r="J427" t="s">
        <v>2726</v>
      </c>
      <c r="K427" t="s">
        <v>2727</v>
      </c>
      <c r="L427" t="s">
        <v>2728</v>
      </c>
      <c r="M427" t="s">
        <v>2729</v>
      </c>
      <c r="N427">
        <v>193674</v>
      </c>
    </row>
    <row r="428" spans="1:15" x14ac:dyDescent="0.25">
      <c r="A428" t="s">
        <v>2730</v>
      </c>
      <c r="B428">
        <v>1968</v>
      </c>
      <c r="C428" t="s">
        <v>47</v>
      </c>
      <c r="D428" t="s">
        <v>6079</v>
      </c>
      <c r="E428" t="s">
        <v>6155</v>
      </c>
      <c r="F428">
        <v>8</v>
      </c>
      <c r="G428" t="s">
        <v>2731</v>
      </c>
      <c r="H428">
        <v>79</v>
      </c>
      <c r="I428" t="s">
        <v>2685</v>
      </c>
      <c r="J428" t="s">
        <v>1970</v>
      </c>
      <c r="K428" t="s">
        <v>2732</v>
      </c>
      <c r="L428" t="s">
        <v>2733</v>
      </c>
      <c r="M428" t="s">
        <v>2734</v>
      </c>
      <c r="N428">
        <v>165167</v>
      </c>
      <c r="O428" t="s">
        <v>2735</v>
      </c>
    </row>
    <row r="429" spans="1:15" x14ac:dyDescent="0.25">
      <c r="A429" t="s">
        <v>2736</v>
      </c>
      <c r="B429">
        <v>1967</v>
      </c>
      <c r="C429" t="s">
        <v>15</v>
      </c>
      <c r="D429" t="s">
        <v>6077</v>
      </c>
      <c r="E429" t="s">
        <v>6066</v>
      </c>
      <c r="F429">
        <v>8</v>
      </c>
      <c r="G429" t="s">
        <v>2737</v>
      </c>
      <c r="H429">
        <v>83</v>
      </c>
      <c r="I429" t="s">
        <v>2738</v>
      </c>
      <c r="J429" t="s">
        <v>2686</v>
      </c>
      <c r="K429" t="s">
        <v>1835</v>
      </c>
      <c r="L429" t="s">
        <v>2722</v>
      </c>
      <c r="M429" t="s">
        <v>2739</v>
      </c>
      <c r="N429">
        <v>253676</v>
      </c>
      <c r="O429" t="s">
        <v>2740</v>
      </c>
    </row>
    <row r="430" spans="1:15" x14ac:dyDescent="0.25">
      <c r="A430" t="s">
        <v>2741</v>
      </c>
      <c r="B430">
        <v>1966</v>
      </c>
      <c r="C430" t="s">
        <v>15</v>
      </c>
      <c r="D430" t="s">
        <v>6140</v>
      </c>
      <c r="E430" t="s">
        <v>16</v>
      </c>
      <c r="F430">
        <v>8</v>
      </c>
      <c r="G430" t="s">
        <v>2742</v>
      </c>
      <c r="H430">
        <v>75</v>
      </c>
      <c r="I430" t="s">
        <v>2738</v>
      </c>
      <c r="J430" t="s">
        <v>2743</v>
      </c>
      <c r="K430" t="s">
        <v>2744</v>
      </c>
      <c r="L430" t="s">
        <v>2745</v>
      </c>
      <c r="M430" t="s">
        <v>2746</v>
      </c>
      <c r="N430">
        <v>68926</v>
      </c>
    </row>
    <row r="431" spans="1:15" x14ac:dyDescent="0.25">
      <c r="A431" t="s">
        <v>2747</v>
      </c>
      <c r="B431">
        <v>1965</v>
      </c>
      <c r="C431" t="s">
        <v>47</v>
      </c>
      <c r="D431" t="s">
        <v>6201</v>
      </c>
      <c r="E431" t="s">
        <v>6223</v>
      </c>
      <c r="F431">
        <v>8</v>
      </c>
      <c r="G431" t="s">
        <v>2748</v>
      </c>
      <c r="H431">
        <v>63</v>
      </c>
      <c r="I431" t="s">
        <v>2749</v>
      </c>
      <c r="J431" t="s">
        <v>2750</v>
      </c>
      <c r="K431" t="s">
        <v>1096</v>
      </c>
      <c r="L431" t="s">
        <v>2751</v>
      </c>
      <c r="M431" t="s">
        <v>2752</v>
      </c>
      <c r="N431">
        <v>205425</v>
      </c>
      <c r="O431" t="s">
        <v>2753</v>
      </c>
    </row>
    <row r="432" spans="1:15" x14ac:dyDescent="0.25">
      <c r="A432" t="s">
        <v>2754</v>
      </c>
      <c r="B432">
        <v>1965</v>
      </c>
      <c r="C432" t="s">
        <v>15</v>
      </c>
      <c r="D432" t="s">
        <v>6285</v>
      </c>
      <c r="E432" t="s">
        <v>6099</v>
      </c>
      <c r="F432">
        <v>8</v>
      </c>
      <c r="G432" t="s">
        <v>2755</v>
      </c>
      <c r="H432">
        <v>69</v>
      </c>
      <c r="I432" t="s">
        <v>814</v>
      </c>
      <c r="J432" t="s">
        <v>2756</v>
      </c>
      <c r="K432" t="s">
        <v>2757</v>
      </c>
      <c r="L432" t="s">
        <v>2758</v>
      </c>
      <c r="M432" t="s">
        <v>1996</v>
      </c>
      <c r="N432">
        <v>69903</v>
      </c>
      <c r="O432" t="s">
        <v>2759</v>
      </c>
    </row>
    <row r="433" spans="1:15" x14ac:dyDescent="0.25">
      <c r="A433" t="s">
        <v>2760</v>
      </c>
      <c r="B433">
        <v>1964</v>
      </c>
      <c r="C433" t="s">
        <v>15</v>
      </c>
      <c r="D433" t="s">
        <v>6149</v>
      </c>
      <c r="E433" t="s">
        <v>6286</v>
      </c>
      <c r="F433">
        <v>8</v>
      </c>
      <c r="G433" t="s">
        <v>2761</v>
      </c>
      <c r="H433">
        <v>65</v>
      </c>
      <c r="I433" t="s">
        <v>109</v>
      </c>
      <c r="J433" t="s">
        <v>110</v>
      </c>
      <c r="K433" t="s">
        <v>809</v>
      </c>
      <c r="L433" t="s">
        <v>2762</v>
      </c>
      <c r="M433" t="s">
        <v>2763</v>
      </c>
      <c r="N433">
        <v>198219</v>
      </c>
      <c r="O433" t="s">
        <v>2764</v>
      </c>
    </row>
    <row r="434" spans="1:15" x14ac:dyDescent="0.25">
      <c r="A434" t="s">
        <v>2765</v>
      </c>
      <c r="B434">
        <v>1963</v>
      </c>
      <c r="D434" t="s">
        <v>6169</v>
      </c>
      <c r="E434" t="s">
        <v>16</v>
      </c>
      <c r="F434">
        <v>8</v>
      </c>
      <c r="G434" t="s">
        <v>2766</v>
      </c>
      <c r="H434">
        <v>91</v>
      </c>
      <c r="I434" t="s">
        <v>1981</v>
      </c>
      <c r="J434" t="s">
        <v>2767</v>
      </c>
      <c r="K434" t="s">
        <v>2768</v>
      </c>
      <c r="L434" t="s">
        <v>364</v>
      </c>
      <c r="M434" t="s">
        <v>2769</v>
      </c>
      <c r="N434">
        <v>108844</v>
      </c>
      <c r="O434">
        <v>50.69</v>
      </c>
    </row>
    <row r="435" spans="1:15" x14ac:dyDescent="0.25">
      <c r="A435" t="s">
        <v>2770</v>
      </c>
      <c r="B435">
        <v>1962</v>
      </c>
      <c r="D435" t="s">
        <v>6228</v>
      </c>
      <c r="E435" t="s">
        <v>16</v>
      </c>
      <c r="F435">
        <v>8</v>
      </c>
      <c r="G435" t="s">
        <v>2771</v>
      </c>
      <c r="I435" t="s">
        <v>2772</v>
      </c>
      <c r="J435" t="s">
        <v>2773</v>
      </c>
      <c r="K435" t="s">
        <v>2774</v>
      </c>
      <c r="L435" t="s">
        <v>2775</v>
      </c>
      <c r="M435" t="s">
        <v>2776</v>
      </c>
      <c r="N435">
        <v>28057</v>
      </c>
    </row>
    <row r="436" spans="1:15" x14ac:dyDescent="0.25">
      <c r="A436" t="s">
        <v>2777</v>
      </c>
      <c r="B436">
        <v>1961</v>
      </c>
      <c r="C436" t="s">
        <v>15</v>
      </c>
      <c r="D436" t="s">
        <v>6123</v>
      </c>
      <c r="E436" t="s">
        <v>6227</v>
      </c>
      <c r="F436">
        <v>8</v>
      </c>
      <c r="G436" t="s">
        <v>2778</v>
      </c>
      <c r="H436">
        <v>90</v>
      </c>
      <c r="I436" t="s">
        <v>2779</v>
      </c>
      <c r="J436" t="s">
        <v>788</v>
      </c>
      <c r="K436" t="s">
        <v>2780</v>
      </c>
      <c r="L436" t="s">
        <v>2781</v>
      </c>
      <c r="M436" t="s">
        <v>563</v>
      </c>
      <c r="N436">
        <v>75067</v>
      </c>
      <c r="O436" t="s">
        <v>2782</v>
      </c>
    </row>
    <row r="437" spans="1:15" x14ac:dyDescent="0.25">
      <c r="A437" t="s">
        <v>2783</v>
      </c>
      <c r="B437">
        <v>1960</v>
      </c>
      <c r="C437" t="s">
        <v>15</v>
      </c>
      <c r="D437" t="s">
        <v>6287</v>
      </c>
      <c r="E437" t="s">
        <v>6116</v>
      </c>
      <c r="F437">
        <v>8</v>
      </c>
      <c r="G437" t="s">
        <v>2784</v>
      </c>
      <c r="H437">
        <v>95</v>
      </c>
      <c r="I437" t="s">
        <v>1981</v>
      </c>
      <c r="J437" t="s">
        <v>2767</v>
      </c>
      <c r="K437" t="s">
        <v>2785</v>
      </c>
      <c r="L437" t="s">
        <v>2768</v>
      </c>
      <c r="M437" t="s">
        <v>2786</v>
      </c>
      <c r="N437">
        <v>66621</v>
      </c>
      <c r="O437" t="s">
        <v>2787</v>
      </c>
    </row>
    <row r="438" spans="1:15" x14ac:dyDescent="0.25">
      <c r="A438" t="s">
        <v>2788</v>
      </c>
      <c r="B438">
        <v>1959</v>
      </c>
      <c r="C438" t="s">
        <v>587</v>
      </c>
      <c r="D438" t="s">
        <v>6231</v>
      </c>
      <c r="E438" t="s">
        <v>6286</v>
      </c>
      <c r="F438">
        <v>8</v>
      </c>
      <c r="G438" t="s">
        <v>2789</v>
      </c>
      <c r="H438">
        <v>93</v>
      </c>
      <c r="I438" t="s">
        <v>2790</v>
      </c>
      <c r="J438" t="s">
        <v>1942</v>
      </c>
      <c r="K438" t="s">
        <v>2791</v>
      </c>
      <c r="L438" t="s">
        <v>2792</v>
      </c>
      <c r="M438" t="s">
        <v>2793</v>
      </c>
      <c r="N438">
        <v>56305</v>
      </c>
      <c r="O438" t="s">
        <v>2794</v>
      </c>
    </row>
    <row r="439" spans="1:15" x14ac:dyDescent="0.25">
      <c r="A439" t="s">
        <v>2795</v>
      </c>
      <c r="B439">
        <v>1959</v>
      </c>
      <c r="D439" t="s">
        <v>6042</v>
      </c>
      <c r="E439" t="s">
        <v>6068</v>
      </c>
      <c r="F439">
        <v>8</v>
      </c>
      <c r="G439" t="s">
        <v>2796</v>
      </c>
      <c r="H439">
        <v>95</v>
      </c>
      <c r="I439" t="s">
        <v>2797</v>
      </c>
      <c r="J439" t="s">
        <v>251</v>
      </c>
      <c r="K439" t="s">
        <v>2798</v>
      </c>
      <c r="L439" t="s">
        <v>2799</v>
      </c>
      <c r="M439" t="s">
        <v>2800</v>
      </c>
      <c r="N439">
        <v>59847</v>
      </c>
      <c r="O439" t="s">
        <v>2801</v>
      </c>
    </row>
    <row r="440" spans="1:15" x14ac:dyDescent="0.25">
      <c r="A440" t="s">
        <v>2802</v>
      </c>
      <c r="B440">
        <v>1958</v>
      </c>
      <c r="C440" t="s">
        <v>150</v>
      </c>
      <c r="D440" t="s">
        <v>6131</v>
      </c>
      <c r="E440" t="s">
        <v>6164</v>
      </c>
      <c r="F440">
        <v>8</v>
      </c>
      <c r="G440" t="s">
        <v>2803</v>
      </c>
      <c r="H440">
        <v>99</v>
      </c>
      <c r="I440" t="s">
        <v>2022</v>
      </c>
      <c r="J440" t="s">
        <v>1970</v>
      </c>
      <c r="K440" t="s">
        <v>2022</v>
      </c>
      <c r="L440" t="s">
        <v>371</v>
      </c>
      <c r="M440" t="s">
        <v>2804</v>
      </c>
      <c r="N440">
        <v>98431</v>
      </c>
      <c r="O440" t="s">
        <v>2805</v>
      </c>
    </row>
    <row r="441" spans="1:15" x14ac:dyDescent="0.25">
      <c r="A441" t="s">
        <v>2806</v>
      </c>
      <c r="B441">
        <v>1958</v>
      </c>
      <c r="C441" t="s">
        <v>15</v>
      </c>
      <c r="D441" t="s">
        <v>6142</v>
      </c>
      <c r="E441" t="s">
        <v>16</v>
      </c>
      <c r="F441">
        <v>8</v>
      </c>
      <c r="G441" t="s">
        <v>2807</v>
      </c>
      <c r="H441">
        <v>84</v>
      </c>
      <c r="I441" t="s">
        <v>2808</v>
      </c>
      <c r="J441" t="s">
        <v>2743</v>
      </c>
      <c r="K441" t="s">
        <v>788</v>
      </c>
      <c r="L441" t="s">
        <v>2809</v>
      </c>
      <c r="M441" t="s">
        <v>2810</v>
      </c>
      <c r="N441">
        <v>45062</v>
      </c>
      <c r="O441" t="s">
        <v>2811</v>
      </c>
    </row>
    <row r="442" spans="1:15" x14ac:dyDescent="0.25">
      <c r="A442" t="s">
        <v>2812</v>
      </c>
      <c r="B442">
        <v>1957</v>
      </c>
      <c r="C442" t="s">
        <v>2006</v>
      </c>
      <c r="D442" t="s">
        <v>6029</v>
      </c>
      <c r="E442" t="s">
        <v>6132</v>
      </c>
      <c r="F442">
        <v>8</v>
      </c>
      <c r="G442" t="s">
        <v>2813</v>
      </c>
      <c r="H442">
        <v>100</v>
      </c>
      <c r="I442" t="s">
        <v>2814</v>
      </c>
      <c r="J442" t="s">
        <v>1235</v>
      </c>
      <c r="K442" t="s">
        <v>1240</v>
      </c>
      <c r="L442" t="s">
        <v>2815</v>
      </c>
      <c r="M442" t="s">
        <v>2816</v>
      </c>
      <c r="N442">
        <v>28137</v>
      </c>
    </row>
    <row r="443" spans="1:15" x14ac:dyDescent="0.25">
      <c r="A443" t="s">
        <v>2817</v>
      </c>
      <c r="B443">
        <v>1956</v>
      </c>
      <c r="C443" t="s">
        <v>2006</v>
      </c>
      <c r="D443" t="s">
        <v>6277</v>
      </c>
      <c r="E443" t="s">
        <v>6164</v>
      </c>
      <c r="F443">
        <v>8</v>
      </c>
      <c r="G443" t="s">
        <v>2818</v>
      </c>
      <c r="H443">
        <v>91</v>
      </c>
      <c r="I443" t="s">
        <v>531</v>
      </c>
      <c r="J443" t="s">
        <v>564</v>
      </c>
      <c r="K443" t="s">
        <v>2819</v>
      </c>
      <c r="L443" t="s">
        <v>2820</v>
      </c>
      <c r="M443" t="s">
        <v>2821</v>
      </c>
      <c r="N443">
        <v>81702</v>
      </c>
    </row>
    <row r="444" spans="1:15" x14ac:dyDescent="0.25">
      <c r="A444" t="s">
        <v>2822</v>
      </c>
      <c r="B444">
        <v>1955</v>
      </c>
      <c r="D444" t="s">
        <v>6224</v>
      </c>
      <c r="E444" t="s">
        <v>6164</v>
      </c>
      <c r="F444">
        <v>8</v>
      </c>
      <c r="G444" t="s">
        <v>2823</v>
      </c>
      <c r="H444">
        <v>99</v>
      </c>
      <c r="I444" t="s">
        <v>571</v>
      </c>
      <c r="J444" t="s">
        <v>2824</v>
      </c>
      <c r="K444" t="s">
        <v>2825</v>
      </c>
      <c r="L444" t="s">
        <v>2826</v>
      </c>
      <c r="M444" t="s">
        <v>2827</v>
      </c>
      <c r="N444">
        <v>81980</v>
      </c>
      <c r="O444">
        <v>654</v>
      </c>
    </row>
    <row r="445" spans="1:15" x14ac:dyDescent="0.25">
      <c r="A445" t="s">
        <v>2828</v>
      </c>
      <c r="B445">
        <v>1954</v>
      </c>
      <c r="D445" t="s">
        <v>6142</v>
      </c>
      <c r="E445" t="s">
        <v>16</v>
      </c>
      <c r="F445">
        <v>8</v>
      </c>
      <c r="G445" t="s">
        <v>2829</v>
      </c>
      <c r="I445" t="s">
        <v>1981</v>
      </c>
      <c r="J445" t="s">
        <v>816</v>
      </c>
      <c r="K445" t="s">
        <v>1982</v>
      </c>
      <c r="L445" t="s">
        <v>2830</v>
      </c>
      <c r="M445" t="s">
        <v>2831</v>
      </c>
      <c r="N445">
        <v>58314</v>
      </c>
    </row>
    <row r="446" spans="1:15" x14ac:dyDescent="0.25">
      <c r="A446" t="s">
        <v>2832</v>
      </c>
      <c r="B446">
        <v>1955</v>
      </c>
      <c r="D446" t="s">
        <v>6107</v>
      </c>
      <c r="E446" t="s">
        <v>6288</v>
      </c>
      <c r="F446">
        <v>8</v>
      </c>
      <c r="G446" t="s">
        <v>2833</v>
      </c>
      <c r="I446" t="s">
        <v>2000</v>
      </c>
      <c r="J446" t="s">
        <v>2834</v>
      </c>
      <c r="K446" t="s">
        <v>2835</v>
      </c>
      <c r="L446" t="s">
        <v>2836</v>
      </c>
      <c r="M446" t="s">
        <v>2002</v>
      </c>
      <c r="N446">
        <v>61503</v>
      </c>
    </row>
    <row r="447" spans="1:15" x14ac:dyDescent="0.25">
      <c r="A447" t="s">
        <v>2837</v>
      </c>
      <c r="B447">
        <v>1953</v>
      </c>
      <c r="D447" t="s">
        <v>6221</v>
      </c>
      <c r="E447" t="s">
        <v>6133</v>
      </c>
      <c r="F447">
        <v>8</v>
      </c>
      <c r="G447" t="s">
        <v>2838</v>
      </c>
      <c r="H447">
        <v>84</v>
      </c>
      <c r="I447" t="s">
        <v>568</v>
      </c>
      <c r="J447" t="s">
        <v>589</v>
      </c>
      <c r="K447" t="s">
        <v>2839</v>
      </c>
      <c r="L447" t="s">
        <v>2797</v>
      </c>
      <c r="M447" t="s">
        <v>2840</v>
      </c>
      <c r="N447">
        <v>51046</v>
      </c>
    </row>
    <row r="448" spans="1:15" x14ac:dyDescent="0.25">
      <c r="A448" t="s">
        <v>2841</v>
      </c>
      <c r="B448">
        <v>1953</v>
      </c>
      <c r="D448" t="s">
        <v>6069</v>
      </c>
      <c r="E448" t="s">
        <v>6144</v>
      </c>
      <c r="F448">
        <v>8</v>
      </c>
      <c r="G448" t="s">
        <v>2842</v>
      </c>
      <c r="H448">
        <v>78</v>
      </c>
      <c r="I448" t="s">
        <v>1969</v>
      </c>
      <c r="J448" t="s">
        <v>1223</v>
      </c>
      <c r="K448" t="s">
        <v>2843</v>
      </c>
      <c r="L448" t="s">
        <v>2844</v>
      </c>
      <c r="M448" t="s">
        <v>2845</v>
      </c>
      <c r="N448">
        <v>127256</v>
      </c>
    </row>
    <row r="449" spans="1:15" x14ac:dyDescent="0.25">
      <c r="A449" t="s">
        <v>2846</v>
      </c>
      <c r="B449">
        <v>1951</v>
      </c>
      <c r="C449" t="s">
        <v>15</v>
      </c>
      <c r="D449" t="s">
        <v>6075</v>
      </c>
      <c r="E449" t="s">
        <v>16</v>
      </c>
      <c r="F449">
        <v>8</v>
      </c>
      <c r="G449" t="s">
        <v>2847</v>
      </c>
      <c r="H449">
        <v>97</v>
      </c>
      <c r="I449" t="s">
        <v>1994</v>
      </c>
      <c r="J449" t="s">
        <v>2054</v>
      </c>
      <c r="K449" t="s">
        <v>27</v>
      </c>
      <c r="L449" t="s">
        <v>2733</v>
      </c>
      <c r="M449" t="s">
        <v>1995</v>
      </c>
      <c r="N449">
        <v>99182</v>
      </c>
      <c r="O449" t="s">
        <v>2848</v>
      </c>
    </row>
    <row r="450" spans="1:15" x14ac:dyDescent="0.25">
      <c r="A450" t="s">
        <v>2849</v>
      </c>
      <c r="B450">
        <v>1950</v>
      </c>
      <c r="D450" t="s">
        <v>6246</v>
      </c>
      <c r="E450" t="s">
        <v>6289</v>
      </c>
      <c r="F450">
        <v>8</v>
      </c>
      <c r="G450" t="s">
        <v>2850</v>
      </c>
      <c r="I450" t="s">
        <v>2851</v>
      </c>
      <c r="J450" t="s">
        <v>378</v>
      </c>
      <c r="K450" t="s">
        <v>2852</v>
      </c>
      <c r="L450" t="s">
        <v>2853</v>
      </c>
      <c r="M450" t="s">
        <v>2854</v>
      </c>
      <c r="N450">
        <v>26784</v>
      </c>
    </row>
    <row r="451" spans="1:15" x14ac:dyDescent="0.25">
      <c r="A451" t="s">
        <v>2855</v>
      </c>
      <c r="B451">
        <v>1949</v>
      </c>
      <c r="C451" t="s">
        <v>47</v>
      </c>
      <c r="D451" t="s">
        <v>6077</v>
      </c>
      <c r="E451" t="s">
        <v>6145</v>
      </c>
      <c r="F451">
        <v>8</v>
      </c>
      <c r="G451" t="s">
        <v>2856</v>
      </c>
      <c r="I451" t="s">
        <v>2857</v>
      </c>
      <c r="J451" t="s">
        <v>2858</v>
      </c>
      <c r="K451" t="s">
        <v>231</v>
      </c>
      <c r="L451" t="s">
        <v>2859</v>
      </c>
      <c r="M451" t="s">
        <v>2860</v>
      </c>
      <c r="N451">
        <v>34485</v>
      </c>
    </row>
    <row r="452" spans="1:15" x14ac:dyDescent="0.25">
      <c r="A452" t="s">
        <v>2861</v>
      </c>
      <c r="B452">
        <v>1948</v>
      </c>
      <c r="C452" t="s">
        <v>15</v>
      </c>
      <c r="D452" t="s">
        <v>6228</v>
      </c>
      <c r="E452" t="s">
        <v>6068</v>
      </c>
      <c r="F452">
        <v>8</v>
      </c>
      <c r="G452" t="s">
        <v>2862</v>
      </c>
      <c r="H452">
        <v>73</v>
      </c>
      <c r="I452" t="s">
        <v>369</v>
      </c>
      <c r="J452" t="s">
        <v>251</v>
      </c>
      <c r="K452" t="s">
        <v>2863</v>
      </c>
      <c r="L452" t="s">
        <v>2864</v>
      </c>
      <c r="M452" t="s">
        <v>2865</v>
      </c>
      <c r="N452">
        <v>129783</v>
      </c>
    </row>
    <row r="453" spans="1:15" x14ac:dyDescent="0.25">
      <c r="A453" t="s">
        <v>2866</v>
      </c>
      <c r="B453">
        <v>1947</v>
      </c>
      <c r="D453" t="s">
        <v>6290</v>
      </c>
      <c r="E453" t="s">
        <v>6164</v>
      </c>
      <c r="F453">
        <v>8</v>
      </c>
      <c r="G453" t="s">
        <v>2867</v>
      </c>
      <c r="I453" t="s">
        <v>2868</v>
      </c>
      <c r="J453" t="s">
        <v>2824</v>
      </c>
      <c r="K453" t="s">
        <v>2869</v>
      </c>
      <c r="L453" t="s">
        <v>576</v>
      </c>
      <c r="M453" t="s">
        <v>2870</v>
      </c>
      <c r="N453">
        <v>32784</v>
      </c>
    </row>
    <row r="454" spans="1:15" x14ac:dyDescent="0.25">
      <c r="A454" t="s">
        <v>2871</v>
      </c>
      <c r="B454">
        <v>1945</v>
      </c>
      <c r="C454" t="s">
        <v>47</v>
      </c>
      <c r="D454" t="s">
        <v>6192</v>
      </c>
      <c r="E454" t="s">
        <v>6041</v>
      </c>
      <c r="F454">
        <v>8</v>
      </c>
      <c r="G454" t="s">
        <v>2872</v>
      </c>
      <c r="H454">
        <v>92</v>
      </c>
      <c r="I454" t="s">
        <v>814</v>
      </c>
      <c r="J454" t="s">
        <v>2873</v>
      </c>
      <c r="K454" t="s">
        <v>2025</v>
      </c>
      <c r="L454" t="s">
        <v>2874</v>
      </c>
      <c r="M454" t="s">
        <v>2875</v>
      </c>
      <c r="N454">
        <v>35601</v>
      </c>
    </row>
    <row r="455" spans="1:15" x14ac:dyDescent="0.25">
      <c r="A455" t="s">
        <v>2876</v>
      </c>
      <c r="B455">
        <v>1944</v>
      </c>
      <c r="C455" t="s">
        <v>587</v>
      </c>
      <c r="D455" t="s">
        <v>6089</v>
      </c>
      <c r="E455" t="s">
        <v>6289</v>
      </c>
      <c r="F455">
        <v>8</v>
      </c>
      <c r="G455" t="s">
        <v>2877</v>
      </c>
      <c r="I455" t="s">
        <v>2797</v>
      </c>
      <c r="J455" t="s">
        <v>2878</v>
      </c>
      <c r="K455" t="s">
        <v>2879</v>
      </c>
      <c r="L455" t="s">
        <v>2880</v>
      </c>
      <c r="M455" t="s">
        <v>2881</v>
      </c>
      <c r="N455">
        <v>42725</v>
      </c>
      <c r="O455" t="s">
        <v>54</v>
      </c>
    </row>
    <row r="456" spans="1:15" x14ac:dyDescent="0.25">
      <c r="A456" t="s">
        <v>2882</v>
      </c>
      <c r="B456">
        <v>1946</v>
      </c>
      <c r="C456" t="s">
        <v>2006</v>
      </c>
      <c r="D456" t="s">
        <v>6115</v>
      </c>
      <c r="E456" t="s">
        <v>6099</v>
      </c>
      <c r="F456">
        <v>8</v>
      </c>
      <c r="G456" t="s">
        <v>2883</v>
      </c>
      <c r="H456">
        <v>93</v>
      </c>
      <c r="I456" t="s">
        <v>1969</v>
      </c>
      <c r="J456" t="s">
        <v>2884</v>
      </c>
      <c r="K456" t="s">
        <v>2879</v>
      </c>
      <c r="L456" t="s">
        <v>1958</v>
      </c>
      <c r="M456" t="s">
        <v>2885</v>
      </c>
      <c r="N456">
        <v>57259</v>
      </c>
      <c r="O456" t="s">
        <v>2886</v>
      </c>
    </row>
    <row r="457" spans="1:15" x14ac:dyDescent="0.25">
      <c r="A457" t="s">
        <v>2887</v>
      </c>
      <c r="B457">
        <v>1942</v>
      </c>
      <c r="D457" t="s">
        <v>6069</v>
      </c>
      <c r="E457" t="s">
        <v>6291</v>
      </c>
      <c r="F457">
        <v>8</v>
      </c>
      <c r="G457" t="s">
        <v>2888</v>
      </c>
      <c r="I457" t="s">
        <v>250</v>
      </c>
      <c r="J457" t="s">
        <v>828</v>
      </c>
      <c r="K457" t="s">
        <v>2889</v>
      </c>
      <c r="L457" t="s">
        <v>2890</v>
      </c>
      <c r="M457" t="s">
        <v>2810</v>
      </c>
      <c r="N457">
        <v>65101</v>
      </c>
    </row>
    <row r="458" spans="1:15" x14ac:dyDescent="0.25">
      <c r="A458" t="s">
        <v>2891</v>
      </c>
      <c r="B458">
        <v>1941</v>
      </c>
      <c r="D458" t="s">
        <v>6215</v>
      </c>
      <c r="E458" t="s">
        <v>6292</v>
      </c>
      <c r="F458">
        <v>8</v>
      </c>
      <c r="G458" t="s">
        <v>2892</v>
      </c>
      <c r="H458">
        <v>96</v>
      </c>
      <c r="I458" t="s">
        <v>1286</v>
      </c>
      <c r="J458" t="s">
        <v>378</v>
      </c>
      <c r="K458" t="s">
        <v>2893</v>
      </c>
      <c r="L458" t="s">
        <v>2894</v>
      </c>
      <c r="M458" t="s">
        <v>869</v>
      </c>
      <c r="N458">
        <v>148928</v>
      </c>
      <c r="O458" t="s">
        <v>2895</v>
      </c>
    </row>
    <row r="459" spans="1:15" x14ac:dyDescent="0.25">
      <c r="A459" t="s">
        <v>2896</v>
      </c>
      <c r="B459">
        <v>1940</v>
      </c>
      <c r="C459" t="s">
        <v>587</v>
      </c>
      <c r="D459" t="s">
        <v>6152</v>
      </c>
      <c r="E459" t="s">
        <v>6253</v>
      </c>
      <c r="F459">
        <v>8</v>
      </c>
      <c r="G459" t="s">
        <v>2897</v>
      </c>
      <c r="H459">
        <v>96</v>
      </c>
      <c r="I459" t="s">
        <v>1941</v>
      </c>
      <c r="J459" t="s">
        <v>50</v>
      </c>
      <c r="K459" t="s">
        <v>2898</v>
      </c>
      <c r="L459" t="s">
        <v>2899</v>
      </c>
      <c r="M459" t="s">
        <v>2900</v>
      </c>
      <c r="N459">
        <v>85559</v>
      </c>
      <c r="O459">
        <v>55</v>
      </c>
    </row>
    <row r="460" spans="1:15" x14ac:dyDescent="0.25">
      <c r="A460" t="s">
        <v>2901</v>
      </c>
      <c r="B460">
        <v>1939</v>
      </c>
      <c r="C460" t="s">
        <v>47</v>
      </c>
      <c r="D460" t="s">
        <v>6098</v>
      </c>
      <c r="E460" t="s">
        <v>6279</v>
      </c>
      <c r="F460">
        <v>8</v>
      </c>
      <c r="G460" t="s">
        <v>2902</v>
      </c>
      <c r="H460">
        <v>92</v>
      </c>
      <c r="I460" t="s">
        <v>2050</v>
      </c>
      <c r="J460" t="s">
        <v>2051</v>
      </c>
      <c r="K460" t="s">
        <v>2903</v>
      </c>
      <c r="L460" t="s">
        <v>2904</v>
      </c>
      <c r="M460" t="s">
        <v>2905</v>
      </c>
      <c r="N460">
        <v>371379</v>
      </c>
      <c r="O460" t="s">
        <v>2906</v>
      </c>
    </row>
    <row r="461" spans="1:15" x14ac:dyDescent="0.25">
      <c r="A461" t="s">
        <v>2907</v>
      </c>
      <c r="B461">
        <v>1939</v>
      </c>
      <c r="D461" t="s">
        <v>6088</v>
      </c>
      <c r="E461" t="s">
        <v>6116</v>
      </c>
      <c r="F461">
        <v>8</v>
      </c>
      <c r="G461" t="s">
        <v>2908</v>
      </c>
      <c r="I461" t="s">
        <v>2058</v>
      </c>
      <c r="J461" t="s">
        <v>2909</v>
      </c>
      <c r="K461" t="s">
        <v>2910</v>
      </c>
      <c r="L461" t="s">
        <v>2911</v>
      </c>
      <c r="M461" t="s">
        <v>2912</v>
      </c>
      <c r="N461">
        <v>26725</v>
      </c>
    </row>
    <row r="462" spans="1:15" x14ac:dyDescent="0.25">
      <c r="A462" t="s">
        <v>2913</v>
      </c>
      <c r="B462">
        <v>1934</v>
      </c>
      <c r="C462" t="s">
        <v>2268</v>
      </c>
      <c r="D462" t="s">
        <v>6199</v>
      </c>
      <c r="E462" t="s">
        <v>6293</v>
      </c>
      <c r="F462">
        <v>8</v>
      </c>
      <c r="G462" t="s">
        <v>2914</v>
      </c>
      <c r="H462">
        <v>86</v>
      </c>
      <c r="I462" t="s">
        <v>2915</v>
      </c>
      <c r="J462" t="s">
        <v>2916</v>
      </c>
      <c r="K462" t="s">
        <v>2884</v>
      </c>
      <c r="L462" t="s">
        <v>2917</v>
      </c>
      <c r="M462" t="s">
        <v>2918</v>
      </c>
      <c r="N462">
        <v>26642</v>
      </c>
    </row>
    <row r="463" spans="1:15" x14ac:dyDescent="0.25">
      <c r="A463" t="s">
        <v>2919</v>
      </c>
      <c r="B463">
        <v>1930</v>
      </c>
      <c r="C463" t="s">
        <v>47</v>
      </c>
      <c r="D463" t="s">
        <v>6026</v>
      </c>
      <c r="E463" t="s">
        <v>6062</v>
      </c>
      <c r="F463">
        <v>8</v>
      </c>
      <c r="G463" t="s">
        <v>2920</v>
      </c>
      <c r="H463">
        <v>91</v>
      </c>
      <c r="I463" t="s">
        <v>2921</v>
      </c>
      <c r="J463" t="s">
        <v>2922</v>
      </c>
      <c r="K463" t="s">
        <v>2923</v>
      </c>
      <c r="L463" t="s">
        <v>2924</v>
      </c>
      <c r="M463" t="s">
        <v>2925</v>
      </c>
      <c r="N463">
        <v>57318</v>
      </c>
      <c r="O463" t="s">
        <v>2926</v>
      </c>
    </row>
    <row r="464" spans="1:15" x14ac:dyDescent="0.25">
      <c r="A464" t="s">
        <v>2927</v>
      </c>
      <c r="B464">
        <v>1925</v>
      </c>
      <c r="D464" t="s">
        <v>6294</v>
      </c>
      <c r="E464" t="s">
        <v>6276</v>
      </c>
      <c r="F464">
        <v>8</v>
      </c>
      <c r="G464" t="s">
        <v>2928</v>
      </c>
      <c r="H464">
        <v>97</v>
      </c>
      <c r="I464" t="s">
        <v>2929</v>
      </c>
      <c r="J464" t="s">
        <v>2930</v>
      </c>
      <c r="K464" t="s">
        <v>2931</v>
      </c>
      <c r="L464" t="s">
        <v>2932</v>
      </c>
      <c r="M464" t="s">
        <v>2933</v>
      </c>
      <c r="N464">
        <v>53054</v>
      </c>
      <c r="O464">
        <v>50.97</v>
      </c>
    </row>
    <row r="465" spans="1:15" x14ac:dyDescent="0.25">
      <c r="A465" t="s">
        <v>2934</v>
      </c>
      <c r="B465">
        <v>2019</v>
      </c>
      <c r="C465" t="s">
        <v>33</v>
      </c>
      <c r="D465" t="s">
        <v>6059</v>
      </c>
      <c r="E465" t="s">
        <v>6153</v>
      </c>
      <c r="F465" t="s">
        <v>6295</v>
      </c>
      <c r="G465" t="s">
        <v>2935</v>
      </c>
      <c r="H465">
        <v>82</v>
      </c>
      <c r="I465" t="s">
        <v>2936</v>
      </c>
      <c r="J465" t="s">
        <v>2382</v>
      </c>
      <c r="K465" t="s">
        <v>445</v>
      </c>
      <c r="L465" t="s">
        <v>2213</v>
      </c>
      <c r="M465" t="s">
        <v>2937</v>
      </c>
      <c r="N465">
        <v>454203</v>
      </c>
      <c r="O465" t="s">
        <v>2938</v>
      </c>
    </row>
    <row r="466" spans="1:15" x14ac:dyDescent="0.25">
      <c r="A466" t="s">
        <v>2939</v>
      </c>
      <c r="B466">
        <v>2020</v>
      </c>
      <c r="C466" t="s">
        <v>33</v>
      </c>
      <c r="D466" t="s">
        <v>6120</v>
      </c>
      <c r="E466" t="s">
        <v>6066</v>
      </c>
      <c r="F466" t="s">
        <v>6295</v>
      </c>
      <c r="G466" t="s">
        <v>2940</v>
      </c>
      <c r="I466" t="s">
        <v>2941</v>
      </c>
      <c r="J466" t="s">
        <v>888</v>
      </c>
      <c r="K466" t="s">
        <v>2942</v>
      </c>
      <c r="L466" t="s">
        <v>2943</v>
      </c>
      <c r="M466" t="s">
        <v>2944</v>
      </c>
      <c r="N466">
        <v>111478</v>
      </c>
    </row>
    <row r="467" spans="1:15" x14ac:dyDescent="0.25">
      <c r="A467" t="s">
        <v>2945</v>
      </c>
      <c r="B467">
        <v>2018</v>
      </c>
      <c r="C467" t="s">
        <v>15</v>
      </c>
      <c r="D467" t="s">
        <v>6071</v>
      </c>
      <c r="E467" t="s">
        <v>6024</v>
      </c>
      <c r="F467" t="s">
        <v>6295</v>
      </c>
      <c r="G467" t="s">
        <v>2946</v>
      </c>
      <c r="H467">
        <v>93</v>
      </c>
      <c r="I467" t="s">
        <v>2947</v>
      </c>
      <c r="J467" t="s">
        <v>2948</v>
      </c>
      <c r="K467" t="s">
        <v>2949</v>
      </c>
      <c r="L467" t="s">
        <v>2950</v>
      </c>
      <c r="M467" t="s">
        <v>2951</v>
      </c>
      <c r="N467">
        <v>62754</v>
      </c>
      <c r="O467" t="s">
        <v>2952</v>
      </c>
    </row>
    <row r="468" spans="1:15" x14ac:dyDescent="0.25">
      <c r="A468" t="s">
        <v>2953</v>
      </c>
      <c r="B468">
        <v>2019</v>
      </c>
      <c r="C468" t="s">
        <v>47</v>
      </c>
      <c r="D468" t="s">
        <v>6091</v>
      </c>
      <c r="E468" t="s">
        <v>6066</v>
      </c>
      <c r="F468" t="s">
        <v>6295</v>
      </c>
      <c r="G468" t="s">
        <v>2954</v>
      </c>
      <c r="H468">
        <v>94</v>
      </c>
      <c r="I468" t="s">
        <v>2955</v>
      </c>
      <c r="J468" t="s">
        <v>2956</v>
      </c>
      <c r="K468" t="s">
        <v>281</v>
      </c>
      <c r="L468" t="s">
        <v>2957</v>
      </c>
      <c r="M468" t="s">
        <v>2958</v>
      </c>
      <c r="N468">
        <v>246644</v>
      </c>
      <c r="O468" t="s">
        <v>2959</v>
      </c>
    </row>
    <row r="469" spans="1:15" x14ac:dyDescent="0.25">
      <c r="A469" t="s">
        <v>2960</v>
      </c>
      <c r="B469">
        <v>2017</v>
      </c>
      <c r="C469" t="s">
        <v>33</v>
      </c>
      <c r="D469" t="s">
        <v>6054</v>
      </c>
      <c r="E469" t="s">
        <v>6041</v>
      </c>
      <c r="F469" t="s">
        <v>6295</v>
      </c>
      <c r="G469" t="s">
        <v>2961</v>
      </c>
      <c r="H469">
        <v>93</v>
      </c>
      <c r="I469" t="s">
        <v>2962</v>
      </c>
      <c r="J469" t="s">
        <v>2963</v>
      </c>
      <c r="K469" t="s">
        <v>2964</v>
      </c>
      <c r="L469" t="s">
        <v>2965</v>
      </c>
      <c r="M469" t="s">
        <v>2966</v>
      </c>
      <c r="N469">
        <v>212651</v>
      </c>
      <c r="O469" t="s">
        <v>2967</v>
      </c>
    </row>
    <row r="470" spans="1:15" x14ac:dyDescent="0.25">
      <c r="A470" t="s">
        <v>2968</v>
      </c>
      <c r="B470">
        <v>2016</v>
      </c>
      <c r="C470" t="s">
        <v>33</v>
      </c>
      <c r="D470" t="s">
        <v>6215</v>
      </c>
      <c r="E470" t="s">
        <v>16</v>
      </c>
      <c r="F470" t="s">
        <v>6295</v>
      </c>
      <c r="G470" t="s">
        <v>2969</v>
      </c>
      <c r="H470">
        <v>78</v>
      </c>
      <c r="I470" t="s">
        <v>2970</v>
      </c>
      <c r="J470" t="s">
        <v>2971</v>
      </c>
      <c r="K470" t="s">
        <v>2972</v>
      </c>
      <c r="L470" t="s">
        <v>2973</v>
      </c>
      <c r="M470" t="s">
        <v>2974</v>
      </c>
      <c r="N470">
        <v>53818</v>
      </c>
      <c r="O470">
        <v>258.16800000000001</v>
      </c>
    </row>
    <row r="471" spans="1:15" x14ac:dyDescent="0.25">
      <c r="A471" t="s">
        <v>2975</v>
      </c>
      <c r="B471">
        <v>2018</v>
      </c>
      <c r="C471" t="s">
        <v>47</v>
      </c>
      <c r="D471" t="s">
        <v>6120</v>
      </c>
      <c r="E471" t="s">
        <v>6148</v>
      </c>
      <c r="F471" t="s">
        <v>6295</v>
      </c>
      <c r="G471" t="s">
        <v>2976</v>
      </c>
      <c r="H471">
        <v>82</v>
      </c>
      <c r="I471" t="s">
        <v>1404</v>
      </c>
      <c r="J471" t="s">
        <v>2977</v>
      </c>
      <c r="K471" t="s">
        <v>2978</v>
      </c>
      <c r="L471" t="s">
        <v>90</v>
      </c>
      <c r="M471" t="s">
        <v>2979</v>
      </c>
      <c r="N471">
        <v>139114</v>
      </c>
      <c r="O471" t="s">
        <v>2980</v>
      </c>
    </row>
    <row r="472" spans="1:15" x14ac:dyDescent="0.25">
      <c r="A472" t="s">
        <v>2981</v>
      </c>
      <c r="B472">
        <v>2016</v>
      </c>
      <c r="C472" t="s">
        <v>33</v>
      </c>
      <c r="D472" t="s">
        <v>6120</v>
      </c>
      <c r="E472" t="s">
        <v>6175</v>
      </c>
      <c r="F472" t="s">
        <v>6295</v>
      </c>
      <c r="G472" t="s">
        <v>2982</v>
      </c>
      <c r="H472">
        <v>81</v>
      </c>
      <c r="I472" t="s">
        <v>2983</v>
      </c>
      <c r="J472" t="s">
        <v>1737</v>
      </c>
      <c r="K472" t="s">
        <v>2984</v>
      </c>
      <c r="L472" t="s">
        <v>2985</v>
      </c>
      <c r="M472" t="s">
        <v>2986</v>
      </c>
      <c r="N472">
        <v>111483</v>
      </c>
      <c r="O472" t="s">
        <v>2987</v>
      </c>
    </row>
    <row r="473" spans="1:15" x14ac:dyDescent="0.25">
      <c r="A473" t="s">
        <v>2988</v>
      </c>
      <c r="B473">
        <v>2016</v>
      </c>
      <c r="C473" t="s">
        <v>196</v>
      </c>
      <c r="D473" t="s">
        <v>6069</v>
      </c>
      <c r="E473" t="s">
        <v>6116</v>
      </c>
      <c r="F473" t="s">
        <v>6295</v>
      </c>
      <c r="G473" t="s">
        <v>2989</v>
      </c>
      <c r="H473">
        <v>72</v>
      </c>
      <c r="I473" t="s">
        <v>2990</v>
      </c>
      <c r="J473" t="s">
        <v>59</v>
      </c>
      <c r="K473" t="s">
        <v>600</v>
      </c>
      <c r="L473" t="s">
        <v>2991</v>
      </c>
      <c r="M473" t="s">
        <v>2992</v>
      </c>
      <c r="N473">
        <v>189400</v>
      </c>
      <c r="O473" t="s">
        <v>2993</v>
      </c>
    </row>
    <row r="474" spans="1:15" x14ac:dyDescent="0.25">
      <c r="A474" t="s">
        <v>2994</v>
      </c>
      <c r="B474">
        <v>2016</v>
      </c>
      <c r="C474" t="s">
        <v>150</v>
      </c>
      <c r="D474" t="s">
        <v>6077</v>
      </c>
      <c r="E474" t="s">
        <v>6262</v>
      </c>
      <c r="F474" t="s">
        <v>6295</v>
      </c>
      <c r="G474" t="s">
        <v>2995</v>
      </c>
      <c r="H474">
        <v>79</v>
      </c>
      <c r="I474" t="s">
        <v>2996</v>
      </c>
      <c r="J474" t="s">
        <v>2997</v>
      </c>
      <c r="K474" t="s">
        <v>2998</v>
      </c>
      <c r="L474" t="s">
        <v>2999</v>
      </c>
      <c r="M474" t="s">
        <v>3000</v>
      </c>
      <c r="N474">
        <v>85109</v>
      </c>
      <c r="O474" t="s">
        <v>3001</v>
      </c>
    </row>
    <row r="475" spans="1:15" x14ac:dyDescent="0.25">
      <c r="A475" t="s">
        <v>3002</v>
      </c>
      <c r="B475">
        <v>2017</v>
      </c>
      <c r="C475" t="s">
        <v>33</v>
      </c>
      <c r="D475" t="s">
        <v>6059</v>
      </c>
      <c r="E475" t="s">
        <v>6198</v>
      </c>
      <c r="F475" t="s">
        <v>6295</v>
      </c>
      <c r="G475" t="s">
        <v>3003</v>
      </c>
      <c r="H475">
        <v>74</v>
      </c>
      <c r="I475" t="s">
        <v>2983</v>
      </c>
      <c r="J475" t="s">
        <v>450</v>
      </c>
      <c r="K475" t="s">
        <v>3004</v>
      </c>
      <c r="L475" t="s">
        <v>3005</v>
      </c>
      <c r="M475" t="s">
        <v>446</v>
      </c>
      <c r="N475">
        <v>587775</v>
      </c>
      <c r="O475" t="s">
        <v>3006</v>
      </c>
    </row>
    <row r="476" spans="1:15" x14ac:dyDescent="0.25">
      <c r="A476" t="s">
        <v>3007</v>
      </c>
      <c r="B476">
        <v>2014</v>
      </c>
      <c r="C476" t="s">
        <v>15</v>
      </c>
      <c r="D476" t="s">
        <v>6107</v>
      </c>
      <c r="E476" t="s">
        <v>6070</v>
      </c>
      <c r="F476" t="s">
        <v>6295</v>
      </c>
      <c r="G476" t="s">
        <v>3008</v>
      </c>
      <c r="H476">
        <v>76</v>
      </c>
      <c r="I476" t="s">
        <v>3009</v>
      </c>
      <c r="J476" t="s">
        <v>1488</v>
      </c>
      <c r="K476" t="s">
        <v>3010</v>
      </c>
      <c r="L476" t="s">
        <v>3011</v>
      </c>
      <c r="M476" t="s">
        <v>3012</v>
      </c>
      <c r="N476">
        <v>466134</v>
      </c>
      <c r="O476" t="s">
        <v>3013</v>
      </c>
    </row>
    <row r="477" spans="1:15" x14ac:dyDescent="0.25">
      <c r="A477" t="s">
        <v>3014</v>
      </c>
      <c r="B477">
        <v>2019</v>
      </c>
      <c r="C477" t="s">
        <v>33</v>
      </c>
      <c r="D477" t="s">
        <v>6142</v>
      </c>
      <c r="E477" t="s">
        <v>6133</v>
      </c>
      <c r="F477" t="s">
        <v>6295</v>
      </c>
      <c r="G477" t="s">
        <v>3015</v>
      </c>
      <c r="H477">
        <v>58</v>
      </c>
      <c r="I477" t="s">
        <v>2983</v>
      </c>
      <c r="J477" t="s">
        <v>3016</v>
      </c>
      <c r="K477" t="s">
        <v>3017</v>
      </c>
      <c r="L477" t="s">
        <v>281</v>
      </c>
      <c r="M477" t="s">
        <v>2983</v>
      </c>
      <c r="N477">
        <v>297918</v>
      </c>
      <c r="O477">
        <v>349.55500000000001</v>
      </c>
    </row>
    <row r="478" spans="1:15" x14ac:dyDescent="0.25">
      <c r="A478" t="s">
        <v>3018</v>
      </c>
      <c r="B478">
        <v>2016</v>
      </c>
      <c r="C478" t="s">
        <v>33</v>
      </c>
      <c r="D478" t="s">
        <v>6065</v>
      </c>
      <c r="E478" t="s">
        <v>6166</v>
      </c>
      <c r="F478" t="s">
        <v>6295</v>
      </c>
      <c r="G478" t="s">
        <v>3019</v>
      </c>
      <c r="H478">
        <v>81</v>
      </c>
      <c r="I478" t="s">
        <v>643</v>
      </c>
      <c r="J478" t="s">
        <v>2219</v>
      </c>
      <c r="K478" t="s">
        <v>2312</v>
      </c>
      <c r="L478" t="s">
        <v>3020</v>
      </c>
      <c r="M478" t="s">
        <v>2965</v>
      </c>
      <c r="N478">
        <v>594181</v>
      </c>
      <c r="O478" t="s">
        <v>3021</v>
      </c>
    </row>
    <row r="479" spans="1:15" x14ac:dyDescent="0.25">
      <c r="A479" t="s">
        <v>3022</v>
      </c>
      <c r="B479">
        <v>2015</v>
      </c>
      <c r="C479" t="s">
        <v>47</v>
      </c>
      <c r="D479" t="s">
        <v>6169</v>
      </c>
      <c r="E479" t="s">
        <v>6037</v>
      </c>
      <c r="F479" t="s">
        <v>6295</v>
      </c>
      <c r="G479" t="s">
        <v>3023</v>
      </c>
      <c r="H479">
        <v>80</v>
      </c>
      <c r="I479" t="s">
        <v>3024</v>
      </c>
      <c r="J479" t="s">
        <v>3025</v>
      </c>
      <c r="K479" t="s">
        <v>3026</v>
      </c>
      <c r="L479" t="s">
        <v>3027</v>
      </c>
      <c r="M479" t="s">
        <v>2231</v>
      </c>
      <c r="N479">
        <v>860823</v>
      </c>
      <c r="O479" t="s">
        <v>3028</v>
      </c>
    </row>
    <row r="480" spans="1:15" x14ac:dyDescent="0.25">
      <c r="A480" t="s">
        <v>3029</v>
      </c>
      <c r="B480">
        <v>2013</v>
      </c>
      <c r="C480" t="s">
        <v>196</v>
      </c>
      <c r="D480" t="s">
        <v>6096</v>
      </c>
      <c r="E480" t="s">
        <v>6041</v>
      </c>
      <c r="F480" t="s">
        <v>6295</v>
      </c>
      <c r="G480" t="s">
        <v>3030</v>
      </c>
      <c r="H480">
        <v>94</v>
      </c>
      <c r="I480" t="s">
        <v>1591</v>
      </c>
      <c r="J480" t="s">
        <v>1592</v>
      </c>
      <c r="K480" t="s">
        <v>1593</v>
      </c>
      <c r="L480" t="s">
        <v>3031</v>
      </c>
      <c r="M480" t="s">
        <v>3032</v>
      </c>
      <c r="N480">
        <v>141457</v>
      </c>
      <c r="O480" t="s">
        <v>3033</v>
      </c>
    </row>
    <row r="481" spans="1:15" x14ac:dyDescent="0.25">
      <c r="A481" t="s">
        <v>3034</v>
      </c>
      <c r="B481">
        <v>2014</v>
      </c>
      <c r="C481" t="s">
        <v>33</v>
      </c>
      <c r="D481" t="s">
        <v>6054</v>
      </c>
      <c r="E481" t="s">
        <v>6037</v>
      </c>
      <c r="F481" t="s">
        <v>6295</v>
      </c>
      <c r="G481" t="s">
        <v>3035</v>
      </c>
      <c r="H481">
        <v>75</v>
      </c>
      <c r="I481" t="s">
        <v>311</v>
      </c>
      <c r="J481" t="s">
        <v>1359</v>
      </c>
      <c r="K481" t="s">
        <v>60</v>
      </c>
      <c r="L481" t="s">
        <v>280</v>
      </c>
      <c r="M481" t="s">
        <v>3036</v>
      </c>
      <c r="N481">
        <v>659763</v>
      </c>
      <c r="O481" t="s">
        <v>3037</v>
      </c>
    </row>
    <row r="482" spans="1:15" x14ac:dyDescent="0.25">
      <c r="A482" t="s">
        <v>3038</v>
      </c>
      <c r="B482">
        <v>2011</v>
      </c>
      <c r="D482" t="s">
        <v>6296</v>
      </c>
      <c r="E482" t="s">
        <v>6024</v>
      </c>
      <c r="F482" t="s">
        <v>6295</v>
      </c>
      <c r="G482" t="s">
        <v>3039</v>
      </c>
      <c r="H482">
        <v>82</v>
      </c>
      <c r="I482" t="s">
        <v>1386</v>
      </c>
      <c r="J482" t="s">
        <v>3040</v>
      </c>
      <c r="K482" t="s">
        <v>2459</v>
      </c>
      <c r="L482" t="s">
        <v>3041</v>
      </c>
      <c r="M482" t="s">
        <v>3042</v>
      </c>
      <c r="N482">
        <v>41995</v>
      </c>
      <c r="O482">
        <v>138.72999999999999</v>
      </c>
    </row>
    <row r="483" spans="1:15" x14ac:dyDescent="0.25">
      <c r="A483" t="s">
        <v>3043</v>
      </c>
      <c r="B483">
        <v>2011</v>
      </c>
      <c r="C483" t="s">
        <v>47</v>
      </c>
      <c r="D483" t="s">
        <v>6215</v>
      </c>
      <c r="E483" t="s">
        <v>6066</v>
      </c>
      <c r="F483" t="s">
        <v>6295</v>
      </c>
      <c r="G483" t="s">
        <v>3044</v>
      </c>
      <c r="H483">
        <v>89</v>
      </c>
      <c r="I483" t="s">
        <v>3045</v>
      </c>
      <c r="J483" t="s">
        <v>3046</v>
      </c>
      <c r="K483" t="s">
        <v>3047</v>
      </c>
      <c r="L483" t="s">
        <v>1637</v>
      </c>
      <c r="M483" t="s">
        <v>3048</v>
      </c>
      <c r="N483">
        <v>230624</v>
      </c>
      <c r="O483" t="s">
        <v>3049</v>
      </c>
    </row>
    <row r="484" spans="1:15" x14ac:dyDescent="0.25">
      <c r="A484" t="s">
        <v>3050</v>
      </c>
      <c r="B484">
        <v>2014</v>
      </c>
      <c r="C484" t="s">
        <v>33</v>
      </c>
      <c r="D484" t="s">
        <v>6121</v>
      </c>
      <c r="E484" t="s">
        <v>6037</v>
      </c>
      <c r="F484" t="s">
        <v>6295</v>
      </c>
      <c r="G484" t="s">
        <v>3051</v>
      </c>
      <c r="H484">
        <v>71</v>
      </c>
      <c r="I484" t="s">
        <v>3052</v>
      </c>
      <c r="J484" t="s">
        <v>2470</v>
      </c>
      <c r="K484" t="s">
        <v>3053</v>
      </c>
      <c r="L484" t="s">
        <v>3011</v>
      </c>
      <c r="M484" t="s">
        <v>1469</v>
      </c>
      <c r="N484">
        <v>600004</v>
      </c>
      <c r="O484" t="s">
        <v>3054</v>
      </c>
    </row>
    <row r="485" spans="1:15" x14ac:dyDescent="0.25">
      <c r="A485" t="s">
        <v>3055</v>
      </c>
      <c r="B485">
        <v>2012</v>
      </c>
      <c r="C485" t="s">
        <v>33</v>
      </c>
      <c r="D485" t="s">
        <v>6067</v>
      </c>
      <c r="E485" t="s">
        <v>6041</v>
      </c>
      <c r="F485" t="s">
        <v>6295</v>
      </c>
      <c r="G485" t="s">
        <v>3056</v>
      </c>
      <c r="H485">
        <v>94</v>
      </c>
      <c r="I485" t="s">
        <v>3057</v>
      </c>
      <c r="J485" t="s">
        <v>1726</v>
      </c>
      <c r="K485" t="s">
        <v>3058</v>
      </c>
      <c r="L485" t="s">
        <v>3059</v>
      </c>
      <c r="M485" t="s">
        <v>3060</v>
      </c>
      <c r="N485">
        <v>93090</v>
      </c>
      <c r="O485" t="s">
        <v>3061</v>
      </c>
    </row>
    <row r="486" spans="1:15" x14ac:dyDescent="0.25">
      <c r="A486" t="s">
        <v>3062</v>
      </c>
      <c r="B486">
        <v>2019</v>
      </c>
      <c r="C486" t="s">
        <v>196</v>
      </c>
      <c r="D486" t="s">
        <v>6297</v>
      </c>
      <c r="E486" t="s">
        <v>6048</v>
      </c>
      <c r="F486" t="s">
        <v>6295</v>
      </c>
      <c r="G486" t="s">
        <v>3063</v>
      </c>
      <c r="H486">
        <v>94</v>
      </c>
      <c r="I486" t="s">
        <v>128</v>
      </c>
      <c r="J486" t="s">
        <v>43</v>
      </c>
      <c r="K486" t="s">
        <v>28</v>
      </c>
      <c r="L486" t="s">
        <v>130</v>
      </c>
      <c r="M486" t="s">
        <v>736</v>
      </c>
      <c r="N486">
        <v>324720</v>
      </c>
      <c r="O486" t="s">
        <v>3064</v>
      </c>
    </row>
    <row r="487" spans="1:15" x14ac:dyDescent="0.25">
      <c r="A487" t="s">
        <v>3065</v>
      </c>
      <c r="B487">
        <v>2009</v>
      </c>
      <c r="C487" t="s">
        <v>15</v>
      </c>
      <c r="D487" t="s">
        <v>6085</v>
      </c>
      <c r="E487" t="s">
        <v>6024</v>
      </c>
      <c r="F487" t="s">
        <v>6295</v>
      </c>
      <c r="G487" t="s">
        <v>3066</v>
      </c>
      <c r="H487">
        <v>90</v>
      </c>
      <c r="I487" t="s">
        <v>3067</v>
      </c>
      <c r="J487" t="s">
        <v>3068</v>
      </c>
      <c r="K487" t="s">
        <v>3069</v>
      </c>
      <c r="L487" t="s">
        <v>3070</v>
      </c>
      <c r="M487" t="s">
        <v>3071</v>
      </c>
      <c r="N487">
        <v>93560</v>
      </c>
      <c r="O487" t="s">
        <v>3072</v>
      </c>
    </row>
    <row r="488" spans="1:15" x14ac:dyDescent="0.25">
      <c r="A488" t="s">
        <v>3073</v>
      </c>
      <c r="B488">
        <v>2009</v>
      </c>
      <c r="C488" t="s">
        <v>196</v>
      </c>
      <c r="D488" t="s">
        <v>6290</v>
      </c>
      <c r="E488" t="s">
        <v>6081</v>
      </c>
      <c r="F488" t="s">
        <v>6295</v>
      </c>
      <c r="G488" t="s">
        <v>3074</v>
      </c>
      <c r="H488">
        <v>67</v>
      </c>
      <c r="I488" t="s">
        <v>3075</v>
      </c>
      <c r="J488" t="s">
        <v>918</v>
      </c>
      <c r="K488" t="s">
        <v>217</v>
      </c>
      <c r="L488" t="s">
        <v>3076</v>
      </c>
      <c r="M488" t="s">
        <v>3077</v>
      </c>
      <c r="N488">
        <v>335152</v>
      </c>
      <c r="O488" t="s">
        <v>3078</v>
      </c>
    </row>
    <row r="489" spans="1:15" x14ac:dyDescent="0.25">
      <c r="A489" t="s">
        <v>3079</v>
      </c>
      <c r="B489">
        <v>2008</v>
      </c>
      <c r="C489" t="s">
        <v>196</v>
      </c>
      <c r="D489" t="s">
        <v>6151</v>
      </c>
      <c r="E489" t="s">
        <v>6064</v>
      </c>
      <c r="F489" t="s">
        <v>6295</v>
      </c>
      <c r="G489" t="s">
        <v>3080</v>
      </c>
      <c r="H489">
        <v>82</v>
      </c>
      <c r="I489" t="s">
        <v>3081</v>
      </c>
      <c r="J489" t="s">
        <v>3082</v>
      </c>
      <c r="K489" t="s">
        <v>3083</v>
      </c>
      <c r="L489" t="s">
        <v>3084</v>
      </c>
      <c r="M489" t="s">
        <v>3085</v>
      </c>
      <c r="N489">
        <v>205609</v>
      </c>
      <c r="O489" t="s">
        <v>3086</v>
      </c>
    </row>
    <row r="490" spans="1:15" x14ac:dyDescent="0.25">
      <c r="A490" t="s">
        <v>3087</v>
      </c>
      <c r="B490">
        <v>2009</v>
      </c>
      <c r="C490" t="s">
        <v>15</v>
      </c>
      <c r="D490" t="s">
        <v>6079</v>
      </c>
      <c r="E490" t="s">
        <v>6245</v>
      </c>
      <c r="F490" t="s">
        <v>6295</v>
      </c>
      <c r="G490" t="s">
        <v>3088</v>
      </c>
      <c r="H490">
        <v>81</v>
      </c>
      <c r="I490" t="s">
        <v>3089</v>
      </c>
      <c r="J490" t="s">
        <v>3090</v>
      </c>
      <c r="K490" t="s">
        <v>3091</v>
      </c>
      <c r="L490" t="s">
        <v>3092</v>
      </c>
      <c r="M490" t="s">
        <v>3093</v>
      </c>
      <c r="N490">
        <v>638202</v>
      </c>
      <c r="O490" t="s">
        <v>3094</v>
      </c>
    </row>
    <row r="491" spans="1:15" x14ac:dyDescent="0.25">
      <c r="A491" t="s">
        <v>3095</v>
      </c>
      <c r="B491">
        <v>2008</v>
      </c>
      <c r="C491" t="s">
        <v>33</v>
      </c>
      <c r="D491" t="s">
        <v>6096</v>
      </c>
      <c r="E491" t="s">
        <v>6227</v>
      </c>
      <c r="F491" t="s">
        <v>6295</v>
      </c>
      <c r="G491" t="s">
        <v>3096</v>
      </c>
      <c r="H491">
        <v>80</v>
      </c>
      <c r="I491" t="s">
        <v>694</v>
      </c>
      <c r="J491" t="s">
        <v>2359</v>
      </c>
      <c r="K491" t="s">
        <v>3097</v>
      </c>
      <c r="L491" t="s">
        <v>3098</v>
      </c>
      <c r="M491" t="s">
        <v>3099</v>
      </c>
      <c r="N491">
        <v>289415</v>
      </c>
      <c r="O491" t="s">
        <v>3100</v>
      </c>
    </row>
    <row r="492" spans="1:15" x14ac:dyDescent="0.25">
      <c r="A492" t="s">
        <v>3101</v>
      </c>
      <c r="B492">
        <v>2007</v>
      </c>
      <c r="C492" t="s">
        <v>47</v>
      </c>
      <c r="D492" t="s">
        <v>6169</v>
      </c>
      <c r="E492" t="s">
        <v>6066</v>
      </c>
      <c r="F492" t="s">
        <v>6295</v>
      </c>
      <c r="G492" t="s">
        <v>3102</v>
      </c>
      <c r="I492" t="s">
        <v>3103</v>
      </c>
      <c r="J492" t="s">
        <v>1354</v>
      </c>
      <c r="K492" t="s">
        <v>2120</v>
      </c>
      <c r="L492" t="s">
        <v>3104</v>
      </c>
      <c r="M492" t="s">
        <v>3105</v>
      </c>
      <c r="N492">
        <v>47720</v>
      </c>
      <c r="O492">
        <v>410.8</v>
      </c>
    </row>
    <row r="493" spans="1:15" x14ac:dyDescent="0.25">
      <c r="A493" t="s">
        <v>3106</v>
      </c>
      <c r="B493">
        <v>2014</v>
      </c>
      <c r="C493" t="s">
        <v>15</v>
      </c>
      <c r="D493" t="s">
        <v>6095</v>
      </c>
      <c r="E493" t="s">
        <v>16</v>
      </c>
      <c r="F493" t="s">
        <v>6295</v>
      </c>
      <c r="G493" t="s">
        <v>3107</v>
      </c>
      <c r="H493">
        <v>100</v>
      </c>
      <c r="I493" t="s">
        <v>1591</v>
      </c>
      <c r="J493" t="s">
        <v>3108</v>
      </c>
      <c r="K493" t="s">
        <v>3109</v>
      </c>
      <c r="L493" t="s">
        <v>1592</v>
      </c>
      <c r="M493" t="s">
        <v>3110</v>
      </c>
      <c r="N493">
        <v>335533</v>
      </c>
      <c r="O493" t="s">
        <v>3111</v>
      </c>
    </row>
    <row r="494" spans="1:15" x14ac:dyDescent="0.25">
      <c r="A494" t="s">
        <v>3112</v>
      </c>
      <c r="B494">
        <v>2007</v>
      </c>
      <c r="D494" t="s">
        <v>6121</v>
      </c>
      <c r="E494" t="s">
        <v>16</v>
      </c>
      <c r="F494" t="s">
        <v>6295</v>
      </c>
      <c r="G494" t="s">
        <v>3113</v>
      </c>
      <c r="H494">
        <v>97</v>
      </c>
      <c r="I494" t="s">
        <v>3114</v>
      </c>
      <c r="J494" t="s">
        <v>3115</v>
      </c>
      <c r="K494" t="s">
        <v>3116</v>
      </c>
      <c r="L494" t="s">
        <v>3117</v>
      </c>
      <c r="M494" t="s">
        <v>3118</v>
      </c>
      <c r="N494">
        <v>56625</v>
      </c>
      <c r="O494" t="s">
        <v>3119</v>
      </c>
    </row>
    <row r="495" spans="1:15" x14ac:dyDescent="0.25">
      <c r="A495" t="s">
        <v>3120</v>
      </c>
      <c r="B495">
        <v>2009</v>
      </c>
      <c r="C495" t="s">
        <v>33</v>
      </c>
      <c r="D495" t="s">
        <v>6067</v>
      </c>
      <c r="E495" t="s">
        <v>6037</v>
      </c>
      <c r="F495" t="s">
        <v>6295</v>
      </c>
      <c r="G495" t="s">
        <v>3121</v>
      </c>
      <c r="H495">
        <v>82</v>
      </c>
      <c r="I495" t="s">
        <v>3024</v>
      </c>
      <c r="J495" t="s">
        <v>3122</v>
      </c>
      <c r="K495" t="s">
        <v>3123</v>
      </c>
      <c r="L495" t="s">
        <v>3124</v>
      </c>
      <c r="M495" t="s">
        <v>3125</v>
      </c>
      <c r="N495">
        <v>577336</v>
      </c>
      <c r="O495" t="s">
        <v>3126</v>
      </c>
    </row>
    <row r="496" spans="1:15" x14ac:dyDescent="0.25">
      <c r="A496" t="s">
        <v>3127</v>
      </c>
      <c r="B496">
        <v>2008</v>
      </c>
      <c r="C496" t="s">
        <v>196</v>
      </c>
      <c r="D496" t="s">
        <v>6163</v>
      </c>
      <c r="E496" t="s">
        <v>6153</v>
      </c>
      <c r="F496" t="s">
        <v>6295</v>
      </c>
      <c r="G496" t="s">
        <v>3128</v>
      </c>
      <c r="H496">
        <v>67</v>
      </c>
      <c r="I496" t="s">
        <v>915</v>
      </c>
      <c r="J496" t="s">
        <v>3129</v>
      </c>
      <c r="K496" t="s">
        <v>1469</v>
      </c>
      <c r="L496" t="s">
        <v>1033</v>
      </c>
      <c r="M496" t="s">
        <v>3130</v>
      </c>
      <c r="N496">
        <v>390334</v>
      </c>
      <c r="O496" t="s">
        <v>3131</v>
      </c>
    </row>
    <row r="497" spans="1:15" x14ac:dyDescent="0.25">
      <c r="A497" t="s">
        <v>3132</v>
      </c>
      <c r="B497">
        <v>2007</v>
      </c>
      <c r="D497" t="s">
        <v>6100</v>
      </c>
      <c r="E497" t="s">
        <v>6298</v>
      </c>
      <c r="F497" t="s">
        <v>6295</v>
      </c>
      <c r="G497" t="s">
        <v>3133</v>
      </c>
      <c r="I497" t="s">
        <v>3134</v>
      </c>
      <c r="J497" t="s">
        <v>3135</v>
      </c>
      <c r="K497" t="s">
        <v>3136</v>
      </c>
      <c r="L497" t="s">
        <v>3137</v>
      </c>
      <c r="M497" t="s">
        <v>3138</v>
      </c>
      <c r="N497">
        <v>174125</v>
      </c>
    </row>
    <row r="498" spans="1:15" x14ac:dyDescent="0.25">
      <c r="A498" t="s">
        <v>3139</v>
      </c>
      <c r="B498">
        <v>2006</v>
      </c>
      <c r="C498" t="s">
        <v>33</v>
      </c>
      <c r="D498" t="s">
        <v>6231</v>
      </c>
      <c r="E498" t="s">
        <v>6031</v>
      </c>
      <c r="F498" t="s">
        <v>6295</v>
      </c>
      <c r="G498" t="s">
        <v>3140</v>
      </c>
      <c r="H498">
        <v>89</v>
      </c>
      <c r="I498" t="s">
        <v>110</v>
      </c>
      <c r="J498" t="s">
        <v>84</v>
      </c>
      <c r="K498" t="s">
        <v>3141</v>
      </c>
      <c r="L498" t="s">
        <v>3142</v>
      </c>
      <c r="M498" t="s">
        <v>3143</v>
      </c>
      <c r="N498">
        <v>154011</v>
      </c>
      <c r="O498" t="s">
        <v>3144</v>
      </c>
    </row>
    <row r="499" spans="1:15" x14ac:dyDescent="0.25">
      <c r="A499" t="s">
        <v>3145</v>
      </c>
      <c r="B499">
        <v>2006</v>
      </c>
      <c r="C499" t="s">
        <v>196</v>
      </c>
      <c r="D499" t="s">
        <v>6107</v>
      </c>
      <c r="E499" t="s">
        <v>6222</v>
      </c>
      <c r="F499" t="s">
        <v>6295</v>
      </c>
      <c r="G499" t="s">
        <v>3146</v>
      </c>
      <c r="H499">
        <v>64</v>
      </c>
      <c r="I499" t="s">
        <v>3147</v>
      </c>
      <c r="J499" t="s">
        <v>3148</v>
      </c>
      <c r="K499" t="s">
        <v>3149</v>
      </c>
      <c r="L499" t="s">
        <v>3150</v>
      </c>
      <c r="M499" t="s">
        <v>3151</v>
      </c>
      <c r="N499">
        <v>107290</v>
      </c>
      <c r="O499" t="s">
        <v>3152</v>
      </c>
    </row>
    <row r="500" spans="1:15" x14ac:dyDescent="0.25">
      <c r="A500" t="s">
        <v>3153</v>
      </c>
      <c r="B500">
        <v>2012</v>
      </c>
      <c r="C500" t="s">
        <v>47</v>
      </c>
      <c r="D500" t="s">
        <v>6067</v>
      </c>
      <c r="E500" t="s">
        <v>6222</v>
      </c>
      <c r="F500" t="s">
        <v>6295</v>
      </c>
      <c r="G500" t="s">
        <v>3154</v>
      </c>
      <c r="H500">
        <v>79</v>
      </c>
      <c r="I500" t="s">
        <v>3155</v>
      </c>
      <c r="J500" t="s">
        <v>3156</v>
      </c>
      <c r="K500" t="s">
        <v>924</v>
      </c>
      <c r="L500" t="s">
        <v>3157</v>
      </c>
      <c r="M500" t="s">
        <v>615</v>
      </c>
      <c r="N500">
        <v>580708</v>
      </c>
      <c r="O500" t="s">
        <v>3158</v>
      </c>
    </row>
    <row r="501" spans="1:15" x14ac:dyDescent="0.25">
      <c r="A501" t="s">
        <v>3159</v>
      </c>
      <c r="B501">
        <v>2009</v>
      </c>
      <c r="C501" t="s">
        <v>248</v>
      </c>
      <c r="D501" t="s">
        <v>6100</v>
      </c>
      <c r="E501" t="s">
        <v>6148</v>
      </c>
      <c r="F501" t="s">
        <v>6295</v>
      </c>
      <c r="G501" t="s">
        <v>3160</v>
      </c>
      <c r="H501">
        <v>83</v>
      </c>
      <c r="I501" t="s">
        <v>1404</v>
      </c>
      <c r="J501" t="s">
        <v>3161</v>
      </c>
      <c r="K501" t="s">
        <v>3162</v>
      </c>
      <c r="L501" t="s">
        <v>2556</v>
      </c>
      <c r="M501" t="s">
        <v>939</v>
      </c>
      <c r="N501">
        <v>199696</v>
      </c>
      <c r="O501" t="s">
        <v>3163</v>
      </c>
    </row>
    <row r="502" spans="1:15" x14ac:dyDescent="0.25">
      <c r="A502" t="s">
        <v>3164</v>
      </c>
      <c r="B502">
        <v>2005</v>
      </c>
      <c r="D502" t="s">
        <v>6152</v>
      </c>
      <c r="E502" t="s">
        <v>6116</v>
      </c>
      <c r="F502" t="s">
        <v>6295</v>
      </c>
      <c r="G502" t="s">
        <v>3165</v>
      </c>
      <c r="H502">
        <v>81</v>
      </c>
      <c r="I502" t="s">
        <v>2324</v>
      </c>
      <c r="J502" t="s">
        <v>3166</v>
      </c>
      <c r="K502" t="s">
        <v>3167</v>
      </c>
      <c r="L502" t="s">
        <v>3168</v>
      </c>
      <c r="M502" t="s">
        <v>3169</v>
      </c>
      <c r="N502">
        <v>31476</v>
      </c>
    </row>
    <row r="503" spans="1:15" x14ac:dyDescent="0.25">
      <c r="A503" t="s">
        <v>3170</v>
      </c>
      <c r="B503">
        <v>2004</v>
      </c>
      <c r="C503" t="s">
        <v>150</v>
      </c>
      <c r="D503" t="s">
        <v>6290</v>
      </c>
      <c r="E503" t="s">
        <v>6078</v>
      </c>
      <c r="F503" t="s">
        <v>6295</v>
      </c>
      <c r="G503" t="s">
        <v>3171</v>
      </c>
      <c r="H503">
        <v>56</v>
      </c>
      <c r="I503" t="s">
        <v>3172</v>
      </c>
      <c r="J503" t="s">
        <v>3173</v>
      </c>
      <c r="K503" t="s">
        <v>3174</v>
      </c>
      <c r="L503" t="s">
        <v>3175</v>
      </c>
      <c r="M503" t="s">
        <v>3176</v>
      </c>
      <c r="N503">
        <v>57430</v>
      </c>
      <c r="O503" t="s">
        <v>3177</v>
      </c>
    </row>
    <row r="504" spans="1:15" x14ac:dyDescent="0.25">
      <c r="A504" t="s">
        <v>3178</v>
      </c>
      <c r="B504">
        <v>2008</v>
      </c>
      <c r="C504" t="s">
        <v>33</v>
      </c>
      <c r="D504" t="s">
        <v>6102</v>
      </c>
      <c r="E504" t="s">
        <v>6037</v>
      </c>
      <c r="F504" t="s">
        <v>6295</v>
      </c>
      <c r="G504" t="s">
        <v>3179</v>
      </c>
      <c r="H504">
        <v>79</v>
      </c>
      <c r="I504" t="s">
        <v>3180</v>
      </c>
      <c r="J504" t="s">
        <v>444</v>
      </c>
      <c r="K504" t="s">
        <v>3181</v>
      </c>
      <c r="L504" t="s">
        <v>3182</v>
      </c>
      <c r="M504" t="s">
        <v>1675</v>
      </c>
      <c r="N504">
        <v>939644</v>
      </c>
      <c r="O504" t="s">
        <v>3183</v>
      </c>
    </row>
    <row r="505" spans="1:15" x14ac:dyDescent="0.25">
      <c r="A505" t="s">
        <v>3184</v>
      </c>
      <c r="B505">
        <v>2004</v>
      </c>
      <c r="C505" t="s">
        <v>33</v>
      </c>
      <c r="D505" t="s">
        <v>6149</v>
      </c>
      <c r="E505" t="s">
        <v>6299</v>
      </c>
      <c r="F505" t="s">
        <v>6295</v>
      </c>
      <c r="G505" t="s">
        <v>3185</v>
      </c>
      <c r="H505">
        <v>76</v>
      </c>
      <c r="I505" t="s">
        <v>3186</v>
      </c>
      <c r="J505" t="s">
        <v>3124</v>
      </c>
      <c r="K505" t="s">
        <v>3187</v>
      </c>
      <c r="L505" t="s">
        <v>3188</v>
      </c>
      <c r="M505" t="s">
        <v>3189</v>
      </c>
      <c r="N505">
        <v>512249</v>
      </c>
      <c r="O505" t="s">
        <v>3190</v>
      </c>
    </row>
    <row r="506" spans="1:15" x14ac:dyDescent="0.25">
      <c r="A506" t="s">
        <v>3191</v>
      </c>
      <c r="B506">
        <v>2004</v>
      </c>
      <c r="C506" t="s">
        <v>196</v>
      </c>
      <c r="D506" t="s">
        <v>6071</v>
      </c>
      <c r="E506" t="s">
        <v>6041</v>
      </c>
      <c r="F506" t="s">
        <v>6295</v>
      </c>
      <c r="G506" t="s">
        <v>3192</v>
      </c>
      <c r="H506">
        <v>78</v>
      </c>
      <c r="I506" t="s">
        <v>3193</v>
      </c>
      <c r="J506" t="s">
        <v>3194</v>
      </c>
      <c r="K506" t="s">
        <v>3195</v>
      </c>
      <c r="L506" t="s">
        <v>3196</v>
      </c>
      <c r="M506" t="s">
        <v>3197</v>
      </c>
      <c r="N506">
        <v>51325</v>
      </c>
    </row>
    <row r="507" spans="1:15" x14ac:dyDescent="0.25">
      <c r="A507" t="s">
        <v>3198</v>
      </c>
      <c r="B507">
        <v>2003</v>
      </c>
      <c r="C507" t="s">
        <v>15</v>
      </c>
      <c r="D507" t="s">
        <v>6169</v>
      </c>
      <c r="E507" t="s">
        <v>6068</v>
      </c>
      <c r="F507" t="s">
        <v>6295</v>
      </c>
      <c r="G507" t="s">
        <v>3199</v>
      </c>
      <c r="H507">
        <v>84</v>
      </c>
      <c r="I507" t="s">
        <v>110</v>
      </c>
      <c r="J507" t="s">
        <v>1552</v>
      </c>
      <c r="K507" t="s">
        <v>19</v>
      </c>
      <c r="L507" t="s">
        <v>3200</v>
      </c>
      <c r="M507" t="s">
        <v>3201</v>
      </c>
      <c r="N507">
        <v>419420</v>
      </c>
      <c r="O507" t="s">
        <v>3202</v>
      </c>
    </row>
    <row r="508" spans="1:15" x14ac:dyDescent="0.25">
      <c r="A508" t="s">
        <v>3203</v>
      </c>
      <c r="B508">
        <v>2004</v>
      </c>
      <c r="C508" t="s">
        <v>47</v>
      </c>
      <c r="D508" t="s">
        <v>6021</v>
      </c>
      <c r="E508" t="s">
        <v>6279</v>
      </c>
      <c r="F508" t="s">
        <v>6295</v>
      </c>
      <c r="G508" t="s">
        <v>3204</v>
      </c>
      <c r="H508">
        <v>82</v>
      </c>
      <c r="I508" t="s">
        <v>3205</v>
      </c>
      <c r="J508" t="s">
        <v>1515</v>
      </c>
      <c r="K508" t="s">
        <v>1516</v>
      </c>
      <c r="L508" t="s">
        <v>1517</v>
      </c>
      <c r="M508" t="s">
        <v>3206</v>
      </c>
      <c r="N508">
        <v>552493</v>
      </c>
      <c r="O508" t="s">
        <v>3207</v>
      </c>
    </row>
    <row r="509" spans="1:15" x14ac:dyDescent="0.25">
      <c r="A509" t="s">
        <v>3208</v>
      </c>
      <c r="B509">
        <v>2002</v>
      </c>
      <c r="C509" t="s">
        <v>150</v>
      </c>
      <c r="D509" t="s">
        <v>6221</v>
      </c>
      <c r="E509" t="s">
        <v>6300</v>
      </c>
      <c r="F509" t="s">
        <v>6295</v>
      </c>
      <c r="G509" t="s">
        <v>3209</v>
      </c>
      <c r="H509">
        <v>85</v>
      </c>
      <c r="I509" t="s">
        <v>1758</v>
      </c>
      <c r="J509" t="s">
        <v>3210</v>
      </c>
      <c r="K509" t="s">
        <v>1681</v>
      </c>
      <c r="L509" t="s">
        <v>1682</v>
      </c>
      <c r="M509" t="s">
        <v>3211</v>
      </c>
      <c r="N509">
        <v>173999</v>
      </c>
      <c r="O509" t="s">
        <v>3212</v>
      </c>
    </row>
    <row r="510" spans="1:15" x14ac:dyDescent="0.25">
      <c r="A510" t="s">
        <v>3213</v>
      </c>
      <c r="B510">
        <v>2002</v>
      </c>
      <c r="C510" t="s">
        <v>196</v>
      </c>
      <c r="D510" t="s">
        <v>6079</v>
      </c>
      <c r="E510" t="s">
        <v>6182</v>
      </c>
      <c r="F510" t="s">
        <v>6295</v>
      </c>
      <c r="G510" t="s">
        <v>3214</v>
      </c>
      <c r="H510">
        <v>86</v>
      </c>
      <c r="I510" t="s">
        <v>3215</v>
      </c>
      <c r="J510" t="s">
        <v>3216</v>
      </c>
      <c r="K510" t="s">
        <v>3217</v>
      </c>
      <c r="L510" t="s">
        <v>1374</v>
      </c>
      <c r="M510" t="s">
        <v>3218</v>
      </c>
      <c r="N510">
        <v>104691</v>
      </c>
      <c r="O510" t="s">
        <v>3219</v>
      </c>
    </row>
    <row r="511" spans="1:15" x14ac:dyDescent="0.25">
      <c r="A511" t="s">
        <v>3220</v>
      </c>
      <c r="B511">
        <v>2001</v>
      </c>
      <c r="C511" t="s">
        <v>196</v>
      </c>
      <c r="D511" t="s">
        <v>6118</v>
      </c>
      <c r="E511" t="s">
        <v>6133</v>
      </c>
      <c r="F511" t="s">
        <v>6295</v>
      </c>
      <c r="G511" t="s">
        <v>3221</v>
      </c>
      <c r="H511">
        <v>84</v>
      </c>
      <c r="I511" t="s">
        <v>3222</v>
      </c>
      <c r="J511" t="s">
        <v>3223</v>
      </c>
      <c r="K511" t="s">
        <v>3224</v>
      </c>
      <c r="L511" t="s">
        <v>3225</v>
      </c>
      <c r="M511" t="s">
        <v>3226</v>
      </c>
      <c r="N511">
        <v>44618</v>
      </c>
      <c r="O511" t="s">
        <v>3227</v>
      </c>
    </row>
    <row r="512" spans="1:15" x14ac:dyDescent="0.25">
      <c r="A512" t="s">
        <v>3228</v>
      </c>
      <c r="B512">
        <v>2001</v>
      </c>
      <c r="C512" t="s">
        <v>47</v>
      </c>
      <c r="D512" t="s">
        <v>6125</v>
      </c>
      <c r="E512" t="s">
        <v>6273</v>
      </c>
      <c r="F512" t="s">
        <v>6295</v>
      </c>
      <c r="G512" t="s">
        <v>3229</v>
      </c>
      <c r="H512">
        <v>61</v>
      </c>
      <c r="I512" t="s">
        <v>3230</v>
      </c>
      <c r="J512" t="s">
        <v>3231</v>
      </c>
      <c r="K512" t="s">
        <v>3232</v>
      </c>
      <c r="L512" t="s">
        <v>3233</v>
      </c>
      <c r="M512" t="s">
        <v>3234</v>
      </c>
      <c r="N512">
        <v>42897</v>
      </c>
      <c r="O512" t="s">
        <v>3235</v>
      </c>
    </row>
    <row r="513" spans="1:15" x14ac:dyDescent="0.25">
      <c r="A513" t="s">
        <v>3236</v>
      </c>
      <c r="B513">
        <v>2002</v>
      </c>
      <c r="C513" t="s">
        <v>33</v>
      </c>
      <c r="D513" t="s">
        <v>6086</v>
      </c>
      <c r="E513" t="s">
        <v>6265</v>
      </c>
      <c r="F513" t="s">
        <v>6295</v>
      </c>
      <c r="G513" t="s">
        <v>3237</v>
      </c>
      <c r="H513">
        <v>68</v>
      </c>
      <c r="I513" t="s">
        <v>3052</v>
      </c>
      <c r="J513" t="s">
        <v>3238</v>
      </c>
      <c r="K513" t="s">
        <v>198</v>
      </c>
      <c r="L513" t="s">
        <v>3239</v>
      </c>
      <c r="M513" t="s">
        <v>2360</v>
      </c>
      <c r="N513">
        <v>508771</v>
      </c>
      <c r="O513" t="s">
        <v>3240</v>
      </c>
    </row>
    <row r="514" spans="1:15" x14ac:dyDescent="0.25">
      <c r="A514" t="s">
        <v>3241</v>
      </c>
      <c r="B514">
        <v>2000</v>
      </c>
      <c r="C514" t="s">
        <v>196</v>
      </c>
      <c r="D514" t="s">
        <v>6151</v>
      </c>
      <c r="E514" t="s">
        <v>6070</v>
      </c>
      <c r="F514" t="s">
        <v>6295</v>
      </c>
      <c r="G514" t="s">
        <v>3242</v>
      </c>
      <c r="H514">
        <v>80</v>
      </c>
      <c r="I514" t="s">
        <v>3243</v>
      </c>
      <c r="J514" t="s">
        <v>991</v>
      </c>
      <c r="K514" t="s">
        <v>3244</v>
      </c>
      <c r="L514" t="s">
        <v>3245</v>
      </c>
      <c r="M514" t="s">
        <v>3246</v>
      </c>
      <c r="N514">
        <v>49721</v>
      </c>
      <c r="O514" t="s">
        <v>3247</v>
      </c>
    </row>
    <row r="515" spans="1:15" x14ac:dyDescent="0.25">
      <c r="A515" t="s">
        <v>3248</v>
      </c>
      <c r="B515">
        <v>2006</v>
      </c>
      <c r="C515" t="s">
        <v>15</v>
      </c>
      <c r="D515" t="s">
        <v>6096</v>
      </c>
      <c r="E515" t="s">
        <v>6058</v>
      </c>
      <c r="F515" t="s">
        <v>6295</v>
      </c>
      <c r="G515" t="s">
        <v>3249</v>
      </c>
      <c r="H515">
        <v>84</v>
      </c>
      <c r="I515" t="s">
        <v>3205</v>
      </c>
      <c r="J515" t="s">
        <v>1676</v>
      </c>
      <c r="K515" t="s">
        <v>2360</v>
      </c>
      <c r="L515" t="s">
        <v>1444</v>
      </c>
      <c r="M515" t="s">
        <v>39</v>
      </c>
      <c r="N515">
        <v>465113</v>
      </c>
      <c r="O515" t="s">
        <v>3250</v>
      </c>
    </row>
    <row r="516" spans="1:15" x14ac:dyDescent="0.25">
      <c r="A516" t="s">
        <v>3251</v>
      </c>
      <c r="B516">
        <v>2000</v>
      </c>
      <c r="C516" t="s">
        <v>15</v>
      </c>
      <c r="D516" t="s">
        <v>6075</v>
      </c>
      <c r="E516" t="s">
        <v>6175</v>
      </c>
      <c r="F516" t="s">
        <v>6295</v>
      </c>
      <c r="G516" t="s">
        <v>3252</v>
      </c>
      <c r="H516">
        <v>90</v>
      </c>
      <c r="I516" t="s">
        <v>3253</v>
      </c>
      <c r="J516" t="s">
        <v>516</v>
      </c>
      <c r="K516" t="s">
        <v>3254</v>
      </c>
      <c r="L516" t="s">
        <v>3255</v>
      </c>
      <c r="M516" t="s">
        <v>916</v>
      </c>
      <c r="N516">
        <v>252586</v>
      </c>
      <c r="O516" t="s">
        <v>3256</v>
      </c>
    </row>
    <row r="517" spans="1:15" x14ac:dyDescent="0.25">
      <c r="A517" t="s">
        <v>3257</v>
      </c>
      <c r="B517">
        <v>2001</v>
      </c>
      <c r="C517" t="s">
        <v>196</v>
      </c>
      <c r="D517" t="s">
        <v>6104</v>
      </c>
      <c r="E517" t="s">
        <v>6119</v>
      </c>
      <c r="F517" t="s">
        <v>6295</v>
      </c>
      <c r="G517" t="s">
        <v>3258</v>
      </c>
      <c r="H517">
        <v>85</v>
      </c>
      <c r="I517" t="s">
        <v>1834</v>
      </c>
      <c r="J517" t="s">
        <v>3259</v>
      </c>
      <c r="K517" t="s">
        <v>3260</v>
      </c>
      <c r="L517" t="s">
        <v>3261</v>
      </c>
      <c r="M517" t="s">
        <v>3262</v>
      </c>
      <c r="N517">
        <v>322031</v>
      </c>
      <c r="O517" t="s">
        <v>3263</v>
      </c>
    </row>
    <row r="518" spans="1:15" x14ac:dyDescent="0.25">
      <c r="A518" t="s">
        <v>3264</v>
      </c>
      <c r="B518">
        <v>1999</v>
      </c>
      <c r="C518" t="s">
        <v>47</v>
      </c>
      <c r="D518" t="s">
        <v>6224</v>
      </c>
      <c r="E518" t="s">
        <v>6148</v>
      </c>
      <c r="F518" t="s">
        <v>6295</v>
      </c>
      <c r="G518" t="s">
        <v>3265</v>
      </c>
      <c r="H518">
        <v>88</v>
      </c>
      <c r="I518" t="s">
        <v>722</v>
      </c>
      <c r="J518" t="s">
        <v>3266</v>
      </c>
      <c r="K518" t="s">
        <v>454</v>
      </c>
      <c r="L518" t="s">
        <v>101</v>
      </c>
      <c r="M518" t="s">
        <v>723</v>
      </c>
      <c r="N518">
        <v>527512</v>
      </c>
      <c r="O518" t="s">
        <v>3267</v>
      </c>
    </row>
    <row r="519" spans="1:15" x14ac:dyDescent="0.25">
      <c r="A519" t="s">
        <v>3268</v>
      </c>
      <c r="B519">
        <v>1997</v>
      </c>
      <c r="C519" t="s">
        <v>196</v>
      </c>
      <c r="D519" t="s">
        <v>6085</v>
      </c>
      <c r="E519" t="s">
        <v>16</v>
      </c>
      <c r="F519" t="s">
        <v>6295</v>
      </c>
      <c r="G519" t="s">
        <v>3269</v>
      </c>
      <c r="H519">
        <v>85</v>
      </c>
      <c r="I519" t="s">
        <v>1030</v>
      </c>
      <c r="J519" t="s">
        <v>285</v>
      </c>
      <c r="K519" t="s">
        <v>1676</v>
      </c>
      <c r="L519" t="s">
        <v>3270</v>
      </c>
      <c r="M519" t="s">
        <v>3271</v>
      </c>
      <c r="N519">
        <v>239473</v>
      </c>
      <c r="O519" t="s">
        <v>3272</v>
      </c>
    </row>
    <row r="520" spans="1:15" x14ac:dyDescent="0.25">
      <c r="A520" t="s">
        <v>3273</v>
      </c>
      <c r="B520">
        <v>1995</v>
      </c>
      <c r="C520" t="s">
        <v>47</v>
      </c>
      <c r="D520" t="s">
        <v>6230</v>
      </c>
      <c r="E520" t="s">
        <v>6212</v>
      </c>
      <c r="F520" t="s">
        <v>6295</v>
      </c>
      <c r="G520" t="s">
        <v>3274</v>
      </c>
      <c r="H520">
        <v>75</v>
      </c>
      <c r="I520" t="s">
        <v>3275</v>
      </c>
      <c r="J520" t="s">
        <v>3276</v>
      </c>
      <c r="K520" t="s">
        <v>3277</v>
      </c>
      <c r="L520" t="s">
        <v>3278</v>
      </c>
      <c r="M520" t="s">
        <v>3279</v>
      </c>
      <c r="N520">
        <v>51943</v>
      </c>
    </row>
    <row r="521" spans="1:15" x14ac:dyDescent="0.25">
      <c r="A521" t="s">
        <v>3280</v>
      </c>
      <c r="B521">
        <v>1994</v>
      </c>
      <c r="C521" t="s">
        <v>15</v>
      </c>
      <c r="D521" t="s">
        <v>6098</v>
      </c>
      <c r="E521" t="s">
        <v>6024</v>
      </c>
      <c r="F521" t="s">
        <v>6295</v>
      </c>
      <c r="G521" t="s">
        <v>3281</v>
      </c>
      <c r="H521">
        <v>77</v>
      </c>
      <c r="I521" t="s">
        <v>3282</v>
      </c>
      <c r="J521" t="s">
        <v>3283</v>
      </c>
      <c r="K521" t="s">
        <v>3284</v>
      </c>
      <c r="L521" t="s">
        <v>3285</v>
      </c>
      <c r="M521" t="s">
        <v>3286</v>
      </c>
      <c r="N521">
        <v>31590</v>
      </c>
      <c r="O521" t="s">
        <v>3287</v>
      </c>
    </row>
    <row r="522" spans="1:15" x14ac:dyDescent="0.25">
      <c r="A522" t="s">
        <v>3288</v>
      </c>
      <c r="B522">
        <v>1993</v>
      </c>
      <c r="C522" t="s">
        <v>196</v>
      </c>
      <c r="D522" t="s">
        <v>6086</v>
      </c>
      <c r="E522" t="s">
        <v>6266</v>
      </c>
      <c r="F522" t="s">
        <v>6295</v>
      </c>
      <c r="G522" t="s">
        <v>3289</v>
      </c>
      <c r="H522">
        <v>59</v>
      </c>
      <c r="I522" t="s">
        <v>3290</v>
      </c>
      <c r="J522" t="s">
        <v>3291</v>
      </c>
      <c r="K522" t="s">
        <v>3109</v>
      </c>
      <c r="L522" t="s">
        <v>3292</v>
      </c>
      <c r="M522" t="s">
        <v>1124</v>
      </c>
      <c r="N522">
        <v>206918</v>
      </c>
      <c r="O522" t="s">
        <v>3293</v>
      </c>
    </row>
    <row r="523" spans="1:15" x14ac:dyDescent="0.25">
      <c r="A523" t="s">
        <v>3294</v>
      </c>
      <c r="B523">
        <v>1993</v>
      </c>
      <c r="C523" t="s">
        <v>47</v>
      </c>
      <c r="D523" t="s">
        <v>6246</v>
      </c>
      <c r="E523" t="s">
        <v>6301</v>
      </c>
      <c r="F523" t="s">
        <v>6295</v>
      </c>
      <c r="G523" t="s">
        <v>3295</v>
      </c>
      <c r="H523">
        <v>85</v>
      </c>
      <c r="I523" t="s">
        <v>1724</v>
      </c>
      <c r="J523" t="s">
        <v>3296</v>
      </c>
      <c r="K523" t="s">
        <v>3297</v>
      </c>
      <c r="L523" t="s">
        <v>1593</v>
      </c>
      <c r="M523" t="s">
        <v>3298</v>
      </c>
      <c r="N523">
        <v>89836</v>
      </c>
      <c r="O523" t="s">
        <v>3299</v>
      </c>
    </row>
    <row r="524" spans="1:15" x14ac:dyDescent="0.25">
      <c r="A524" t="s">
        <v>3300</v>
      </c>
      <c r="B524">
        <v>1993</v>
      </c>
      <c r="C524" t="s">
        <v>15</v>
      </c>
      <c r="D524" t="s">
        <v>6246</v>
      </c>
      <c r="E524" t="s">
        <v>6108</v>
      </c>
      <c r="F524" t="s">
        <v>6295</v>
      </c>
      <c r="G524" t="s">
        <v>3301</v>
      </c>
      <c r="I524" t="s">
        <v>3302</v>
      </c>
      <c r="J524" t="s">
        <v>2544</v>
      </c>
      <c r="K524" t="s">
        <v>3303</v>
      </c>
      <c r="L524" t="s">
        <v>3304</v>
      </c>
      <c r="M524" t="s">
        <v>3305</v>
      </c>
      <c r="N524">
        <v>34529</v>
      </c>
    </row>
    <row r="525" spans="1:15" x14ac:dyDescent="0.25">
      <c r="A525" t="s">
        <v>3306</v>
      </c>
      <c r="B525">
        <v>1993</v>
      </c>
      <c r="C525" t="s">
        <v>15</v>
      </c>
      <c r="D525" t="s">
        <v>6226</v>
      </c>
      <c r="E525" t="s">
        <v>6070</v>
      </c>
      <c r="F525" t="s">
        <v>6295</v>
      </c>
      <c r="G525" t="s">
        <v>3307</v>
      </c>
      <c r="H525">
        <v>65</v>
      </c>
      <c r="I525" t="s">
        <v>769</v>
      </c>
      <c r="J525" t="s">
        <v>28</v>
      </c>
      <c r="K525" t="s">
        <v>1552</v>
      </c>
      <c r="L525" t="s">
        <v>3308</v>
      </c>
      <c r="M525" t="s">
        <v>3309</v>
      </c>
      <c r="N525">
        <v>201000</v>
      </c>
      <c r="O525" t="s">
        <v>3310</v>
      </c>
    </row>
    <row r="526" spans="1:15" x14ac:dyDescent="0.25">
      <c r="A526" t="s">
        <v>3311</v>
      </c>
      <c r="B526">
        <v>1990</v>
      </c>
      <c r="C526" t="s">
        <v>47</v>
      </c>
      <c r="D526" t="s">
        <v>6111</v>
      </c>
      <c r="E526" t="s">
        <v>6280</v>
      </c>
      <c r="F526" t="s">
        <v>6295</v>
      </c>
      <c r="G526" t="s">
        <v>3312</v>
      </c>
      <c r="H526">
        <v>74</v>
      </c>
      <c r="I526" t="s">
        <v>2434</v>
      </c>
      <c r="J526" t="s">
        <v>2430</v>
      </c>
      <c r="K526" t="s">
        <v>2304</v>
      </c>
      <c r="L526" t="s">
        <v>3313</v>
      </c>
      <c r="M526" t="s">
        <v>3314</v>
      </c>
      <c r="N526">
        <v>447368</v>
      </c>
      <c r="O526" t="s">
        <v>3315</v>
      </c>
    </row>
    <row r="527" spans="1:15" x14ac:dyDescent="0.25">
      <c r="A527" t="s">
        <v>3316</v>
      </c>
      <c r="B527">
        <v>1989</v>
      </c>
      <c r="C527" t="s">
        <v>47</v>
      </c>
      <c r="D527" t="s">
        <v>6161</v>
      </c>
      <c r="E527" t="s">
        <v>6190</v>
      </c>
      <c r="F527" t="s">
        <v>6295</v>
      </c>
      <c r="G527" t="s">
        <v>3317</v>
      </c>
      <c r="H527">
        <v>97</v>
      </c>
      <c r="I527" t="s">
        <v>1743</v>
      </c>
      <c r="J527" t="s">
        <v>1031</v>
      </c>
      <c r="K527" t="s">
        <v>3318</v>
      </c>
      <c r="L527" t="s">
        <v>3319</v>
      </c>
      <c r="M527" t="s">
        <v>3320</v>
      </c>
      <c r="N527">
        <v>68076</v>
      </c>
      <c r="O527" t="s">
        <v>3321</v>
      </c>
    </row>
    <row r="528" spans="1:15" x14ac:dyDescent="0.25">
      <c r="A528" t="s">
        <v>3322</v>
      </c>
      <c r="B528">
        <v>1989</v>
      </c>
      <c r="C528" t="s">
        <v>150</v>
      </c>
      <c r="D528" t="s">
        <v>6136</v>
      </c>
      <c r="E528" t="s">
        <v>6116</v>
      </c>
      <c r="F528" t="s">
        <v>6295</v>
      </c>
      <c r="G528" t="s">
        <v>3323</v>
      </c>
      <c r="H528">
        <v>77</v>
      </c>
      <c r="I528" t="s">
        <v>2661</v>
      </c>
      <c r="J528" t="s">
        <v>3324</v>
      </c>
      <c r="K528" t="s">
        <v>2661</v>
      </c>
      <c r="L528" t="s">
        <v>3325</v>
      </c>
      <c r="M528" t="s">
        <v>3326</v>
      </c>
      <c r="N528">
        <v>54670</v>
      </c>
      <c r="O528" t="s">
        <v>3327</v>
      </c>
    </row>
    <row r="529" spans="1:15" x14ac:dyDescent="0.25">
      <c r="A529" t="s">
        <v>3328</v>
      </c>
      <c r="B529">
        <v>1987</v>
      </c>
      <c r="C529" t="s">
        <v>15</v>
      </c>
      <c r="D529" t="s">
        <v>6086</v>
      </c>
      <c r="E529" t="s">
        <v>6070</v>
      </c>
      <c r="F529" t="s">
        <v>6295</v>
      </c>
      <c r="G529" t="s">
        <v>3329</v>
      </c>
      <c r="H529">
        <v>79</v>
      </c>
      <c r="I529" t="s">
        <v>769</v>
      </c>
      <c r="J529" t="s">
        <v>2584</v>
      </c>
      <c r="K529" t="s">
        <v>1144</v>
      </c>
      <c r="L529" t="s">
        <v>43</v>
      </c>
      <c r="M529" t="s">
        <v>3330</v>
      </c>
      <c r="N529">
        <v>281842</v>
      </c>
      <c r="O529" t="s">
        <v>3331</v>
      </c>
    </row>
    <row r="530" spans="1:15" x14ac:dyDescent="0.25">
      <c r="A530" t="s">
        <v>3332</v>
      </c>
      <c r="B530">
        <v>1986</v>
      </c>
      <c r="C530" t="s">
        <v>150</v>
      </c>
      <c r="D530" t="s">
        <v>6163</v>
      </c>
      <c r="E530" t="s">
        <v>6116</v>
      </c>
      <c r="F530" t="s">
        <v>6295</v>
      </c>
      <c r="G530" t="s">
        <v>3333</v>
      </c>
      <c r="H530">
        <v>90</v>
      </c>
      <c r="I530" t="s">
        <v>2661</v>
      </c>
      <c r="J530" t="s">
        <v>2726</v>
      </c>
      <c r="K530" t="s">
        <v>3313</v>
      </c>
      <c r="L530" t="s">
        <v>39</v>
      </c>
      <c r="M530" t="s">
        <v>3334</v>
      </c>
      <c r="N530">
        <v>67176</v>
      </c>
      <c r="O530" t="s">
        <v>3335</v>
      </c>
    </row>
    <row r="531" spans="1:15" x14ac:dyDescent="0.25">
      <c r="A531" t="s">
        <v>3336</v>
      </c>
      <c r="B531">
        <v>1985</v>
      </c>
      <c r="C531" t="s">
        <v>47</v>
      </c>
      <c r="D531" t="s">
        <v>6054</v>
      </c>
      <c r="E531" t="s">
        <v>6166</v>
      </c>
      <c r="F531" t="s">
        <v>6295</v>
      </c>
      <c r="G531" t="s">
        <v>3337</v>
      </c>
      <c r="H531">
        <v>84</v>
      </c>
      <c r="I531" t="s">
        <v>1207</v>
      </c>
      <c r="J531" t="s">
        <v>3338</v>
      </c>
      <c r="K531" t="s">
        <v>3339</v>
      </c>
      <c r="L531" t="s">
        <v>43</v>
      </c>
      <c r="M531" t="s">
        <v>3340</v>
      </c>
      <c r="N531">
        <v>187567</v>
      </c>
      <c r="O531" t="s">
        <v>3341</v>
      </c>
    </row>
    <row r="532" spans="1:15" x14ac:dyDescent="0.25">
      <c r="A532" t="s">
        <v>3342</v>
      </c>
      <c r="B532">
        <v>1984</v>
      </c>
      <c r="C532" t="s">
        <v>196</v>
      </c>
      <c r="D532" t="s">
        <v>6302</v>
      </c>
      <c r="E532" t="s">
        <v>6303</v>
      </c>
      <c r="F532" t="s">
        <v>6295</v>
      </c>
      <c r="G532" t="s">
        <v>3343</v>
      </c>
      <c r="H532">
        <v>92</v>
      </c>
      <c r="I532" t="s">
        <v>1770</v>
      </c>
      <c r="J532" t="s">
        <v>1770</v>
      </c>
      <c r="K532" t="s">
        <v>3344</v>
      </c>
      <c r="L532" t="s">
        <v>3345</v>
      </c>
      <c r="M532" t="s">
        <v>3346</v>
      </c>
      <c r="N532">
        <v>128812</v>
      </c>
      <c r="O532">
        <v>188.751</v>
      </c>
    </row>
    <row r="533" spans="1:15" x14ac:dyDescent="0.25">
      <c r="A533" t="s">
        <v>3347</v>
      </c>
      <c r="B533">
        <v>1983</v>
      </c>
      <c r="C533" t="s">
        <v>47</v>
      </c>
      <c r="D533" t="s">
        <v>6220</v>
      </c>
      <c r="E533" t="s">
        <v>6304</v>
      </c>
      <c r="F533" t="s">
        <v>6295</v>
      </c>
      <c r="G533" t="s">
        <v>3348</v>
      </c>
      <c r="H533">
        <v>77</v>
      </c>
      <c r="I533" t="s">
        <v>3349</v>
      </c>
      <c r="J533" t="s">
        <v>3350</v>
      </c>
      <c r="K533" t="s">
        <v>3351</v>
      </c>
      <c r="L533" t="s">
        <v>3352</v>
      </c>
      <c r="M533" t="s">
        <v>3353</v>
      </c>
      <c r="N533">
        <v>132947</v>
      </c>
      <c r="O533" t="s">
        <v>3354</v>
      </c>
    </row>
    <row r="534" spans="1:15" x14ac:dyDescent="0.25">
      <c r="A534" t="s">
        <v>3355</v>
      </c>
      <c r="B534">
        <v>1980</v>
      </c>
      <c r="C534" t="s">
        <v>47</v>
      </c>
      <c r="D534" t="s">
        <v>6051</v>
      </c>
      <c r="E534" t="s">
        <v>6198</v>
      </c>
      <c r="F534" t="s">
        <v>6295</v>
      </c>
      <c r="G534" t="s">
        <v>3356</v>
      </c>
      <c r="H534">
        <v>60</v>
      </c>
      <c r="I534" t="s">
        <v>3357</v>
      </c>
      <c r="J534" t="s">
        <v>3358</v>
      </c>
      <c r="K534" t="s">
        <v>3359</v>
      </c>
      <c r="L534" t="s">
        <v>3360</v>
      </c>
      <c r="M534" t="s">
        <v>3361</v>
      </c>
      <c r="N534">
        <v>183182</v>
      </c>
      <c r="O534" t="s">
        <v>3362</v>
      </c>
    </row>
    <row r="535" spans="1:15" x14ac:dyDescent="0.25">
      <c r="A535" t="s">
        <v>3363</v>
      </c>
      <c r="B535">
        <v>1979</v>
      </c>
      <c r="C535" t="s">
        <v>196</v>
      </c>
      <c r="D535" t="s">
        <v>6029</v>
      </c>
      <c r="E535" t="s">
        <v>6066</v>
      </c>
      <c r="F535" t="s">
        <v>6295</v>
      </c>
      <c r="G535" t="s">
        <v>3364</v>
      </c>
      <c r="H535">
        <v>83</v>
      </c>
      <c r="I535" t="s">
        <v>2661</v>
      </c>
      <c r="J535" t="s">
        <v>2661</v>
      </c>
      <c r="K535" t="s">
        <v>30</v>
      </c>
      <c r="L535" t="s">
        <v>3365</v>
      </c>
      <c r="M535" t="s">
        <v>3366</v>
      </c>
      <c r="N535">
        <v>131436</v>
      </c>
      <c r="O535" t="s">
        <v>3367</v>
      </c>
    </row>
    <row r="536" spans="1:15" x14ac:dyDescent="0.25">
      <c r="A536" t="s">
        <v>3368</v>
      </c>
      <c r="B536">
        <v>1979</v>
      </c>
      <c r="C536" t="s">
        <v>15</v>
      </c>
      <c r="D536" t="s">
        <v>6139</v>
      </c>
      <c r="E536" t="s">
        <v>6305</v>
      </c>
      <c r="F536" t="s">
        <v>6295</v>
      </c>
      <c r="G536" t="s">
        <v>3369</v>
      </c>
      <c r="H536">
        <v>72</v>
      </c>
      <c r="I536" t="s">
        <v>3370</v>
      </c>
      <c r="J536" t="s">
        <v>2667</v>
      </c>
      <c r="K536" t="s">
        <v>2436</v>
      </c>
      <c r="L536" t="s">
        <v>3371</v>
      </c>
      <c r="M536" t="s">
        <v>3372</v>
      </c>
      <c r="N536">
        <v>28223</v>
      </c>
      <c r="O536" t="s">
        <v>3373</v>
      </c>
    </row>
    <row r="537" spans="1:15" x14ac:dyDescent="0.25">
      <c r="A537" t="s">
        <v>3374</v>
      </c>
      <c r="B537">
        <v>1978</v>
      </c>
      <c r="C537" t="s">
        <v>15</v>
      </c>
      <c r="D537" t="s">
        <v>6067</v>
      </c>
      <c r="E537" t="s">
        <v>6306</v>
      </c>
      <c r="F537" t="s">
        <v>6295</v>
      </c>
      <c r="G537" t="s">
        <v>3375</v>
      </c>
      <c r="H537">
        <v>71</v>
      </c>
      <c r="I537" t="s">
        <v>3376</v>
      </c>
      <c r="J537" t="s">
        <v>3377</v>
      </c>
      <c r="K537" t="s">
        <v>3378</v>
      </c>
      <c r="L537" t="s">
        <v>3379</v>
      </c>
      <c r="M537" t="s">
        <v>3380</v>
      </c>
      <c r="N537">
        <v>111512</v>
      </c>
      <c r="O537" t="s">
        <v>3381</v>
      </c>
    </row>
    <row r="538" spans="1:15" x14ac:dyDescent="0.25">
      <c r="A538" t="s">
        <v>3382</v>
      </c>
      <c r="B538">
        <v>1976</v>
      </c>
      <c r="C538" t="s">
        <v>47</v>
      </c>
      <c r="D538" t="s">
        <v>6169</v>
      </c>
      <c r="E538" t="s">
        <v>6035</v>
      </c>
      <c r="F538" t="s">
        <v>6295</v>
      </c>
      <c r="G538" t="s">
        <v>3383</v>
      </c>
      <c r="H538">
        <v>84</v>
      </c>
      <c r="I538" t="s">
        <v>3384</v>
      </c>
      <c r="J538" t="s">
        <v>2686</v>
      </c>
      <c r="K538" t="s">
        <v>789</v>
      </c>
      <c r="L538" t="s">
        <v>2657</v>
      </c>
      <c r="M538" t="s">
        <v>52</v>
      </c>
      <c r="N538">
        <v>103031</v>
      </c>
      <c r="O538" t="s">
        <v>3385</v>
      </c>
    </row>
    <row r="539" spans="1:15" x14ac:dyDescent="0.25">
      <c r="A539" t="s">
        <v>3386</v>
      </c>
      <c r="B539">
        <v>1973</v>
      </c>
      <c r="C539" t="s">
        <v>196</v>
      </c>
      <c r="D539" t="s">
        <v>6151</v>
      </c>
      <c r="E539" t="s">
        <v>6222</v>
      </c>
      <c r="F539" t="s">
        <v>6295</v>
      </c>
      <c r="G539" t="s">
        <v>3387</v>
      </c>
      <c r="H539">
        <v>76</v>
      </c>
      <c r="I539" t="s">
        <v>3388</v>
      </c>
      <c r="J539" t="s">
        <v>3388</v>
      </c>
      <c r="K539" t="s">
        <v>3389</v>
      </c>
      <c r="L539" t="s">
        <v>3390</v>
      </c>
      <c r="M539" t="s">
        <v>3391</v>
      </c>
      <c r="N539">
        <v>37183</v>
      </c>
      <c r="O539">
        <v>61.000999999999998</v>
      </c>
    </row>
    <row r="540" spans="1:15" x14ac:dyDescent="0.25">
      <c r="A540" t="s">
        <v>3392</v>
      </c>
      <c r="B540">
        <v>1973</v>
      </c>
      <c r="C540" t="s">
        <v>196</v>
      </c>
      <c r="D540" t="s">
        <v>6139</v>
      </c>
      <c r="E540" t="s">
        <v>6101</v>
      </c>
      <c r="F540" t="s">
        <v>6295</v>
      </c>
      <c r="G540" t="s">
        <v>3393</v>
      </c>
      <c r="I540" t="s">
        <v>1981</v>
      </c>
      <c r="J540" t="s">
        <v>3394</v>
      </c>
      <c r="K540" t="s">
        <v>3395</v>
      </c>
      <c r="L540" t="s">
        <v>3396</v>
      </c>
      <c r="M540" t="s">
        <v>3397</v>
      </c>
      <c r="N540">
        <v>39897</v>
      </c>
    </row>
    <row r="541" spans="1:15" x14ac:dyDescent="0.25">
      <c r="A541" t="s">
        <v>3398</v>
      </c>
      <c r="B541">
        <v>1972</v>
      </c>
      <c r="C541" t="s">
        <v>248</v>
      </c>
      <c r="D541" t="s">
        <v>6098</v>
      </c>
      <c r="E541" t="s">
        <v>560</v>
      </c>
      <c r="F541" t="s">
        <v>6295</v>
      </c>
      <c r="G541" t="s">
        <v>3399</v>
      </c>
      <c r="H541">
        <v>93</v>
      </c>
      <c r="I541" t="s">
        <v>1923</v>
      </c>
      <c r="J541" t="s">
        <v>3400</v>
      </c>
      <c r="K541" t="s">
        <v>3401</v>
      </c>
      <c r="L541" t="s">
        <v>3402</v>
      </c>
      <c r="M541" t="s">
        <v>3403</v>
      </c>
      <c r="N541">
        <v>38737</v>
      </c>
      <c r="O541">
        <v>198.809</v>
      </c>
    </row>
    <row r="542" spans="1:15" x14ac:dyDescent="0.25">
      <c r="A542" t="s">
        <v>3404</v>
      </c>
      <c r="B542">
        <v>1972</v>
      </c>
      <c r="D542" t="s">
        <v>6131</v>
      </c>
      <c r="E542" t="s">
        <v>6307</v>
      </c>
      <c r="F542" t="s">
        <v>6295</v>
      </c>
      <c r="G542" t="s">
        <v>3405</v>
      </c>
      <c r="I542" t="s">
        <v>1815</v>
      </c>
      <c r="J542" t="s">
        <v>1816</v>
      </c>
      <c r="K542" t="s">
        <v>3406</v>
      </c>
      <c r="L542" t="s">
        <v>3407</v>
      </c>
      <c r="M542" t="s">
        <v>3408</v>
      </c>
      <c r="N542">
        <v>52397</v>
      </c>
    </row>
    <row r="543" spans="1:15" x14ac:dyDescent="0.25">
      <c r="A543" t="s">
        <v>3409</v>
      </c>
      <c r="B543">
        <v>1971</v>
      </c>
      <c r="C543" t="s">
        <v>248</v>
      </c>
      <c r="D543" t="s">
        <v>6199</v>
      </c>
      <c r="E543" t="s">
        <v>6066</v>
      </c>
      <c r="F543" t="s">
        <v>6295</v>
      </c>
      <c r="G543" t="s">
        <v>3410</v>
      </c>
      <c r="H543">
        <v>62</v>
      </c>
      <c r="I543" t="s">
        <v>2655</v>
      </c>
      <c r="J543" t="s">
        <v>2728</v>
      </c>
      <c r="K543" t="s">
        <v>3411</v>
      </c>
      <c r="L543" t="s">
        <v>3412</v>
      </c>
      <c r="M543" t="s">
        <v>3413</v>
      </c>
      <c r="N543">
        <v>70826</v>
      </c>
    </row>
    <row r="544" spans="1:15" x14ac:dyDescent="0.25">
      <c r="A544" t="s">
        <v>3414</v>
      </c>
      <c r="B544">
        <v>1970</v>
      </c>
      <c r="C544" t="s">
        <v>47</v>
      </c>
      <c r="D544" t="s">
        <v>6201</v>
      </c>
      <c r="E544" t="s">
        <v>6308</v>
      </c>
      <c r="F544" t="s">
        <v>6295</v>
      </c>
      <c r="G544" t="s">
        <v>3415</v>
      </c>
      <c r="H544">
        <v>91</v>
      </c>
      <c r="I544" t="s">
        <v>2685</v>
      </c>
      <c r="J544" t="s">
        <v>563</v>
      </c>
      <c r="K544" t="s">
        <v>1995</v>
      </c>
      <c r="L544" t="s">
        <v>3416</v>
      </c>
      <c r="M544" t="s">
        <v>3417</v>
      </c>
      <c r="N544">
        <v>93741</v>
      </c>
      <c r="O544" t="s">
        <v>3418</v>
      </c>
    </row>
    <row r="545" spans="1:15" x14ac:dyDescent="0.25">
      <c r="A545" t="s">
        <v>3419</v>
      </c>
      <c r="B545">
        <v>1969</v>
      </c>
      <c r="C545" t="s">
        <v>15</v>
      </c>
      <c r="D545" t="s">
        <v>6213</v>
      </c>
      <c r="E545" t="s">
        <v>6309</v>
      </c>
      <c r="F545" t="s">
        <v>6295</v>
      </c>
      <c r="G545" t="s">
        <v>3420</v>
      </c>
      <c r="H545">
        <v>97</v>
      </c>
      <c r="I545" t="s">
        <v>3421</v>
      </c>
      <c r="J545" t="s">
        <v>589</v>
      </c>
      <c r="K545" t="s">
        <v>3422</v>
      </c>
      <c r="L545" t="s">
        <v>3423</v>
      </c>
      <c r="M545" t="s">
        <v>2017</v>
      </c>
      <c r="N545">
        <v>77401</v>
      </c>
      <c r="O545" t="s">
        <v>3424</v>
      </c>
    </row>
    <row r="546" spans="1:15" x14ac:dyDescent="0.25">
      <c r="A546" t="s">
        <v>3425</v>
      </c>
      <c r="B546">
        <v>1968</v>
      </c>
      <c r="D546" t="s">
        <v>6029</v>
      </c>
      <c r="E546" t="s">
        <v>6310</v>
      </c>
      <c r="F546" t="s">
        <v>6295</v>
      </c>
      <c r="G546" t="s">
        <v>3426</v>
      </c>
      <c r="H546">
        <v>89</v>
      </c>
      <c r="I546" t="s">
        <v>3376</v>
      </c>
      <c r="J546" t="s">
        <v>3427</v>
      </c>
      <c r="K546" t="s">
        <v>3428</v>
      </c>
      <c r="L546" t="s">
        <v>3429</v>
      </c>
      <c r="M546" t="s">
        <v>3430</v>
      </c>
      <c r="N546">
        <v>116557</v>
      </c>
      <c r="O546">
        <v>89.028999999999996</v>
      </c>
    </row>
    <row r="547" spans="1:15" x14ac:dyDescent="0.25">
      <c r="A547" t="s">
        <v>3431</v>
      </c>
      <c r="B547">
        <v>1968</v>
      </c>
      <c r="C547" t="s">
        <v>248</v>
      </c>
      <c r="D547" t="s">
        <v>6123</v>
      </c>
      <c r="E547" t="s">
        <v>6035</v>
      </c>
      <c r="F547" t="s">
        <v>6295</v>
      </c>
      <c r="G547" t="s">
        <v>3432</v>
      </c>
      <c r="I547" t="s">
        <v>3433</v>
      </c>
      <c r="J547" t="s">
        <v>815</v>
      </c>
      <c r="K547" t="s">
        <v>3434</v>
      </c>
      <c r="L547" t="s">
        <v>224</v>
      </c>
      <c r="M547" t="s">
        <v>3435</v>
      </c>
      <c r="N547">
        <v>29003</v>
      </c>
      <c r="O547" t="s">
        <v>3436</v>
      </c>
    </row>
    <row r="548" spans="1:15" x14ac:dyDescent="0.25">
      <c r="A548" t="s">
        <v>3437</v>
      </c>
      <c r="B548">
        <v>1967</v>
      </c>
      <c r="C548" t="s">
        <v>47</v>
      </c>
      <c r="D548" t="s">
        <v>6088</v>
      </c>
      <c r="E548" t="s">
        <v>6068</v>
      </c>
      <c r="F548" t="s">
        <v>6295</v>
      </c>
      <c r="G548" t="s">
        <v>3438</v>
      </c>
      <c r="H548">
        <v>75</v>
      </c>
      <c r="I548" t="s">
        <v>2708</v>
      </c>
      <c r="J548" t="s">
        <v>3439</v>
      </c>
      <c r="K548" t="s">
        <v>1996</v>
      </c>
      <c r="L548" t="s">
        <v>3440</v>
      </c>
      <c r="M548" t="s">
        <v>3441</v>
      </c>
      <c r="N548">
        <v>67804</v>
      </c>
      <c r="O548" t="s">
        <v>3442</v>
      </c>
    </row>
    <row r="549" spans="1:15" x14ac:dyDescent="0.25">
      <c r="A549" t="s">
        <v>3443</v>
      </c>
      <c r="B549">
        <v>1963</v>
      </c>
      <c r="C549" t="s">
        <v>47</v>
      </c>
      <c r="D549" t="s">
        <v>6121</v>
      </c>
      <c r="E549" t="s">
        <v>6311</v>
      </c>
      <c r="F549" t="s">
        <v>6295</v>
      </c>
      <c r="G549" t="s">
        <v>3444</v>
      </c>
      <c r="H549">
        <v>83</v>
      </c>
      <c r="I549" t="s">
        <v>841</v>
      </c>
      <c r="J549" t="s">
        <v>828</v>
      </c>
      <c r="K549" t="s">
        <v>2843</v>
      </c>
      <c r="L549" t="s">
        <v>2585</v>
      </c>
      <c r="M549" t="s">
        <v>3445</v>
      </c>
      <c r="N549">
        <v>68689</v>
      </c>
      <c r="O549" t="s">
        <v>3446</v>
      </c>
    </row>
    <row r="550" spans="1:15" x14ac:dyDescent="0.25">
      <c r="A550" t="s">
        <v>3447</v>
      </c>
      <c r="B550">
        <v>1962</v>
      </c>
      <c r="C550" t="s">
        <v>150</v>
      </c>
      <c r="D550" t="s">
        <v>6102</v>
      </c>
      <c r="E550" t="s">
        <v>6211</v>
      </c>
      <c r="F550" t="s">
        <v>6295</v>
      </c>
      <c r="G550" t="s">
        <v>3448</v>
      </c>
      <c r="H550">
        <v>94</v>
      </c>
      <c r="I550" t="s">
        <v>3449</v>
      </c>
      <c r="J550" t="s">
        <v>3450</v>
      </c>
      <c r="K550" t="s">
        <v>3451</v>
      </c>
      <c r="L550" t="s">
        <v>371</v>
      </c>
      <c r="M550" t="s">
        <v>3452</v>
      </c>
      <c r="N550">
        <v>71122</v>
      </c>
    </row>
    <row r="551" spans="1:15" x14ac:dyDescent="0.25">
      <c r="A551" t="s">
        <v>3453</v>
      </c>
      <c r="B551">
        <v>1960</v>
      </c>
      <c r="C551" t="s">
        <v>15</v>
      </c>
      <c r="D551" t="s">
        <v>6285</v>
      </c>
      <c r="E551" t="s">
        <v>6157</v>
      </c>
      <c r="F551" t="s">
        <v>6295</v>
      </c>
      <c r="G551" t="s">
        <v>3454</v>
      </c>
      <c r="H551">
        <v>87</v>
      </c>
      <c r="I551" t="s">
        <v>531</v>
      </c>
      <c r="J551" t="s">
        <v>576</v>
      </c>
      <c r="K551" t="s">
        <v>2041</v>
      </c>
      <c r="L551" t="s">
        <v>3455</v>
      </c>
      <c r="M551" t="s">
        <v>571</v>
      </c>
      <c r="N551">
        <v>124339</v>
      </c>
      <c r="O551" t="s">
        <v>3456</v>
      </c>
    </row>
    <row r="552" spans="1:15" x14ac:dyDescent="0.25">
      <c r="A552" t="s">
        <v>3457</v>
      </c>
      <c r="B552">
        <v>1960</v>
      </c>
      <c r="C552" t="s">
        <v>47</v>
      </c>
      <c r="D552" t="s">
        <v>6226</v>
      </c>
      <c r="E552" t="s">
        <v>6165</v>
      </c>
      <c r="F552" t="s">
        <v>6295</v>
      </c>
      <c r="G552" t="s">
        <v>3458</v>
      </c>
      <c r="I552" t="s">
        <v>3459</v>
      </c>
      <c r="J552" t="s">
        <v>3460</v>
      </c>
      <c r="K552" t="s">
        <v>3461</v>
      </c>
      <c r="L552" t="s">
        <v>3462</v>
      </c>
      <c r="M552" t="s">
        <v>3463</v>
      </c>
      <c r="N552">
        <v>26542</v>
      </c>
    </row>
    <row r="553" spans="1:15" x14ac:dyDescent="0.25">
      <c r="A553" t="s">
        <v>3464</v>
      </c>
      <c r="B553">
        <v>1959</v>
      </c>
      <c r="D553" t="s">
        <v>6275</v>
      </c>
      <c r="E553" t="s">
        <v>6041</v>
      </c>
      <c r="F553" t="s">
        <v>6295</v>
      </c>
      <c r="G553" t="s">
        <v>3465</v>
      </c>
      <c r="I553" t="s">
        <v>3466</v>
      </c>
      <c r="J553" t="s">
        <v>3058</v>
      </c>
      <c r="K553" t="s">
        <v>3467</v>
      </c>
      <c r="L553" t="s">
        <v>3468</v>
      </c>
      <c r="M553" t="s">
        <v>3469</v>
      </c>
      <c r="N553">
        <v>28421</v>
      </c>
      <c r="O553">
        <v>88.3</v>
      </c>
    </row>
    <row r="554" spans="1:15" x14ac:dyDescent="0.25">
      <c r="A554" t="s">
        <v>3470</v>
      </c>
      <c r="B554">
        <v>1956</v>
      </c>
      <c r="C554" t="s">
        <v>47</v>
      </c>
      <c r="D554" t="s">
        <v>6312</v>
      </c>
      <c r="E554" t="s">
        <v>6240</v>
      </c>
      <c r="F554" t="s">
        <v>6295</v>
      </c>
      <c r="G554" t="s">
        <v>3471</v>
      </c>
      <c r="I554" t="s">
        <v>3472</v>
      </c>
      <c r="J554" t="s">
        <v>1970</v>
      </c>
      <c r="K554" t="s">
        <v>3473</v>
      </c>
      <c r="L554" t="s">
        <v>1281</v>
      </c>
      <c r="M554" t="s">
        <v>861</v>
      </c>
      <c r="N554">
        <v>63560</v>
      </c>
      <c r="O554" t="s">
        <v>3474</v>
      </c>
    </row>
    <row r="555" spans="1:15" x14ac:dyDescent="0.25">
      <c r="A555" t="s">
        <v>3475</v>
      </c>
      <c r="B555">
        <v>1956</v>
      </c>
      <c r="C555" t="s">
        <v>587</v>
      </c>
      <c r="D555" t="s">
        <v>6086</v>
      </c>
      <c r="E555" t="s">
        <v>6207</v>
      </c>
      <c r="F555" t="s">
        <v>6295</v>
      </c>
      <c r="G555" t="s">
        <v>3476</v>
      </c>
      <c r="H555">
        <v>94</v>
      </c>
      <c r="I555" t="s">
        <v>1941</v>
      </c>
      <c r="J555" t="s">
        <v>1942</v>
      </c>
      <c r="K555" t="s">
        <v>3477</v>
      </c>
      <c r="L555" t="s">
        <v>372</v>
      </c>
      <c r="M555" t="s">
        <v>3478</v>
      </c>
      <c r="N555">
        <v>80316</v>
      </c>
    </row>
    <row r="556" spans="1:15" x14ac:dyDescent="0.25">
      <c r="A556" t="s">
        <v>3479</v>
      </c>
      <c r="B556">
        <v>1955</v>
      </c>
      <c r="C556" t="s">
        <v>47</v>
      </c>
      <c r="D556" t="s">
        <v>6069</v>
      </c>
      <c r="E556" t="s">
        <v>16</v>
      </c>
      <c r="F556" t="s">
        <v>6295</v>
      </c>
      <c r="G556" t="s">
        <v>3480</v>
      </c>
      <c r="H556">
        <v>72</v>
      </c>
      <c r="I556" t="s">
        <v>1994</v>
      </c>
      <c r="J556" t="s">
        <v>3481</v>
      </c>
      <c r="K556" t="s">
        <v>2890</v>
      </c>
      <c r="L556" t="s">
        <v>3482</v>
      </c>
      <c r="M556" t="s">
        <v>2809</v>
      </c>
      <c r="N556">
        <v>40313</v>
      </c>
    </row>
    <row r="557" spans="1:15" x14ac:dyDescent="0.25">
      <c r="A557" t="s">
        <v>3483</v>
      </c>
      <c r="B557">
        <v>1952</v>
      </c>
      <c r="C557" t="s">
        <v>248</v>
      </c>
      <c r="D557" t="s">
        <v>6248</v>
      </c>
      <c r="E557" t="s">
        <v>6313</v>
      </c>
      <c r="F557" t="s">
        <v>6295</v>
      </c>
      <c r="G557" t="s">
        <v>3484</v>
      </c>
      <c r="H557">
        <v>89</v>
      </c>
      <c r="I557" t="s">
        <v>3485</v>
      </c>
      <c r="J557" t="s">
        <v>3486</v>
      </c>
      <c r="K557" t="s">
        <v>582</v>
      </c>
      <c r="L557" t="s">
        <v>254</v>
      </c>
      <c r="M557" t="s">
        <v>3487</v>
      </c>
      <c r="N557">
        <v>97222</v>
      </c>
      <c r="O557" t="s">
        <v>3488</v>
      </c>
    </row>
    <row r="558" spans="1:15" x14ac:dyDescent="0.25">
      <c r="A558" t="s">
        <v>3489</v>
      </c>
      <c r="B558">
        <v>1951</v>
      </c>
      <c r="C558" t="s">
        <v>15</v>
      </c>
      <c r="D558" t="s">
        <v>6120</v>
      </c>
      <c r="E558" t="s">
        <v>6314</v>
      </c>
      <c r="F558" t="s">
        <v>6295</v>
      </c>
      <c r="G558" t="s">
        <v>3490</v>
      </c>
      <c r="H558">
        <v>88</v>
      </c>
      <c r="I558" t="s">
        <v>369</v>
      </c>
      <c r="J558" t="s">
        <v>2864</v>
      </c>
      <c r="K558" t="s">
        <v>3491</v>
      </c>
      <c r="L558" t="s">
        <v>3492</v>
      </c>
      <c r="M558" t="s">
        <v>3493</v>
      </c>
      <c r="N558">
        <v>123341</v>
      </c>
      <c r="O558" t="s">
        <v>3494</v>
      </c>
    </row>
    <row r="559" spans="1:15" x14ac:dyDescent="0.25">
      <c r="A559" t="s">
        <v>3495</v>
      </c>
      <c r="B559">
        <v>1950</v>
      </c>
      <c r="C559" t="s">
        <v>2006</v>
      </c>
      <c r="D559" t="s">
        <v>6136</v>
      </c>
      <c r="E559" t="s">
        <v>6218</v>
      </c>
      <c r="F559" t="s">
        <v>6295</v>
      </c>
      <c r="G559" t="s">
        <v>3496</v>
      </c>
      <c r="I559" t="s">
        <v>3497</v>
      </c>
      <c r="J559" t="s">
        <v>251</v>
      </c>
      <c r="K559" t="s">
        <v>3498</v>
      </c>
      <c r="L559" t="s">
        <v>3499</v>
      </c>
      <c r="M559" t="s">
        <v>3500</v>
      </c>
      <c r="N559">
        <v>52573</v>
      </c>
    </row>
    <row r="560" spans="1:15" x14ac:dyDescent="0.25">
      <c r="A560" t="s">
        <v>3501</v>
      </c>
      <c r="B560">
        <v>1947</v>
      </c>
      <c r="D560" t="s">
        <v>6029</v>
      </c>
      <c r="E560" t="s">
        <v>6101</v>
      </c>
      <c r="F560" t="s">
        <v>6295</v>
      </c>
      <c r="G560" t="s">
        <v>3502</v>
      </c>
      <c r="H560">
        <v>88</v>
      </c>
      <c r="I560" t="s">
        <v>3503</v>
      </c>
      <c r="J560" t="s">
        <v>3504</v>
      </c>
      <c r="K560" t="s">
        <v>3505</v>
      </c>
      <c r="L560" t="s">
        <v>3506</v>
      </c>
      <c r="M560" t="s">
        <v>3507</v>
      </c>
      <c r="N560">
        <v>41625</v>
      </c>
      <c r="O560" t="s">
        <v>3508</v>
      </c>
    </row>
    <row r="561" spans="1:15" x14ac:dyDescent="0.25">
      <c r="A561" t="s">
        <v>3509</v>
      </c>
      <c r="B561">
        <v>1946</v>
      </c>
      <c r="C561" t="s">
        <v>47</v>
      </c>
      <c r="D561" t="s">
        <v>6098</v>
      </c>
      <c r="E561" t="s">
        <v>6315</v>
      </c>
      <c r="F561" t="s">
        <v>6295</v>
      </c>
      <c r="G561" t="s">
        <v>3510</v>
      </c>
      <c r="H561">
        <v>100</v>
      </c>
      <c r="I561" t="s">
        <v>369</v>
      </c>
      <c r="J561" t="s">
        <v>828</v>
      </c>
      <c r="K561" t="s">
        <v>379</v>
      </c>
      <c r="L561" t="s">
        <v>381</v>
      </c>
      <c r="M561" t="s">
        <v>3511</v>
      </c>
      <c r="N561">
        <v>92306</v>
      </c>
      <c r="O561" t="s">
        <v>3512</v>
      </c>
    </row>
    <row r="562" spans="1:15" x14ac:dyDescent="0.25">
      <c r="A562" t="s">
        <v>3513</v>
      </c>
      <c r="B562">
        <v>1946</v>
      </c>
      <c r="C562" t="s">
        <v>587</v>
      </c>
      <c r="D562" t="s">
        <v>6151</v>
      </c>
      <c r="E562" t="s">
        <v>6316</v>
      </c>
      <c r="F562" t="s">
        <v>6295</v>
      </c>
      <c r="G562" t="s">
        <v>3514</v>
      </c>
      <c r="I562" t="s">
        <v>2790</v>
      </c>
      <c r="J562" t="s">
        <v>378</v>
      </c>
      <c r="K562" t="s">
        <v>2455</v>
      </c>
      <c r="L562" t="s">
        <v>3515</v>
      </c>
      <c r="M562" t="s">
        <v>3516</v>
      </c>
      <c r="N562">
        <v>78796</v>
      </c>
      <c r="O562" t="s">
        <v>3517</v>
      </c>
    </row>
    <row r="563" spans="1:15" x14ac:dyDescent="0.25">
      <c r="A563" t="s">
        <v>3518</v>
      </c>
      <c r="B563">
        <v>1945</v>
      </c>
      <c r="C563" t="s">
        <v>587</v>
      </c>
      <c r="D563" t="s">
        <v>6120</v>
      </c>
      <c r="E563" t="s">
        <v>6132</v>
      </c>
      <c r="F563" t="s">
        <v>6295</v>
      </c>
      <c r="G563" t="s">
        <v>3519</v>
      </c>
      <c r="I563" t="s">
        <v>568</v>
      </c>
      <c r="J563" t="s">
        <v>1263</v>
      </c>
      <c r="K563" t="s">
        <v>3520</v>
      </c>
      <c r="L563" t="s">
        <v>3521</v>
      </c>
      <c r="M563" t="s">
        <v>3522</v>
      </c>
      <c r="N563">
        <v>33549</v>
      </c>
      <c r="O563" t="s">
        <v>3523</v>
      </c>
    </row>
    <row r="564" spans="1:15" x14ac:dyDescent="0.25">
      <c r="A564" t="s">
        <v>3524</v>
      </c>
      <c r="B564">
        <v>1940</v>
      </c>
      <c r="D564" t="s">
        <v>6079</v>
      </c>
      <c r="E564" t="s">
        <v>6144</v>
      </c>
      <c r="F564" t="s">
        <v>6295</v>
      </c>
      <c r="G564" t="s">
        <v>3525</v>
      </c>
      <c r="H564">
        <v>96</v>
      </c>
      <c r="I564" t="s">
        <v>2051</v>
      </c>
      <c r="J564" t="s">
        <v>828</v>
      </c>
      <c r="K564" t="s">
        <v>3434</v>
      </c>
      <c r="L564" t="s">
        <v>251</v>
      </c>
      <c r="M564" t="s">
        <v>3526</v>
      </c>
      <c r="N564">
        <v>63550</v>
      </c>
    </row>
    <row r="565" spans="1:15" x14ac:dyDescent="0.25">
      <c r="A565" t="s">
        <v>3527</v>
      </c>
      <c r="B565">
        <v>1940</v>
      </c>
      <c r="C565" t="s">
        <v>587</v>
      </c>
      <c r="D565" t="s">
        <v>6224</v>
      </c>
      <c r="E565" t="s">
        <v>6066</v>
      </c>
      <c r="F565" t="s">
        <v>6295</v>
      </c>
      <c r="G565" t="s">
        <v>3528</v>
      </c>
      <c r="I565" t="s">
        <v>2790</v>
      </c>
      <c r="J565" t="s">
        <v>828</v>
      </c>
      <c r="K565" t="s">
        <v>3529</v>
      </c>
      <c r="L565" t="s">
        <v>3530</v>
      </c>
      <c r="M565" t="s">
        <v>3507</v>
      </c>
      <c r="N565">
        <v>53667</v>
      </c>
      <c r="O565">
        <v>296</v>
      </c>
    </row>
    <row r="566" spans="1:15" x14ac:dyDescent="0.25">
      <c r="A566" t="s">
        <v>3531</v>
      </c>
      <c r="B566">
        <v>1938</v>
      </c>
      <c r="C566" t="s">
        <v>248</v>
      </c>
      <c r="D566" t="s">
        <v>6098</v>
      </c>
      <c r="E566" t="s">
        <v>6317</v>
      </c>
      <c r="F566" t="s">
        <v>6295</v>
      </c>
      <c r="G566" t="s">
        <v>3532</v>
      </c>
      <c r="H566">
        <v>97</v>
      </c>
      <c r="I566" t="s">
        <v>377</v>
      </c>
      <c r="J566" t="s">
        <v>3533</v>
      </c>
      <c r="K566" t="s">
        <v>3534</v>
      </c>
      <c r="L566" t="s">
        <v>3535</v>
      </c>
      <c r="M566" t="s">
        <v>3536</v>
      </c>
      <c r="N566">
        <v>47175</v>
      </c>
      <c r="O566" t="s">
        <v>3537</v>
      </c>
    </row>
    <row r="567" spans="1:15" x14ac:dyDescent="0.25">
      <c r="A567" t="s">
        <v>3538</v>
      </c>
      <c r="B567">
        <v>1935</v>
      </c>
      <c r="C567" t="s">
        <v>587</v>
      </c>
      <c r="D567" t="s">
        <v>6029</v>
      </c>
      <c r="E567" t="s">
        <v>6318</v>
      </c>
      <c r="F567" t="s">
        <v>6295</v>
      </c>
      <c r="G567" t="s">
        <v>3539</v>
      </c>
      <c r="I567" t="s">
        <v>2052</v>
      </c>
      <c r="J567" t="s">
        <v>3540</v>
      </c>
      <c r="K567" t="s">
        <v>3541</v>
      </c>
      <c r="L567" t="s">
        <v>3542</v>
      </c>
      <c r="M567" t="s">
        <v>3543</v>
      </c>
      <c r="N567">
        <v>30580</v>
      </c>
      <c r="O567" t="s">
        <v>3544</v>
      </c>
    </row>
    <row r="568" spans="1:15" x14ac:dyDescent="0.25">
      <c r="A568" t="s">
        <v>3545</v>
      </c>
      <c r="B568">
        <v>1933</v>
      </c>
      <c r="C568" t="s">
        <v>587</v>
      </c>
      <c r="D568" t="s">
        <v>6215</v>
      </c>
      <c r="E568" t="s">
        <v>6319</v>
      </c>
      <c r="F568" t="s">
        <v>6295</v>
      </c>
      <c r="G568" t="s">
        <v>3546</v>
      </c>
      <c r="H568">
        <v>90</v>
      </c>
      <c r="I568" t="s">
        <v>3547</v>
      </c>
      <c r="J568" t="s">
        <v>3548</v>
      </c>
      <c r="K568" t="s">
        <v>3549</v>
      </c>
      <c r="L568" t="s">
        <v>3550</v>
      </c>
      <c r="M568" t="s">
        <v>3551</v>
      </c>
      <c r="N568">
        <v>78991</v>
      </c>
      <c r="O568" t="s">
        <v>3552</v>
      </c>
    </row>
    <row r="569" spans="1:15" x14ac:dyDescent="0.25">
      <c r="A569" t="s">
        <v>3553</v>
      </c>
      <c r="B569">
        <v>1932</v>
      </c>
      <c r="D569" t="s">
        <v>6320</v>
      </c>
      <c r="E569" t="s">
        <v>6126</v>
      </c>
      <c r="F569" t="s">
        <v>6295</v>
      </c>
      <c r="G569" t="s">
        <v>3554</v>
      </c>
      <c r="H569">
        <v>80</v>
      </c>
      <c r="I569" t="s">
        <v>3555</v>
      </c>
      <c r="J569" t="s">
        <v>3498</v>
      </c>
      <c r="K569" t="s">
        <v>3556</v>
      </c>
      <c r="L569" t="s">
        <v>3557</v>
      </c>
      <c r="M569" t="s">
        <v>3558</v>
      </c>
      <c r="N569">
        <v>42117</v>
      </c>
    </row>
    <row r="570" spans="1:15" x14ac:dyDescent="0.25">
      <c r="A570" t="s">
        <v>3559</v>
      </c>
      <c r="B570">
        <v>1922</v>
      </c>
      <c r="D570" t="s">
        <v>6246</v>
      </c>
      <c r="E570" t="s">
        <v>6321</v>
      </c>
      <c r="F570" t="s">
        <v>6295</v>
      </c>
      <c r="G570" t="s">
        <v>3560</v>
      </c>
      <c r="I570" t="s">
        <v>2081</v>
      </c>
      <c r="J570" t="s">
        <v>3561</v>
      </c>
      <c r="K570" t="s">
        <v>3562</v>
      </c>
      <c r="L570" t="s">
        <v>3563</v>
      </c>
      <c r="M570" t="s">
        <v>3564</v>
      </c>
      <c r="N570">
        <v>88794</v>
      </c>
    </row>
    <row r="571" spans="1:15" x14ac:dyDescent="0.25">
      <c r="A571" t="s">
        <v>3565</v>
      </c>
      <c r="B571">
        <v>2019</v>
      </c>
      <c r="C571" t="s">
        <v>15</v>
      </c>
      <c r="D571" t="s">
        <v>6121</v>
      </c>
      <c r="E571" t="s">
        <v>6179</v>
      </c>
      <c r="F571" t="s">
        <v>6322</v>
      </c>
      <c r="G571" t="s">
        <v>3566</v>
      </c>
      <c r="H571">
        <v>51</v>
      </c>
      <c r="I571" t="s">
        <v>687</v>
      </c>
      <c r="J571" t="s">
        <v>174</v>
      </c>
      <c r="K571" t="s">
        <v>3567</v>
      </c>
      <c r="L571" t="s">
        <v>3568</v>
      </c>
      <c r="M571" t="s">
        <v>3569</v>
      </c>
      <c r="N571">
        <v>237392</v>
      </c>
    </row>
    <row r="572" spans="1:15" x14ac:dyDescent="0.25">
      <c r="A572" t="s">
        <v>3570</v>
      </c>
      <c r="B572">
        <v>2018</v>
      </c>
      <c r="C572" t="s">
        <v>33</v>
      </c>
      <c r="D572" t="s">
        <v>6169</v>
      </c>
      <c r="E572" t="s">
        <v>6203</v>
      </c>
      <c r="F572" t="s">
        <v>6322</v>
      </c>
      <c r="G572" t="s">
        <v>3571</v>
      </c>
      <c r="I572" t="s">
        <v>923</v>
      </c>
      <c r="J572" t="s">
        <v>3572</v>
      </c>
      <c r="K572" t="s">
        <v>895</v>
      </c>
      <c r="L572" t="s">
        <v>3573</v>
      </c>
      <c r="M572" t="s">
        <v>3574</v>
      </c>
      <c r="N572">
        <v>25344</v>
      </c>
    </row>
    <row r="573" spans="1:15" x14ac:dyDescent="0.25">
      <c r="A573" t="s">
        <v>3575</v>
      </c>
      <c r="B573">
        <v>2019</v>
      </c>
      <c r="C573" t="s">
        <v>196</v>
      </c>
      <c r="D573" t="s">
        <v>6221</v>
      </c>
      <c r="E573" t="s">
        <v>6078</v>
      </c>
      <c r="F573" t="s">
        <v>6322</v>
      </c>
      <c r="G573" t="s">
        <v>3576</v>
      </c>
      <c r="H573">
        <v>81</v>
      </c>
      <c r="I573" t="s">
        <v>3577</v>
      </c>
      <c r="J573" t="s">
        <v>3012</v>
      </c>
      <c r="K573" t="s">
        <v>3578</v>
      </c>
      <c r="L573" t="s">
        <v>3579</v>
      </c>
      <c r="M573" t="s">
        <v>3580</v>
      </c>
      <c r="N573">
        <v>27187</v>
      </c>
    </row>
    <row r="574" spans="1:15" x14ac:dyDescent="0.25">
      <c r="A574" t="s">
        <v>3581</v>
      </c>
      <c r="B574">
        <v>2016</v>
      </c>
      <c r="C574" t="s">
        <v>33</v>
      </c>
      <c r="D574" t="s">
        <v>6049</v>
      </c>
      <c r="E574" t="s">
        <v>16</v>
      </c>
      <c r="F574" t="s">
        <v>6322</v>
      </c>
      <c r="G574" t="s">
        <v>3582</v>
      </c>
      <c r="H574">
        <v>85</v>
      </c>
      <c r="I574" t="s">
        <v>635</v>
      </c>
      <c r="J574" t="s">
        <v>639</v>
      </c>
      <c r="K574" t="s">
        <v>2271</v>
      </c>
      <c r="L574" t="s">
        <v>3583</v>
      </c>
      <c r="M574" t="s">
        <v>3584</v>
      </c>
      <c r="N574">
        <v>51240</v>
      </c>
      <c r="O574" t="s">
        <v>3585</v>
      </c>
    </row>
    <row r="575" spans="1:15" x14ac:dyDescent="0.25">
      <c r="A575" t="s">
        <v>3586</v>
      </c>
      <c r="B575">
        <v>2017</v>
      </c>
      <c r="C575" t="s">
        <v>33</v>
      </c>
      <c r="D575" t="s">
        <v>6077</v>
      </c>
      <c r="E575" t="s">
        <v>6323</v>
      </c>
      <c r="F575" t="s">
        <v>6322</v>
      </c>
      <c r="G575" t="s">
        <v>3587</v>
      </c>
      <c r="H575">
        <v>94</v>
      </c>
      <c r="I575" t="s">
        <v>35</v>
      </c>
      <c r="J575" t="s">
        <v>3588</v>
      </c>
      <c r="K575" t="s">
        <v>3589</v>
      </c>
      <c r="L575" t="s">
        <v>3590</v>
      </c>
      <c r="M575" t="s">
        <v>468</v>
      </c>
      <c r="N575">
        <v>555092</v>
      </c>
      <c r="O575" t="s">
        <v>3591</v>
      </c>
    </row>
    <row r="576" spans="1:15" x14ac:dyDescent="0.25">
      <c r="A576" t="s">
        <v>3592</v>
      </c>
      <c r="B576">
        <v>2016</v>
      </c>
      <c r="D576" t="s">
        <v>6029</v>
      </c>
      <c r="E576" t="s">
        <v>6116</v>
      </c>
      <c r="F576" t="s">
        <v>6322</v>
      </c>
      <c r="G576" t="s">
        <v>3593</v>
      </c>
      <c r="I576" t="s">
        <v>3594</v>
      </c>
      <c r="J576" t="s">
        <v>3595</v>
      </c>
      <c r="K576" t="s">
        <v>3596</v>
      </c>
      <c r="L576" t="s">
        <v>3597</v>
      </c>
      <c r="M576" t="s">
        <v>3598</v>
      </c>
      <c r="N576">
        <v>57168</v>
      </c>
    </row>
    <row r="577" spans="1:15" x14ac:dyDescent="0.25">
      <c r="A577" t="s">
        <v>3599</v>
      </c>
      <c r="B577">
        <v>2016</v>
      </c>
      <c r="C577" t="s">
        <v>33</v>
      </c>
      <c r="D577" t="s">
        <v>6067</v>
      </c>
      <c r="E577" t="s">
        <v>6035</v>
      </c>
      <c r="F577" t="s">
        <v>6322</v>
      </c>
      <c r="G577" t="s">
        <v>3600</v>
      </c>
      <c r="H577">
        <v>74</v>
      </c>
      <c r="I577" t="s">
        <v>3601</v>
      </c>
      <c r="J577" t="s">
        <v>3602</v>
      </c>
      <c r="K577" t="s">
        <v>2256</v>
      </c>
      <c r="L577" t="s">
        <v>3603</v>
      </c>
      <c r="M577" t="s">
        <v>2584</v>
      </c>
      <c r="N577">
        <v>200876</v>
      </c>
      <c r="O577" t="s">
        <v>3604</v>
      </c>
    </row>
    <row r="578" spans="1:15" x14ac:dyDescent="0.25">
      <c r="A578" t="s">
        <v>3605</v>
      </c>
      <c r="B578">
        <v>2017</v>
      </c>
      <c r="C578" t="s">
        <v>47</v>
      </c>
      <c r="D578" t="s">
        <v>6161</v>
      </c>
      <c r="E578" t="s">
        <v>6324</v>
      </c>
      <c r="F578" t="s">
        <v>6322</v>
      </c>
      <c r="G578" t="s">
        <v>3606</v>
      </c>
      <c r="H578">
        <v>88</v>
      </c>
      <c r="I578" t="s">
        <v>3607</v>
      </c>
      <c r="J578" t="s">
        <v>3608</v>
      </c>
      <c r="K578" t="s">
        <v>3609</v>
      </c>
      <c r="L578" t="s">
        <v>3610</v>
      </c>
      <c r="M578" t="s">
        <v>3611</v>
      </c>
      <c r="N578">
        <v>61594</v>
      </c>
      <c r="O578" t="s">
        <v>3612</v>
      </c>
    </row>
    <row r="579" spans="1:15" x14ac:dyDescent="0.25">
      <c r="A579" t="s">
        <v>3613</v>
      </c>
      <c r="B579">
        <v>2016</v>
      </c>
      <c r="C579" t="s">
        <v>15</v>
      </c>
      <c r="D579" t="s">
        <v>6036</v>
      </c>
      <c r="E579" t="s">
        <v>6027</v>
      </c>
      <c r="F579" t="s">
        <v>6322</v>
      </c>
      <c r="G579" t="s">
        <v>3614</v>
      </c>
      <c r="I579" t="s">
        <v>3615</v>
      </c>
      <c r="J579" t="s">
        <v>1354</v>
      </c>
      <c r="K579" t="s">
        <v>3572</v>
      </c>
      <c r="L579" t="s">
        <v>2120</v>
      </c>
      <c r="M579" t="s">
        <v>3616</v>
      </c>
      <c r="N579">
        <v>27175</v>
      </c>
    </row>
    <row r="580" spans="1:15" x14ac:dyDescent="0.25">
      <c r="A580" t="s">
        <v>3617</v>
      </c>
      <c r="B580">
        <v>2016</v>
      </c>
      <c r="C580" t="s">
        <v>248</v>
      </c>
      <c r="D580" t="s">
        <v>6120</v>
      </c>
      <c r="E580" t="s">
        <v>6108</v>
      </c>
      <c r="F580" t="s">
        <v>6322</v>
      </c>
      <c r="G580" t="s">
        <v>3618</v>
      </c>
      <c r="H580">
        <v>84</v>
      </c>
      <c r="I580" t="s">
        <v>3619</v>
      </c>
      <c r="J580" t="s">
        <v>1495</v>
      </c>
      <c r="K580" t="s">
        <v>3620</v>
      </c>
      <c r="L580" t="s">
        <v>174</v>
      </c>
      <c r="M580" t="s">
        <v>75</v>
      </c>
      <c r="N580">
        <v>118035</v>
      </c>
      <c r="O580" t="s">
        <v>3621</v>
      </c>
    </row>
    <row r="581" spans="1:15" x14ac:dyDescent="0.25">
      <c r="A581" t="s">
        <v>3622</v>
      </c>
      <c r="B581">
        <v>2016</v>
      </c>
      <c r="C581" t="s">
        <v>47</v>
      </c>
      <c r="D581" t="s">
        <v>6325</v>
      </c>
      <c r="E581" t="s">
        <v>6177</v>
      </c>
      <c r="F581" t="s">
        <v>6322</v>
      </c>
      <c r="G581" t="s">
        <v>3623</v>
      </c>
      <c r="I581" t="s">
        <v>1501</v>
      </c>
      <c r="J581" t="s">
        <v>888</v>
      </c>
      <c r="K581" t="s">
        <v>3624</v>
      </c>
      <c r="L581" t="s">
        <v>1502</v>
      </c>
      <c r="M581" t="s">
        <v>3625</v>
      </c>
      <c r="N581">
        <v>40416</v>
      </c>
      <c r="O581" t="s">
        <v>3626</v>
      </c>
    </row>
    <row r="582" spans="1:15" x14ac:dyDescent="0.25">
      <c r="A582" t="s">
        <v>3627</v>
      </c>
      <c r="B582">
        <v>2016</v>
      </c>
      <c r="C582" t="s">
        <v>33</v>
      </c>
      <c r="D582" t="s">
        <v>6091</v>
      </c>
      <c r="E582" t="s">
        <v>16</v>
      </c>
      <c r="F582" t="s">
        <v>6322</v>
      </c>
      <c r="G582" t="s">
        <v>3628</v>
      </c>
      <c r="H582">
        <v>96</v>
      </c>
      <c r="I582" t="s">
        <v>3629</v>
      </c>
      <c r="J582" t="s">
        <v>3630</v>
      </c>
      <c r="K582" t="s">
        <v>3631</v>
      </c>
      <c r="L582" t="s">
        <v>3632</v>
      </c>
      <c r="M582" t="s">
        <v>3633</v>
      </c>
      <c r="N582">
        <v>246963</v>
      </c>
      <c r="O582" t="s">
        <v>3634</v>
      </c>
    </row>
    <row r="583" spans="1:15" x14ac:dyDescent="0.25">
      <c r="A583" t="s">
        <v>3635</v>
      </c>
      <c r="B583">
        <v>2015</v>
      </c>
      <c r="C583" t="s">
        <v>196</v>
      </c>
      <c r="D583" t="s">
        <v>6215</v>
      </c>
      <c r="E583" t="s">
        <v>6282</v>
      </c>
      <c r="F583" t="s">
        <v>6322</v>
      </c>
      <c r="G583" t="s">
        <v>3636</v>
      </c>
      <c r="H583">
        <v>75</v>
      </c>
      <c r="I583" t="s">
        <v>3637</v>
      </c>
      <c r="J583" t="s">
        <v>3638</v>
      </c>
      <c r="K583" t="s">
        <v>3639</v>
      </c>
      <c r="L583" t="s">
        <v>3640</v>
      </c>
      <c r="M583" t="s">
        <v>3641</v>
      </c>
      <c r="N583">
        <v>35539</v>
      </c>
      <c r="O583">
        <v>435.26600000000002</v>
      </c>
    </row>
    <row r="584" spans="1:15" x14ac:dyDescent="0.25">
      <c r="A584" t="s">
        <v>3642</v>
      </c>
      <c r="B584">
        <v>2016</v>
      </c>
      <c r="C584" t="s">
        <v>33</v>
      </c>
      <c r="D584" t="s">
        <v>6051</v>
      </c>
      <c r="E584" t="s">
        <v>6037</v>
      </c>
      <c r="F584" t="s">
        <v>6322</v>
      </c>
      <c r="G584" t="s">
        <v>3643</v>
      </c>
      <c r="H584">
        <v>65</v>
      </c>
      <c r="I584" t="s">
        <v>3644</v>
      </c>
      <c r="J584" t="s">
        <v>3645</v>
      </c>
      <c r="K584" t="s">
        <v>3646</v>
      </c>
      <c r="L584" t="s">
        <v>3647</v>
      </c>
      <c r="M584" t="s">
        <v>2280</v>
      </c>
      <c r="N584">
        <v>556608</v>
      </c>
      <c r="O584" t="s">
        <v>3648</v>
      </c>
    </row>
    <row r="585" spans="1:15" x14ac:dyDescent="0.25">
      <c r="A585" t="s">
        <v>3649</v>
      </c>
      <c r="B585">
        <v>2016</v>
      </c>
      <c r="C585" t="s">
        <v>33</v>
      </c>
      <c r="D585" t="s">
        <v>6104</v>
      </c>
      <c r="E585" t="s">
        <v>6037</v>
      </c>
      <c r="F585" t="s">
        <v>6322</v>
      </c>
      <c r="G585" t="s">
        <v>3650</v>
      </c>
      <c r="H585">
        <v>75</v>
      </c>
      <c r="I585" t="s">
        <v>442</v>
      </c>
      <c r="J585" t="s">
        <v>443</v>
      </c>
      <c r="K585" t="s">
        <v>445</v>
      </c>
      <c r="L585" t="s">
        <v>444</v>
      </c>
      <c r="M585" t="s">
        <v>281</v>
      </c>
      <c r="N585">
        <v>663649</v>
      </c>
      <c r="O585" t="s">
        <v>3651</v>
      </c>
    </row>
    <row r="586" spans="1:15" x14ac:dyDescent="0.25">
      <c r="A586" t="s">
        <v>3652</v>
      </c>
      <c r="B586">
        <v>2015</v>
      </c>
      <c r="C586" t="s">
        <v>15</v>
      </c>
      <c r="D586" t="s">
        <v>6326</v>
      </c>
      <c r="E586" t="s">
        <v>6068</v>
      </c>
      <c r="F586" t="s">
        <v>6322</v>
      </c>
      <c r="G586" t="s">
        <v>3653</v>
      </c>
      <c r="H586">
        <v>68</v>
      </c>
      <c r="I586" t="s">
        <v>65</v>
      </c>
      <c r="J586" t="s">
        <v>68</v>
      </c>
      <c r="K586" t="s">
        <v>1801</v>
      </c>
      <c r="L586" t="s">
        <v>3654</v>
      </c>
      <c r="M586" t="s">
        <v>3655</v>
      </c>
      <c r="N586">
        <v>517059</v>
      </c>
      <c r="O586" t="s">
        <v>3656</v>
      </c>
    </row>
    <row r="587" spans="1:15" x14ac:dyDescent="0.25">
      <c r="A587" t="s">
        <v>3657</v>
      </c>
      <c r="B587">
        <v>2019</v>
      </c>
      <c r="C587" t="s">
        <v>47</v>
      </c>
      <c r="D587" t="s">
        <v>6180</v>
      </c>
      <c r="E587" t="s">
        <v>6041</v>
      </c>
      <c r="F587" t="s">
        <v>6322</v>
      </c>
      <c r="G587" t="s">
        <v>3658</v>
      </c>
      <c r="H587">
        <v>91</v>
      </c>
      <c r="I587" t="s">
        <v>3659</v>
      </c>
      <c r="J587" t="s">
        <v>3660</v>
      </c>
      <c r="K587" t="s">
        <v>1516</v>
      </c>
      <c r="L587" t="s">
        <v>3661</v>
      </c>
      <c r="M587" t="s">
        <v>3662</v>
      </c>
      <c r="N587">
        <v>143250</v>
      </c>
      <c r="O587" t="s">
        <v>3663</v>
      </c>
    </row>
    <row r="588" spans="1:15" x14ac:dyDescent="0.25">
      <c r="A588" t="s">
        <v>3664</v>
      </c>
      <c r="B588">
        <v>2017</v>
      </c>
      <c r="C588" t="s">
        <v>33</v>
      </c>
      <c r="D588" t="s">
        <v>6246</v>
      </c>
      <c r="E588" t="s">
        <v>6327</v>
      </c>
      <c r="F588" t="s">
        <v>6322</v>
      </c>
      <c r="G588" t="s">
        <v>3665</v>
      </c>
      <c r="H588">
        <v>62</v>
      </c>
      <c r="I588" t="s">
        <v>3666</v>
      </c>
      <c r="J588" t="s">
        <v>3667</v>
      </c>
      <c r="K588" t="s">
        <v>3668</v>
      </c>
      <c r="L588" t="s">
        <v>3669</v>
      </c>
      <c r="M588" t="s">
        <v>3670</v>
      </c>
      <c r="N588">
        <v>50778</v>
      </c>
      <c r="O588" t="s">
        <v>3671</v>
      </c>
    </row>
    <row r="589" spans="1:15" x14ac:dyDescent="0.25">
      <c r="A589" t="s">
        <v>3672</v>
      </c>
      <c r="B589">
        <v>2014</v>
      </c>
      <c r="C589" t="s">
        <v>196</v>
      </c>
      <c r="D589" t="s">
        <v>6086</v>
      </c>
      <c r="E589" t="s">
        <v>6080</v>
      </c>
      <c r="F589" t="s">
        <v>6322</v>
      </c>
      <c r="G589" t="s">
        <v>3673</v>
      </c>
      <c r="H589">
        <v>79</v>
      </c>
      <c r="I589" t="s">
        <v>3674</v>
      </c>
      <c r="J589" t="s">
        <v>3675</v>
      </c>
      <c r="K589" t="s">
        <v>3676</v>
      </c>
      <c r="L589" t="s">
        <v>3677</v>
      </c>
      <c r="M589" t="s">
        <v>3678</v>
      </c>
      <c r="N589">
        <v>51841</v>
      </c>
    </row>
    <row r="590" spans="1:15" x14ac:dyDescent="0.25">
      <c r="A590" t="s">
        <v>3679</v>
      </c>
      <c r="B590">
        <v>2013</v>
      </c>
      <c r="C590" t="s">
        <v>150</v>
      </c>
      <c r="D590" t="s">
        <v>6059</v>
      </c>
      <c r="E590" t="s">
        <v>6165</v>
      </c>
      <c r="F590" t="s">
        <v>6322</v>
      </c>
      <c r="G590" t="s">
        <v>3680</v>
      </c>
      <c r="H590">
        <v>85</v>
      </c>
      <c r="I590" t="s">
        <v>635</v>
      </c>
      <c r="J590" t="s">
        <v>3047</v>
      </c>
      <c r="K590" t="s">
        <v>3068</v>
      </c>
      <c r="L590" t="s">
        <v>3681</v>
      </c>
      <c r="M590" t="s">
        <v>3682</v>
      </c>
      <c r="N590">
        <v>45002</v>
      </c>
      <c r="O590" t="s">
        <v>3683</v>
      </c>
    </row>
    <row r="591" spans="1:15" x14ac:dyDescent="0.25">
      <c r="A591" t="s">
        <v>3684</v>
      </c>
      <c r="B591">
        <v>2013</v>
      </c>
      <c r="D591" t="s">
        <v>6231</v>
      </c>
      <c r="E591" t="s">
        <v>16</v>
      </c>
      <c r="F591" t="s">
        <v>6322</v>
      </c>
      <c r="G591" t="s">
        <v>3685</v>
      </c>
      <c r="H591">
        <v>86</v>
      </c>
      <c r="I591" t="s">
        <v>3686</v>
      </c>
      <c r="J591" t="s">
        <v>3687</v>
      </c>
      <c r="K591" t="s">
        <v>3688</v>
      </c>
      <c r="L591" t="s">
        <v>3689</v>
      </c>
      <c r="M591" t="s">
        <v>3690</v>
      </c>
      <c r="N591">
        <v>81125</v>
      </c>
      <c r="O591" t="s">
        <v>3691</v>
      </c>
    </row>
    <row r="592" spans="1:15" x14ac:dyDescent="0.25">
      <c r="A592" t="s">
        <v>3692</v>
      </c>
      <c r="B592">
        <v>2013</v>
      </c>
      <c r="C592" t="s">
        <v>47</v>
      </c>
      <c r="D592" t="s">
        <v>6136</v>
      </c>
      <c r="E592" t="s">
        <v>6041</v>
      </c>
      <c r="F592" t="s">
        <v>6322</v>
      </c>
      <c r="G592" t="s">
        <v>3693</v>
      </c>
      <c r="H592">
        <v>76</v>
      </c>
      <c r="I592" t="s">
        <v>3694</v>
      </c>
      <c r="J592" t="s">
        <v>924</v>
      </c>
      <c r="K592" t="s">
        <v>2113</v>
      </c>
      <c r="L592" t="s">
        <v>974</v>
      </c>
      <c r="M592" t="s">
        <v>3695</v>
      </c>
      <c r="N592">
        <v>50523</v>
      </c>
      <c r="O592" t="s">
        <v>3696</v>
      </c>
    </row>
    <row r="593" spans="1:15" x14ac:dyDescent="0.25">
      <c r="A593" t="s">
        <v>3697</v>
      </c>
      <c r="B593">
        <v>2012</v>
      </c>
      <c r="C593" t="s">
        <v>33</v>
      </c>
      <c r="D593" t="s">
        <v>6102</v>
      </c>
      <c r="E593" t="s">
        <v>6144</v>
      </c>
      <c r="F593" t="s">
        <v>6322</v>
      </c>
      <c r="G593" t="s">
        <v>3698</v>
      </c>
      <c r="I593" t="s">
        <v>3699</v>
      </c>
      <c r="J593" t="s">
        <v>614</v>
      </c>
      <c r="K593" t="s">
        <v>897</v>
      </c>
      <c r="L593" t="s">
        <v>3700</v>
      </c>
      <c r="M593" t="s">
        <v>3701</v>
      </c>
      <c r="N593">
        <v>39710</v>
      </c>
      <c r="O593">
        <v>169.209</v>
      </c>
    </row>
    <row r="594" spans="1:15" x14ac:dyDescent="0.25">
      <c r="A594" t="s">
        <v>3702</v>
      </c>
      <c r="B594">
        <v>2014</v>
      </c>
      <c r="C594" t="s">
        <v>47</v>
      </c>
      <c r="D594" t="s">
        <v>6098</v>
      </c>
      <c r="E594" t="s">
        <v>6108</v>
      </c>
      <c r="F594" t="s">
        <v>6322</v>
      </c>
      <c r="G594" t="s">
        <v>3703</v>
      </c>
      <c r="H594">
        <v>74</v>
      </c>
      <c r="I594" t="s">
        <v>3704</v>
      </c>
      <c r="J594" t="s">
        <v>3705</v>
      </c>
      <c r="K594" t="s">
        <v>3706</v>
      </c>
      <c r="L594" t="s">
        <v>3707</v>
      </c>
      <c r="M594" t="s">
        <v>3708</v>
      </c>
      <c r="N594">
        <v>410983</v>
      </c>
      <c r="O594" t="s">
        <v>3709</v>
      </c>
    </row>
    <row r="595" spans="1:15" x14ac:dyDescent="0.25">
      <c r="A595" t="s">
        <v>3710</v>
      </c>
      <c r="B595">
        <v>2013</v>
      </c>
      <c r="C595" t="s">
        <v>196</v>
      </c>
      <c r="D595" t="s">
        <v>6139</v>
      </c>
      <c r="E595" t="s">
        <v>6218</v>
      </c>
      <c r="F595" t="s">
        <v>6322</v>
      </c>
      <c r="G595" t="s">
        <v>3711</v>
      </c>
      <c r="H595">
        <v>55</v>
      </c>
      <c r="I595" t="s">
        <v>3712</v>
      </c>
      <c r="J595" t="s">
        <v>2231</v>
      </c>
      <c r="K595" t="s">
        <v>1462</v>
      </c>
      <c r="L595" t="s">
        <v>3675</v>
      </c>
      <c r="M595" t="s">
        <v>3713</v>
      </c>
      <c r="N595">
        <v>303032</v>
      </c>
      <c r="O595" t="s">
        <v>3714</v>
      </c>
    </row>
    <row r="596" spans="1:15" x14ac:dyDescent="0.25">
      <c r="A596" t="s">
        <v>3715</v>
      </c>
      <c r="B596">
        <v>2012</v>
      </c>
      <c r="C596" t="s">
        <v>47</v>
      </c>
      <c r="D596" t="s">
        <v>6123</v>
      </c>
      <c r="E596" t="s">
        <v>6101</v>
      </c>
      <c r="F596" t="s">
        <v>6322</v>
      </c>
      <c r="G596" t="s">
        <v>3716</v>
      </c>
      <c r="I596" t="s">
        <v>3717</v>
      </c>
      <c r="J596" t="s">
        <v>3718</v>
      </c>
      <c r="K596" t="s">
        <v>3157</v>
      </c>
      <c r="L596" t="s">
        <v>3719</v>
      </c>
      <c r="M596" t="s">
        <v>3720</v>
      </c>
      <c r="N596">
        <v>33618</v>
      </c>
      <c r="O596" t="s">
        <v>3721</v>
      </c>
    </row>
    <row r="597" spans="1:15" x14ac:dyDescent="0.25">
      <c r="A597" t="s">
        <v>3722</v>
      </c>
      <c r="B597">
        <v>2013</v>
      </c>
      <c r="C597" t="s">
        <v>150</v>
      </c>
      <c r="D597" t="s">
        <v>6102</v>
      </c>
      <c r="E597" t="s">
        <v>6264</v>
      </c>
      <c r="F597" t="s">
        <v>6322</v>
      </c>
      <c r="G597" t="s">
        <v>3723</v>
      </c>
      <c r="H597">
        <v>83</v>
      </c>
      <c r="I597" t="s">
        <v>189</v>
      </c>
      <c r="J597" t="s">
        <v>1641</v>
      </c>
      <c r="K597" t="s">
        <v>3724</v>
      </c>
      <c r="L597" t="s">
        <v>3725</v>
      </c>
      <c r="M597" t="s">
        <v>3726</v>
      </c>
      <c r="N597">
        <v>73690</v>
      </c>
      <c r="O597" t="s">
        <v>3727</v>
      </c>
    </row>
    <row r="598" spans="1:15" x14ac:dyDescent="0.25">
      <c r="A598" t="s">
        <v>3728</v>
      </c>
      <c r="B598">
        <v>2019</v>
      </c>
      <c r="C598" t="s">
        <v>47</v>
      </c>
      <c r="D598" t="s">
        <v>6215</v>
      </c>
      <c r="E598" t="s">
        <v>6148</v>
      </c>
      <c r="F598" t="s">
        <v>6322</v>
      </c>
      <c r="G598" t="s">
        <v>3729</v>
      </c>
      <c r="H598">
        <v>84</v>
      </c>
      <c r="I598" t="s">
        <v>3730</v>
      </c>
      <c r="J598" t="s">
        <v>101</v>
      </c>
      <c r="K598" t="s">
        <v>723</v>
      </c>
      <c r="L598" t="s">
        <v>3731</v>
      </c>
      <c r="M598" t="s">
        <v>3732</v>
      </c>
      <c r="N598">
        <v>203177</v>
      </c>
      <c r="O598" t="s">
        <v>3733</v>
      </c>
    </row>
    <row r="599" spans="1:15" x14ac:dyDescent="0.25">
      <c r="A599" t="s">
        <v>3734</v>
      </c>
      <c r="B599">
        <v>2013</v>
      </c>
      <c r="C599" t="s">
        <v>196</v>
      </c>
      <c r="D599" t="s">
        <v>6140</v>
      </c>
      <c r="E599" t="s">
        <v>6068</v>
      </c>
      <c r="F599" t="s">
        <v>6322</v>
      </c>
      <c r="G599" t="s">
        <v>3735</v>
      </c>
      <c r="H599">
        <v>49</v>
      </c>
      <c r="I599" t="s">
        <v>341</v>
      </c>
      <c r="J599" t="s">
        <v>2249</v>
      </c>
      <c r="K599" t="s">
        <v>3736</v>
      </c>
      <c r="L599" t="s">
        <v>3737</v>
      </c>
      <c r="M599" t="s">
        <v>3738</v>
      </c>
      <c r="N599">
        <v>108399</v>
      </c>
      <c r="O599">
        <v>85.433000000000007</v>
      </c>
    </row>
    <row r="600" spans="1:15" x14ac:dyDescent="0.25">
      <c r="A600" t="s">
        <v>3739</v>
      </c>
      <c r="B600">
        <v>2012</v>
      </c>
      <c r="C600" t="s">
        <v>15</v>
      </c>
      <c r="D600" t="s">
        <v>6246</v>
      </c>
      <c r="E600" t="s">
        <v>6066</v>
      </c>
      <c r="F600" t="s">
        <v>6322</v>
      </c>
      <c r="G600" t="s">
        <v>3740</v>
      </c>
      <c r="H600">
        <v>84</v>
      </c>
      <c r="I600" t="s">
        <v>1404</v>
      </c>
      <c r="J600" t="s">
        <v>3741</v>
      </c>
      <c r="K600" t="s">
        <v>3742</v>
      </c>
      <c r="L600" t="s">
        <v>69</v>
      </c>
      <c r="M600" t="s">
        <v>2556</v>
      </c>
      <c r="N600">
        <v>318789</v>
      </c>
      <c r="O600" t="s">
        <v>3743</v>
      </c>
    </row>
    <row r="601" spans="1:15" x14ac:dyDescent="0.25">
      <c r="A601" t="s">
        <v>3744</v>
      </c>
      <c r="B601">
        <v>2014</v>
      </c>
      <c r="C601" t="s">
        <v>47</v>
      </c>
      <c r="D601" t="s">
        <v>6098</v>
      </c>
      <c r="E601" t="s">
        <v>6108</v>
      </c>
      <c r="F601" t="s">
        <v>6322</v>
      </c>
      <c r="G601" t="s">
        <v>3745</v>
      </c>
      <c r="H601">
        <v>76</v>
      </c>
      <c r="I601" t="s">
        <v>1544</v>
      </c>
      <c r="J601" t="s">
        <v>1546</v>
      </c>
      <c r="K601" t="s">
        <v>3005</v>
      </c>
      <c r="L601" t="s">
        <v>1547</v>
      </c>
      <c r="M601" t="s">
        <v>3746</v>
      </c>
      <c r="N601">
        <v>305611</v>
      </c>
      <c r="O601" t="s">
        <v>3747</v>
      </c>
    </row>
    <row r="602" spans="1:15" x14ac:dyDescent="0.25">
      <c r="A602" t="s">
        <v>3748</v>
      </c>
      <c r="B602">
        <v>2015</v>
      </c>
      <c r="C602" t="s">
        <v>15</v>
      </c>
      <c r="D602" t="s">
        <v>6059</v>
      </c>
      <c r="E602" t="s">
        <v>6080</v>
      </c>
      <c r="F602" t="s">
        <v>6322</v>
      </c>
      <c r="G602" t="s">
        <v>3749</v>
      </c>
      <c r="H602">
        <v>81</v>
      </c>
      <c r="I602" t="s">
        <v>3750</v>
      </c>
      <c r="J602" t="s">
        <v>36</v>
      </c>
      <c r="K602" t="s">
        <v>3751</v>
      </c>
      <c r="L602" t="s">
        <v>2127</v>
      </c>
      <c r="M602" t="s">
        <v>89</v>
      </c>
      <c r="N602">
        <v>362942</v>
      </c>
      <c r="O602" t="s">
        <v>3752</v>
      </c>
    </row>
    <row r="603" spans="1:15" x14ac:dyDescent="0.25">
      <c r="A603" t="s">
        <v>3753</v>
      </c>
      <c r="B603">
        <v>2010</v>
      </c>
      <c r="D603" t="s">
        <v>6077</v>
      </c>
      <c r="E603" t="s">
        <v>6211</v>
      </c>
      <c r="F603" t="s">
        <v>6322</v>
      </c>
      <c r="G603" t="s">
        <v>3754</v>
      </c>
      <c r="I603" t="s">
        <v>3755</v>
      </c>
      <c r="J603" t="s">
        <v>3756</v>
      </c>
      <c r="K603" t="s">
        <v>3757</v>
      </c>
      <c r="L603" t="s">
        <v>3758</v>
      </c>
      <c r="M603" t="s">
        <v>1419</v>
      </c>
      <c r="N603">
        <v>35713</v>
      </c>
    </row>
    <row r="604" spans="1:15" x14ac:dyDescent="0.25">
      <c r="A604" t="s">
        <v>3759</v>
      </c>
      <c r="B604">
        <v>2010</v>
      </c>
      <c r="D604" t="s">
        <v>6226</v>
      </c>
      <c r="E604" t="s">
        <v>6027</v>
      </c>
      <c r="F604" t="s">
        <v>6322</v>
      </c>
      <c r="G604" t="s">
        <v>3760</v>
      </c>
      <c r="H604">
        <v>67</v>
      </c>
      <c r="I604" t="s">
        <v>3761</v>
      </c>
      <c r="J604" t="s">
        <v>3762</v>
      </c>
      <c r="K604" t="s">
        <v>501</v>
      </c>
      <c r="L604" t="s">
        <v>3763</v>
      </c>
      <c r="M604" t="s">
        <v>3764</v>
      </c>
      <c r="N604">
        <v>111252</v>
      </c>
      <c r="O604">
        <v>128.392</v>
      </c>
    </row>
    <row r="605" spans="1:15" x14ac:dyDescent="0.25">
      <c r="A605" t="s">
        <v>3765</v>
      </c>
      <c r="B605">
        <v>2011</v>
      </c>
      <c r="C605" t="s">
        <v>196</v>
      </c>
      <c r="D605" t="s">
        <v>6186</v>
      </c>
      <c r="E605" t="s">
        <v>6068</v>
      </c>
      <c r="F605" t="s">
        <v>6322</v>
      </c>
      <c r="G605" t="s">
        <v>3766</v>
      </c>
      <c r="H605">
        <v>71</v>
      </c>
      <c r="I605" t="s">
        <v>88</v>
      </c>
      <c r="J605" t="s">
        <v>2382</v>
      </c>
      <c r="K605" t="s">
        <v>2136</v>
      </c>
      <c r="L605" t="s">
        <v>1096</v>
      </c>
      <c r="M605" t="s">
        <v>711</v>
      </c>
      <c r="N605">
        <v>423010</v>
      </c>
      <c r="O605" t="s">
        <v>3767</v>
      </c>
    </row>
    <row r="606" spans="1:15" x14ac:dyDescent="0.25">
      <c r="A606" t="s">
        <v>3768</v>
      </c>
      <c r="B606">
        <v>2013</v>
      </c>
      <c r="C606" t="s">
        <v>33</v>
      </c>
      <c r="D606" t="s">
        <v>6123</v>
      </c>
      <c r="E606" t="s">
        <v>6328</v>
      </c>
      <c r="F606" t="s">
        <v>6322</v>
      </c>
      <c r="G606" t="s">
        <v>3769</v>
      </c>
      <c r="H606">
        <v>82</v>
      </c>
      <c r="I606" t="s">
        <v>2344</v>
      </c>
      <c r="J606" t="s">
        <v>101</v>
      </c>
      <c r="K606" t="s">
        <v>3770</v>
      </c>
      <c r="L606" t="s">
        <v>3771</v>
      </c>
      <c r="M606" t="s">
        <v>1555</v>
      </c>
      <c r="N606">
        <v>421244</v>
      </c>
      <c r="O606" t="s">
        <v>3772</v>
      </c>
    </row>
    <row r="607" spans="1:15" x14ac:dyDescent="0.25">
      <c r="A607" t="s">
        <v>3773</v>
      </c>
      <c r="B607">
        <v>2010</v>
      </c>
      <c r="C607" t="s">
        <v>196</v>
      </c>
      <c r="D607" t="s">
        <v>6086</v>
      </c>
      <c r="E607" t="s">
        <v>6027</v>
      </c>
      <c r="F607" t="s">
        <v>6322</v>
      </c>
      <c r="G607" t="s">
        <v>3774</v>
      </c>
      <c r="I607" t="s">
        <v>3775</v>
      </c>
      <c r="J607" t="s">
        <v>1585</v>
      </c>
      <c r="K607" t="s">
        <v>3776</v>
      </c>
      <c r="L607" t="s">
        <v>3777</v>
      </c>
      <c r="M607" t="s">
        <v>3778</v>
      </c>
      <c r="N607">
        <v>62848</v>
      </c>
      <c r="O607">
        <v>6.46</v>
      </c>
    </row>
    <row r="608" spans="1:15" x14ac:dyDescent="0.25">
      <c r="A608" t="s">
        <v>3779</v>
      </c>
      <c r="B608">
        <v>2015</v>
      </c>
      <c r="C608" t="s">
        <v>196</v>
      </c>
      <c r="D608" t="s">
        <v>6104</v>
      </c>
      <c r="E608" t="s">
        <v>6035</v>
      </c>
      <c r="F608" t="s">
        <v>6322</v>
      </c>
      <c r="G608" t="s">
        <v>3780</v>
      </c>
      <c r="H608">
        <v>72</v>
      </c>
      <c r="I608" t="s">
        <v>3781</v>
      </c>
      <c r="J608" t="s">
        <v>3782</v>
      </c>
      <c r="K608" t="s">
        <v>3783</v>
      </c>
      <c r="L608" t="s">
        <v>3784</v>
      </c>
      <c r="M608" t="s">
        <v>3785</v>
      </c>
      <c r="N608">
        <v>179264</v>
      </c>
      <c r="O608" t="s">
        <v>3786</v>
      </c>
    </row>
    <row r="609" spans="1:15" x14ac:dyDescent="0.25">
      <c r="A609" t="s">
        <v>3787</v>
      </c>
      <c r="B609">
        <v>2009</v>
      </c>
      <c r="C609" t="s">
        <v>196</v>
      </c>
      <c r="D609" t="s">
        <v>6152</v>
      </c>
      <c r="E609" t="s">
        <v>6068</v>
      </c>
      <c r="F609" t="s">
        <v>6322</v>
      </c>
      <c r="G609" t="s">
        <v>3788</v>
      </c>
      <c r="H609">
        <v>79</v>
      </c>
      <c r="I609" t="s">
        <v>159</v>
      </c>
      <c r="J609" t="s">
        <v>3789</v>
      </c>
      <c r="K609" t="s">
        <v>1585</v>
      </c>
      <c r="L609" t="s">
        <v>3790</v>
      </c>
      <c r="M609" t="s">
        <v>3791</v>
      </c>
      <c r="N609">
        <v>52758</v>
      </c>
      <c r="O609">
        <v>547.29200000000003</v>
      </c>
    </row>
    <row r="610" spans="1:15" x14ac:dyDescent="0.25">
      <c r="A610" t="s">
        <v>3792</v>
      </c>
      <c r="B610">
        <v>2008</v>
      </c>
      <c r="D610" t="s">
        <v>6060</v>
      </c>
      <c r="E610" t="s">
        <v>6261</v>
      </c>
      <c r="F610" t="s">
        <v>6322</v>
      </c>
      <c r="G610" t="s">
        <v>3793</v>
      </c>
      <c r="H610">
        <v>64</v>
      </c>
      <c r="I610" t="s">
        <v>3794</v>
      </c>
      <c r="J610" t="s">
        <v>3795</v>
      </c>
      <c r="K610" t="s">
        <v>1339</v>
      </c>
      <c r="L610" t="s">
        <v>3796</v>
      </c>
      <c r="M610" t="s">
        <v>3797</v>
      </c>
      <c r="N610">
        <v>58468</v>
      </c>
    </row>
    <row r="611" spans="1:15" x14ac:dyDescent="0.25">
      <c r="A611" t="s">
        <v>3798</v>
      </c>
      <c r="B611">
        <v>2013</v>
      </c>
      <c r="C611" t="s">
        <v>33</v>
      </c>
      <c r="D611" t="s">
        <v>6042</v>
      </c>
      <c r="E611" t="s">
        <v>6329</v>
      </c>
      <c r="F611" t="s">
        <v>6322</v>
      </c>
      <c r="G611" t="s">
        <v>3799</v>
      </c>
      <c r="H611">
        <v>66</v>
      </c>
      <c r="I611" t="s">
        <v>57</v>
      </c>
      <c r="J611" t="s">
        <v>60</v>
      </c>
      <c r="K611" t="s">
        <v>3800</v>
      </c>
      <c r="L611" t="s">
        <v>3801</v>
      </c>
      <c r="M611" t="s">
        <v>3802</v>
      </c>
      <c r="N611">
        <v>601408</v>
      </c>
      <c r="O611" t="s">
        <v>3803</v>
      </c>
    </row>
    <row r="612" spans="1:15" x14ac:dyDescent="0.25">
      <c r="A612" t="s">
        <v>3804</v>
      </c>
      <c r="B612">
        <v>2009</v>
      </c>
      <c r="C612" t="s">
        <v>33</v>
      </c>
      <c r="D612" t="s">
        <v>6226</v>
      </c>
      <c r="E612" t="s">
        <v>6330</v>
      </c>
      <c r="F612" t="s">
        <v>6322</v>
      </c>
      <c r="G612" t="s">
        <v>3805</v>
      </c>
      <c r="H612">
        <v>82</v>
      </c>
      <c r="I612" t="s">
        <v>3057</v>
      </c>
      <c r="J612" t="s">
        <v>3806</v>
      </c>
      <c r="K612" t="s">
        <v>3807</v>
      </c>
      <c r="L612" t="s">
        <v>3808</v>
      </c>
      <c r="M612" t="s">
        <v>496</v>
      </c>
      <c r="N612">
        <v>68715</v>
      </c>
      <c r="O612" t="s">
        <v>3809</v>
      </c>
    </row>
    <row r="613" spans="1:15" x14ac:dyDescent="0.25">
      <c r="A613" t="s">
        <v>3810</v>
      </c>
      <c r="B613">
        <v>2009</v>
      </c>
      <c r="C613" t="s">
        <v>196</v>
      </c>
      <c r="D613" t="s">
        <v>6026</v>
      </c>
      <c r="E613" t="s">
        <v>6068</v>
      </c>
      <c r="F613" t="s">
        <v>6322</v>
      </c>
      <c r="G613" t="s">
        <v>3811</v>
      </c>
      <c r="H613">
        <v>76</v>
      </c>
      <c r="I613" t="s">
        <v>3812</v>
      </c>
      <c r="J613" t="s">
        <v>3813</v>
      </c>
      <c r="K613" t="s">
        <v>3814</v>
      </c>
      <c r="L613" t="s">
        <v>3815</v>
      </c>
      <c r="M613" t="s">
        <v>3816</v>
      </c>
      <c r="N613">
        <v>208994</v>
      </c>
      <c r="O613" t="s">
        <v>3817</v>
      </c>
    </row>
    <row r="614" spans="1:15" x14ac:dyDescent="0.25">
      <c r="A614" t="s">
        <v>3818</v>
      </c>
      <c r="B614">
        <v>2020</v>
      </c>
      <c r="C614" t="s">
        <v>196</v>
      </c>
      <c r="D614" t="s">
        <v>6152</v>
      </c>
      <c r="E614" t="s">
        <v>6276</v>
      </c>
      <c r="F614" t="s">
        <v>6322</v>
      </c>
      <c r="G614" t="s">
        <v>3819</v>
      </c>
      <c r="H614">
        <v>77</v>
      </c>
      <c r="I614" t="s">
        <v>3820</v>
      </c>
      <c r="J614" t="s">
        <v>3821</v>
      </c>
      <c r="K614" t="s">
        <v>3822</v>
      </c>
      <c r="L614" t="s">
        <v>3823</v>
      </c>
      <c r="M614" t="s">
        <v>3569</v>
      </c>
      <c r="N614">
        <v>89896</v>
      </c>
    </row>
    <row r="615" spans="1:15" x14ac:dyDescent="0.25">
      <c r="A615" t="s">
        <v>3824</v>
      </c>
      <c r="B615">
        <v>2020</v>
      </c>
      <c r="D615" t="s">
        <v>6107</v>
      </c>
      <c r="E615" t="s">
        <v>6116</v>
      </c>
      <c r="F615" t="s">
        <v>6322</v>
      </c>
      <c r="G615" t="s">
        <v>3825</v>
      </c>
      <c r="H615">
        <v>81</v>
      </c>
      <c r="I615" t="s">
        <v>628</v>
      </c>
      <c r="J615" t="s">
        <v>629</v>
      </c>
      <c r="K615" t="s">
        <v>630</v>
      </c>
      <c r="L615" t="s">
        <v>3826</v>
      </c>
      <c r="M615" t="s">
        <v>3827</v>
      </c>
      <c r="N615">
        <v>33931</v>
      </c>
    </row>
    <row r="616" spans="1:15" x14ac:dyDescent="0.25">
      <c r="A616" t="s">
        <v>3828</v>
      </c>
      <c r="B616">
        <v>2010</v>
      </c>
      <c r="C616" t="s">
        <v>33</v>
      </c>
      <c r="D616" t="s">
        <v>6065</v>
      </c>
      <c r="E616" t="s">
        <v>6177</v>
      </c>
      <c r="F616" t="s">
        <v>6322</v>
      </c>
      <c r="G616" t="s">
        <v>3829</v>
      </c>
      <c r="H616">
        <v>79</v>
      </c>
      <c r="I616" t="s">
        <v>3830</v>
      </c>
      <c r="J616" t="s">
        <v>285</v>
      </c>
      <c r="K616" t="s">
        <v>36</v>
      </c>
      <c r="L616" t="s">
        <v>2219</v>
      </c>
      <c r="M616" t="s">
        <v>1490</v>
      </c>
      <c r="N616">
        <v>340584</v>
      </c>
      <c r="O616" t="s">
        <v>3831</v>
      </c>
    </row>
    <row r="617" spans="1:15" x14ac:dyDescent="0.25">
      <c r="A617" t="s">
        <v>3832</v>
      </c>
      <c r="B617">
        <v>2008</v>
      </c>
      <c r="C617" t="s">
        <v>15</v>
      </c>
      <c r="D617" t="s">
        <v>6275</v>
      </c>
      <c r="E617" t="s">
        <v>6194</v>
      </c>
      <c r="F617" t="s">
        <v>6322</v>
      </c>
      <c r="G617" t="s">
        <v>3833</v>
      </c>
      <c r="H617">
        <v>51</v>
      </c>
      <c r="I617" t="s">
        <v>3834</v>
      </c>
      <c r="J617" t="s">
        <v>74</v>
      </c>
      <c r="K617" t="s">
        <v>3835</v>
      </c>
      <c r="L617" t="s">
        <v>3836</v>
      </c>
      <c r="M617" t="s">
        <v>3837</v>
      </c>
      <c r="N617">
        <v>564791</v>
      </c>
      <c r="O617" t="s">
        <v>3838</v>
      </c>
    </row>
    <row r="618" spans="1:15" x14ac:dyDescent="0.25">
      <c r="A618" t="s">
        <v>3839</v>
      </c>
      <c r="B618">
        <v>2008</v>
      </c>
      <c r="C618" t="s">
        <v>150</v>
      </c>
      <c r="D618" t="s">
        <v>6246</v>
      </c>
      <c r="E618" t="s">
        <v>6282</v>
      </c>
      <c r="F618" t="s">
        <v>6322</v>
      </c>
      <c r="G618" t="s">
        <v>3840</v>
      </c>
      <c r="H618">
        <v>55</v>
      </c>
      <c r="I618" t="s">
        <v>3841</v>
      </c>
      <c r="J618" t="s">
        <v>3842</v>
      </c>
      <c r="K618" t="s">
        <v>3843</v>
      </c>
      <c r="L618" t="s">
        <v>3844</v>
      </c>
      <c r="M618" t="s">
        <v>3845</v>
      </c>
      <c r="N618">
        <v>190748</v>
      </c>
      <c r="O618" t="s">
        <v>3846</v>
      </c>
    </row>
    <row r="619" spans="1:15" x14ac:dyDescent="0.25">
      <c r="A619" t="s">
        <v>3847</v>
      </c>
      <c r="B619">
        <v>2007</v>
      </c>
      <c r="C619" t="s">
        <v>196</v>
      </c>
      <c r="D619" t="s">
        <v>6192</v>
      </c>
      <c r="E619" t="s">
        <v>6235</v>
      </c>
      <c r="F619" t="s">
        <v>6322</v>
      </c>
      <c r="G619" t="s">
        <v>3848</v>
      </c>
      <c r="H619">
        <v>88</v>
      </c>
      <c r="I619" t="s">
        <v>2996</v>
      </c>
      <c r="J619" t="s">
        <v>3849</v>
      </c>
      <c r="K619" t="s">
        <v>3850</v>
      </c>
      <c r="L619" t="s">
        <v>3851</v>
      </c>
      <c r="M619" t="s">
        <v>3852</v>
      </c>
      <c r="N619">
        <v>110656</v>
      </c>
      <c r="O619" t="s">
        <v>3853</v>
      </c>
    </row>
    <row r="620" spans="1:15" x14ac:dyDescent="0.25">
      <c r="A620" t="s">
        <v>3854</v>
      </c>
      <c r="B620">
        <v>2012</v>
      </c>
      <c r="C620" t="s">
        <v>33</v>
      </c>
      <c r="D620" t="s">
        <v>6057</v>
      </c>
      <c r="E620" t="s">
        <v>6329</v>
      </c>
      <c r="F620" t="s">
        <v>6322</v>
      </c>
      <c r="G620" t="s">
        <v>3855</v>
      </c>
      <c r="H620">
        <v>58</v>
      </c>
      <c r="I620" t="s">
        <v>57</v>
      </c>
      <c r="J620" t="s">
        <v>3800</v>
      </c>
      <c r="K620" t="s">
        <v>60</v>
      </c>
      <c r="L620" t="s">
        <v>3801</v>
      </c>
      <c r="M620" t="s">
        <v>3856</v>
      </c>
      <c r="N620">
        <v>757377</v>
      </c>
      <c r="O620" t="s">
        <v>3857</v>
      </c>
    </row>
    <row r="621" spans="1:15" x14ac:dyDescent="0.25">
      <c r="A621" t="s">
        <v>3858</v>
      </c>
      <c r="B621">
        <v>2007</v>
      </c>
      <c r="D621" t="s">
        <v>6075</v>
      </c>
      <c r="E621" t="s">
        <v>16</v>
      </c>
      <c r="F621" t="s">
        <v>6322</v>
      </c>
      <c r="G621" t="s">
        <v>3859</v>
      </c>
      <c r="H621">
        <v>85</v>
      </c>
      <c r="I621" t="s">
        <v>3193</v>
      </c>
      <c r="J621" t="s">
        <v>3860</v>
      </c>
      <c r="K621" t="s">
        <v>3861</v>
      </c>
      <c r="L621" t="s">
        <v>3862</v>
      </c>
      <c r="M621" t="s">
        <v>3863</v>
      </c>
      <c r="N621">
        <v>30827</v>
      </c>
      <c r="O621">
        <v>741.28300000000002</v>
      </c>
    </row>
    <row r="622" spans="1:15" x14ac:dyDescent="0.25">
      <c r="A622" t="s">
        <v>3864</v>
      </c>
      <c r="B622">
        <v>2007</v>
      </c>
      <c r="C622" t="s">
        <v>196</v>
      </c>
      <c r="D622" t="s">
        <v>6139</v>
      </c>
      <c r="E622" t="s">
        <v>6182</v>
      </c>
      <c r="F622" t="s">
        <v>6322</v>
      </c>
      <c r="G622" t="s">
        <v>3865</v>
      </c>
      <c r="H622">
        <v>85</v>
      </c>
      <c r="I622" t="s">
        <v>3866</v>
      </c>
      <c r="J622" t="s">
        <v>2199</v>
      </c>
      <c r="K622" t="s">
        <v>3036</v>
      </c>
      <c r="L622" t="s">
        <v>2529</v>
      </c>
      <c r="M622" t="s">
        <v>3660</v>
      </c>
      <c r="N622">
        <v>251370</v>
      </c>
      <c r="O622" t="s">
        <v>3867</v>
      </c>
    </row>
    <row r="623" spans="1:15" x14ac:dyDescent="0.25">
      <c r="A623" t="s">
        <v>3868</v>
      </c>
      <c r="B623">
        <v>2011</v>
      </c>
      <c r="C623" t="s">
        <v>15</v>
      </c>
      <c r="D623" t="s">
        <v>6215</v>
      </c>
      <c r="E623" t="s">
        <v>6024</v>
      </c>
      <c r="F623" t="s">
        <v>6322</v>
      </c>
      <c r="G623" t="s">
        <v>3869</v>
      </c>
      <c r="H623">
        <v>78</v>
      </c>
      <c r="I623" t="s">
        <v>3870</v>
      </c>
      <c r="J623" t="s">
        <v>2127</v>
      </c>
      <c r="K623" t="s">
        <v>3871</v>
      </c>
      <c r="L623" t="s">
        <v>2977</v>
      </c>
      <c r="M623" t="s">
        <v>783</v>
      </c>
      <c r="N623">
        <v>571571</v>
      </c>
      <c r="O623" t="s">
        <v>3872</v>
      </c>
    </row>
    <row r="624" spans="1:15" x14ac:dyDescent="0.25">
      <c r="A624" t="s">
        <v>3873</v>
      </c>
      <c r="B624">
        <v>2007</v>
      </c>
      <c r="C624" t="s">
        <v>15</v>
      </c>
      <c r="D624" t="s">
        <v>6296</v>
      </c>
      <c r="E624" t="s">
        <v>6048</v>
      </c>
      <c r="F624" t="s">
        <v>6322</v>
      </c>
      <c r="G624" t="s">
        <v>3874</v>
      </c>
      <c r="H624">
        <v>76</v>
      </c>
      <c r="I624" t="s">
        <v>297</v>
      </c>
      <c r="J624" t="s">
        <v>3875</v>
      </c>
      <c r="K624" t="s">
        <v>298</v>
      </c>
      <c r="L624" t="s">
        <v>1444</v>
      </c>
      <c r="M624" t="s">
        <v>1564</v>
      </c>
      <c r="N624">
        <v>392449</v>
      </c>
      <c r="O624" t="s">
        <v>3876</v>
      </c>
    </row>
    <row r="625" spans="1:15" x14ac:dyDescent="0.25">
      <c r="A625" t="s">
        <v>3877</v>
      </c>
      <c r="B625">
        <v>2009</v>
      </c>
      <c r="C625" t="s">
        <v>33</v>
      </c>
      <c r="D625" t="s">
        <v>6195</v>
      </c>
      <c r="E625" t="s">
        <v>6050</v>
      </c>
      <c r="F625" t="s">
        <v>6322</v>
      </c>
      <c r="G625" t="s">
        <v>3878</v>
      </c>
      <c r="H625">
        <v>83</v>
      </c>
      <c r="I625" t="s">
        <v>334</v>
      </c>
      <c r="J625" t="s">
        <v>1423</v>
      </c>
      <c r="K625" t="s">
        <v>2209</v>
      </c>
      <c r="L625" t="s">
        <v>543</v>
      </c>
      <c r="M625" t="s">
        <v>3879</v>
      </c>
      <c r="N625">
        <v>1118998</v>
      </c>
      <c r="O625" t="s">
        <v>3880</v>
      </c>
    </row>
    <row r="626" spans="1:15" x14ac:dyDescent="0.25">
      <c r="A626" t="s">
        <v>3881</v>
      </c>
      <c r="B626">
        <v>2009</v>
      </c>
      <c r="C626" t="s">
        <v>196</v>
      </c>
      <c r="D626" t="s">
        <v>6231</v>
      </c>
      <c r="E626" t="s">
        <v>6280</v>
      </c>
      <c r="F626" t="s">
        <v>6322</v>
      </c>
      <c r="G626" t="s">
        <v>3882</v>
      </c>
      <c r="H626">
        <v>63</v>
      </c>
      <c r="I626" t="s">
        <v>3883</v>
      </c>
      <c r="J626" t="s">
        <v>696</v>
      </c>
      <c r="K626" t="s">
        <v>3884</v>
      </c>
      <c r="L626" t="s">
        <v>665</v>
      </c>
      <c r="M626" t="s">
        <v>3885</v>
      </c>
      <c r="N626">
        <v>216421</v>
      </c>
      <c r="O626">
        <v>3.6</v>
      </c>
    </row>
    <row r="627" spans="1:15" x14ac:dyDescent="0.25">
      <c r="A627" t="s">
        <v>3886</v>
      </c>
      <c r="B627">
        <v>2006</v>
      </c>
      <c r="C627" t="s">
        <v>15</v>
      </c>
      <c r="D627" t="s">
        <v>6039</v>
      </c>
      <c r="E627" t="s">
        <v>6031</v>
      </c>
      <c r="F627" t="s">
        <v>6322</v>
      </c>
      <c r="G627" t="s">
        <v>3887</v>
      </c>
      <c r="H627">
        <v>68</v>
      </c>
      <c r="I627" t="s">
        <v>729</v>
      </c>
      <c r="J627" t="s">
        <v>3888</v>
      </c>
      <c r="K627" t="s">
        <v>3889</v>
      </c>
      <c r="L627" t="s">
        <v>3890</v>
      </c>
      <c r="M627" t="s">
        <v>3891</v>
      </c>
      <c r="N627">
        <v>291018</v>
      </c>
      <c r="O627" t="s">
        <v>3892</v>
      </c>
    </row>
    <row r="628" spans="1:15" x14ac:dyDescent="0.25">
      <c r="A628" t="s">
        <v>3893</v>
      </c>
      <c r="B628">
        <v>2006</v>
      </c>
      <c r="C628" t="s">
        <v>33</v>
      </c>
      <c r="D628" t="s">
        <v>6120</v>
      </c>
      <c r="E628" t="s">
        <v>6116</v>
      </c>
      <c r="F628" t="s">
        <v>6322</v>
      </c>
      <c r="G628" t="s">
        <v>3894</v>
      </c>
      <c r="H628">
        <v>80</v>
      </c>
      <c r="I628" t="s">
        <v>3895</v>
      </c>
      <c r="J628" t="s">
        <v>3896</v>
      </c>
      <c r="K628" t="s">
        <v>3751</v>
      </c>
      <c r="L628" t="s">
        <v>1538</v>
      </c>
      <c r="M628" t="s">
        <v>3897</v>
      </c>
      <c r="N628">
        <v>439856</v>
      </c>
      <c r="O628" t="s">
        <v>3898</v>
      </c>
    </row>
    <row r="629" spans="1:15" x14ac:dyDescent="0.25">
      <c r="A629" t="s">
        <v>3899</v>
      </c>
      <c r="B629">
        <v>2007</v>
      </c>
      <c r="C629" t="s">
        <v>33</v>
      </c>
      <c r="D629" t="s">
        <v>6071</v>
      </c>
      <c r="E629" t="s">
        <v>6331</v>
      </c>
      <c r="F629" t="s">
        <v>6322</v>
      </c>
      <c r="G629" t="s">
        <v>3900</v>
      </c>
      <c r="H629">
        <v>81</v>
      </c>
      <c r="I629" t="s">
        <v>3186</v>
      </c>
      <c r="J629" t="s">
        <v>3124</v>
      </c>
      <c r="K629" t="s">
        <v>3187</v>
      </c>
      <c r="L629" t="s">
        <v>3800</v>
      </c>
      <c r="M629" t="s">
        <v>3675</v>
      </c>
      <c r="N629">
        <v>463466</v>
      </c>
      <c r="O629" t="s">
        <v>3901</v>
      </c>
    </row>
    <row r="630" spans="1:15" x14ac:dyDescent="0.25">
      <c r="A630" t="s">
        <v>3902</v>
      </c>
      <c r="B630">
        <v>2008</v>
      </c>
      <c r="C630" t="s">
        <v>33</v>
      </c>
      <c r="D630" t="s">
        <v>6332</v>
      </c>
      <c r="E630" t="s">
        <v>6280</v>
      </c>
      <c r="F630" t="s">
        <v>6322</v>
      </c>
      <c r="G630" t="s">
        <v>3903</v>
      </c>
      <c r="H630">
        <v>70</v>
      </c>
      <c r="I630" t="s">
        <v>88</v>
      </c>
      <c r="J630" t="s">
        <v>89</v>
      </c>
      <c r="K630" t="s">
        <v>3005</v>
      </c>
      <c r="L630" t="s">
        <v>3904</v>
      </c>
      <c r="M630" t="s">
        <v>3905</v>
      </c>
      <c r="N630">
        <v>589160</v>
      </c>
      <c r="O630" t="s">
        <v>3906</v>
      </c>
    </row>
    <row r="631" spans="1:15" x14ac:dyDescent="0.25">
      <c r="A631" t="s">
        <v>3907</v>
      </c>
      <c r="B631">
        <v>2004</v>
      </c>
      <c r="C631" t="s">
        <v>47</v>
      </c>
      <c r="D631" t="s">
        <v>6333</v>
      </c>
      <c r="E631" t="s">
        <v>6284</v>
      </c>
      <c r="F631" t="s">
        <v>6322</v>
      </c>
      <c r="G631" t="s">
        <v>3908</v>
      </c>
      <c r="H631">
        <v>67</v>
      </c>
      <c r="I631" t="s">
        <v>3909</v>
      </c>
      <c r="J631" t="s">
        <v>1023</v>
      </c>
      <c r="K631" t="s">
        <v>1611</v>
      </c>
      <c r="L631" t="s">
        <v>1064</v>
      </c>
      <c r="M631" t="s">
        <v>3910</v>
      </c>
      <c r="N631">
        <v>49050</v>
      </c>
      <c r="O631" t="s">
        <v>3911</v>
      </c>
    </row>
    <row r="632" spans="1:15" x14ac:dyDescent="0.25">
      <c r="A632" t="s">
        <v>3912</v>
      </c>
      <c r="B632">
        <v>2005</v>
      </c>
      <c r="C632" t="s">
        <v>196</v>
      </c>
      <c r="D632" t="s">
        <v>6246</v>
      </c>
      <c r="E632" t="s">
        <v>6153</v>
      </c>
      <c r="F632" t="s">
        <v>6322</v>
      </c>
      <c r="G632" t="s">
        <v>3913</v>
      </c>
      <c r="H632">
        <v>51</v>
      </c>
      <c r="I632" t="s">
        <v>3914</v>
      </c>
      <c r="J632" t="s">
        <v>2493</v>
      </c>
      <c r="K632" t="s">
        <v>629</v>
      </c>
      <c r="L632" t="s">
        <v>3915</v>
      </c>
      <c r="M632" t="s">
        <v>2495</v>
      </c>
      <c r="N632">
        <v>45717</v>
      </c>
      <c r="O632">
        <v>1.3049999999999999</v>
      </c>
    </row>
    <row r="633" spans="1:15" x14ac:dyDescent="0.25">
      <c r="A633" t="s">
        <v>3916</v>
      </c>
      <c r="B633">
        <v>2005</v>
      </c>
      <c r="C633" t="s">
        <v>248</v>
      </c>
      <c r="D633" t="s">
        <v>6152</v>
      </c>
      <c r="E633" t="s">
        <v>6041</v>
      </c>
      <c r="F633" t="s">
        <v>6322</v>
      </c>
      <c r="G633" t="s">
        <v>3917</v>
      </c>
      <c r="H633">
        <v>82</v>
      </c>
      <c r="I633" t="s">
        <v>3866</v>
      </c>
      <c r="J633" t="s">
        <v>2199</v>
      </c>
      <c r="K633" t="s">
        <v>3918</v>
      </c>
      <c r="L633" t="s">
        <v>2529</v>
      </c>
      <c r="M633" t="s">
        <v>3738</v>
      </c>
      <c r="N633">
        <v>258924</v>
      </c>
      <c r="O633" t="s">
        <v>3919</v>
      </c>
    </row>
    <row r="634" spans="1:15" x14ac:dyDescent="0.25">
      <c r="A634" t="s">
        <v>3920</v>
      </c>
      <c r="B634">
        <v>2005</v>
      </c>
      <c r="C634" t="s">
        <v>47</v>
      </c>
      <c r="D634" t="s">
        <v>6067</v>
      </c>
      <c r="E634" t="s">
        <v>6177</v>
      </c>
      <c r="F634" t="s">
        <v>6322</v>
      </c>
      <c r="G634" t="s">
        <v>3921</v>
      </c>
      <c r="H634">
        <v>68</v>
      </c>
      <c r="I634" t="s">
        <v>3922</v>
      </c>
      <c r="J634" t="s">
        <v>224</v>
      </c>
      <c r="K634" t="s">
        <v>3923</v>
      </c>
      <c r="L634" t="s">
        <v>3924</v>
      </c>
      <c r="M634" t="s">
        <v>3925</v>
      </c>
      <c r="N634">
        <v>51980</v>
      </c>
      <c r="O634" t="s">
        <v>3926</v>
      </c>
    </row>
    <row r="635" spans="1:15" x14ac:dyDescent="0.25">
      <c r="A635" t="s">
        <v>3927</v>
      </c>
      <c r="B635">
        <v>2003</v>
      </c>
      <c r="C635" t="s">
        <v>33</v>
      </c>
      <c r="D635" t="s">
        <v>6275</v>
      </c>
      <c r="E635" t="s">
        <v>6148</v>
      </c>
      <c r="F635" t="s">
        <v>6322</v>
      </c>
      <c r="G635" t="s">
        <v>3928</v>
      </c>
      <c r="H635">
        <v>73</v>
      </c>
      <c r="I635" t="s">
        <v>2486</v>
      </c>
      <c r="J635" t="s">
        <v>3929</v>
      </c>
      <c r="K635" t="s">
        <v>3930</v>
      </c>
      <c r="L635" t="s">
        <v>3931</v>
      </c>
      <c r="M635" t="s">
        <v>3932</v>
      </c>
      <c r="N635">
        <v>31658</v>
      </c>
      <c r="O635">
        <v>128.98500000000001</v>
      </c>
    </row>
    <row r="636" spans="1:15" x14ac:dyDescent="0.25">
      <c r="A636" t="s">
        <v>3933</v>
      </c>
      <c r="B636">
        <v>2005</v>
      </c>
      <c r="C636" t="s">
        <v>150</v>
      </c>
      <c r="D636" t="s">
        <v>6086</v>
      </c>
      <c r="E636" t="s">
        <v>6037</v>
      </c>
      <c r="F636" t="s">
        <v>6322</v>
      </c>
      <c r="G636" t="s">
        <v>3934</v>
      </c>
      <c r="H636">
        <v>74</v>
      </c>
      <c r="I636" t="s">
        <v>2311</v>
      </c>
      <c r="J636" t="s">
        <v>3935</v>
      </c>
      <c r="K636" t="s">
        <v>3936</v>
      </c>
      <c r="L636" t="s">
        <v>1444</v>
      </c>
      <c r="M636" t="s">
        <v>3647</v>
      </c>
      <c r="N636">
        <v>283310</v>
      </c>
      <c r="O636" t="s">
        <v>3937</v>
      </c>
    </row>
    <row r="637" spans="1:15" x14ac:dyDescent="0.25">
      <c r="A637" t="s">
        <v>3938</v>
      </c>
      <c r="B637">
        <v>2005</v>
      </c>
      <c r="C637" t="s">
        <v>150</v>
      </c>
      <c r="D637" t="s">
        <v>6045</v>
      </c>
      <c r="E637" t="s">
        <v>6084</v>
      </c>
      <c r="F637" t="s">
        <v>6322</v>
      </c>
      <c r="G637" t="s">
        <v>3939</v>
      </c>
      <c r="H637">
        <v>72</v>
      </c>
      <c r="I637" t="s">
        <v>1358</v>
      </c>
      <c r="J637" t="s">
        <v>258</v>
      </c>
      <c r="K637" t="s">
        <v>3940</v>
      </c>
      <c r="L637" t="s">
        <v>2149</v>
      </c>
      <c r="M637" t="s">
        <v>337</v>
      </c>
      <c r="N637">
        <v>234207</v>
      </c>
      <c r="O637" t="s">
        <v>3941</v>
      </c>
    </row>
    <row r="638" spans="1:15" x14ac:dyDescent="0.25">
      <c r="A638" t="s">
        <v>3942</v>
      </c>
      <c r="B638">
        <v>2003</v>
      </c>
      <c r="D638" t="s">
        <v>6121</v>
      </c>
      <c r="E638" t="s">
        <v>16</v>
      </c>
      <c r="F638" t="s">
        <v>6322</v>
      </c>
      <c r="G638" t="s">
        <v>3943</v>
      </c>
      <c r="H638">
        <v>61</v>
      </c>
      <c r="I638" t="s">
        <v>3944</v>
      </c>
      <c r="J638" t="s">
        <v>3945</v>
      </c>
      <c r="K638" t="s">
        <v>3946</v>
      </c>
      <c r="L638" t="s">
        <v>3947</v>
      </c>
      <c r="M638" t="s">
        <v>3948</v>
      </c>
      <c r="N638">
        <v>35682</v>
      </c>
      <c r="O638">
        <v>15.28</v>
      </c>
    </row>
    <row r="639" spans="1:15" x14ac:dyDescent="0.25">
      <c r="A639" t="s">
        <v>3949</v>
      </c>
      <c r="B639">
        <v>2004</v>
      </c>
      <c r="C639" t="s">
        <v>15</v>
      </c>
      <c r="D639" t="s">
        <v>6139</v>
      </c>
      <c r="E639" t="s">
        <v>6041</v>
      </c>
      <c r="F639" t="s">
        <v>6322</v>
      </c>
      <c r="G639" t="s">
        <v>3950</v>
      </c>
      <c r="H639">
        <v>53</v>
      </c>
      <c r="I639" t="s">
        <v>3951</v>
      </c>
      <c r="J639" t="s">
        <v>2320</v>
      </c>
      <c r="K639" t="s">
        <v>1217</v>
      </c>
      <c r="L639" t="s">
        <v>1462</v>
      </c>
      <c r="M639" t="s">
        <v>2127</v>
      </c>
      <c r="N639">
        <v>520284</v>
      </c>
      <c r="O639" t="s">
        <v>3952</v>
      </c>
    </row>
    <row r="640" spans="1:15" x14ac:dyDescent="0.25">
      <c r="A640" t="s">
        <v>3953</v>
      </c>
      <c r="B640">
        <v>2004</v>
      </c>
      <c r="C640" t="s">
        <v>47</v>
      </c>
      <c r="D640" t="s">
        <v>6102</v>
      </c>
      <c r="E640" t="s">
        <v>6157</v>
      </c>
      <c r="F640" t="s">
        <v>6322</v>
      </c>
      <c r="G640" t="s">
        <v>3954</v>
      </c>
      <c r="H640">
        <v>75</v>
      </c>
      <c r="I640" t="s">
        <v>2499</v>
      </c>
      <c r="J640" t="s">
        <v>457</v>
      </c>
      <c r="K640" t="s">
        <v>3955</v>
      </c>
      <c r="L640" t="s">
        <v>3956</v>
      </c>
      <c r="M640" t="s">
        <v>3957</v>
      </c>
      <c r="N640">
        <v>96703</v>
      </c>
      <c r="O640" t="s">
        <v>3958</v>
      </c>
    </row>
    <row r="641" spans="1:15" x14ac:dyDescent="0.25">
      <c r="A641" t="s">
        <v>3959</v>
      </c>
      <c r="B641">
        <v>2002</v>
      </c>
      <c r="C641" t="s">
        <v>196</v>
      </c>
      <c r="D641" t="s">
        <v>6096</v>
      </c>
      <c r="E641" t="s">
        <v>6024</v>
      </c>
      <c r="F641" t="s">
        <v>6322</v>
      </c>
      <c r="G641" t="s">
        <v>3960</v>
      </c>
      <c r="H641">
        <v>82</v>
      </c>
      <c r="I641" t="s">
        <v>3961</v>
      </c>
      <c r="J641" t="s">
        <v>3962</v>
      </c>
      <c r="K641" t="s">
        <v>3963</v>
      </c>
      <c r="L641" t="s">
        <v>3964</v>
      </c>
      <c r="M641" t="s">
        <v>3965</v>
      </c>
      <c r="N641">
        <v>42673</v>
      </c>
      <c r="O641">
        <v>181.655</v>
      </c>
    </row>
    <row r="642" spans="1:15" x14ac:dyDescent="0.25">
      <c r="A642" t="s">
        <v>3966</v>
      </c>
      <c r="B642">
        <v>2003</v>
      </c>
      <c r="C642" t="s">
        <v>150</v>
      </c>
      <c r="D642" t="s">
        <v>6228</v>
      </c>
      <c r="E642" t="s">
        <v>6225</v>
      </c>
      <c r="F642" t="s">
        <v>6322</v>
      </c>
      <c r="G642" t="s">
        <v>3967</v>
      </c>
      <c r="H642">
        <v>91</v>
      </c>
      <c r="I642" t="s">
        <v>3968</v>
      </c>
      <c r="J642" t="s">
        <v>3969</v>
      </c>
      <c r="K642" t="s">
        <v>3970</v>
      </c>
      <c r="L642" t="s">
        <v>3971</v>
      </c>
      <c r="M642" t="s">
        <v>3972</v>
      </c>
      <c r="N642">
        <v>50622</v>
      </c>
      <c r="O642" t="s">
        <v>3973</v>
      </c>
    </row>
    <row r="643" spans="1:15" x14ac:dyDescent="0.25">
      <c r="A643" t="s">
        <v>3974</v>
      </c>
      <c r="B643">
        <v>2000</v>
      </c>
      <c r="D643" t="s">
        <v>6088</v>
      </c>
      <c r="E643" t="s">
        <v>6203</v>
      </c>
      <c r="F643" t="s">
        <v>6322</v>
      </c>
      <c r="G643" t="s">
        <v>3975</v>
      </c>
      <c r="H643">
        <v>58</v>
      </c>
      <c r="I643" t="s">
        <v>500</v>
      </c>
      <c r="J643" t="s">
        <v>3976</v>
      </c>
      <c r="K643" t="s">
        <v>3762</v>
      </c>
      <c r="L643" t="s">
        <v>160</v>
      </c>
      <c r="M643" t="s">
        <v>3977</v>
      </c>
      <c r="N643">
        <v>26518</v>
      </c>
    </row>
    <row r="644" spans="1:15" x14ac:dyDescent="0.25">
      <c r="A644" t="s">
        <v>3978</v>
      </c>
      <c r="B644">
        <v>2002</v>
      </c>
      <c r="C644" t="s">
        <v>150</v>
      </c>
      <c r="D644" t="s">
        <v>6140</v>
      </c>
      <c r="E644" t="s">
        <v>6031</v>
      </c>
      <c r="F644" t="s">
        <v>6322</v>
      </c>
      <c r="G644" t="s">
        <v>3979</v>
      </c>
      <c r="H644">
        <v>61</v>
      </c>
      <c r="I644" t="s">
        <v>3980</v>
      </c>
      <c r="J644" t="s">
        <v>3981</v>
      </c>
      <c r="K644" t="s">
        <v>507</v>
      </c>
      <c r="L644" t="s">
        <v>3982</v>
      </c>
      <c r="M644" t="s">
        <v>3983</v>
      </c>
      <c r="N644">
        <v>129022</v>
      </c>
      <c r="O644" t="s">
        <v>3984</v>
      </c>
    </row>
    <row r="645" spans="1:15" x14ac:dyDescent="0.25">
      <c r="A645" t="s">
        <v>3985</v>
      </c>
      <c r="B645">
        <v>2001</v>
      </c>
      <c r="C645" t="s">
        <v>196</v>
      </c>
      <c r="D645" t="s">
        <v>6149</v>
      </c>
      <c r="E645" t="s">
        <v>6105</v>
      </c>
      <c r="F645" t="s">
        <v>6322</v>
      </c>
      <c r="G645" t="s">
        <v>3986</v>
      </c>
      <c r="H645">
        <v>83</v>
      </c>
      <c r="I645" t="s">
        <v>1591</v>
      </c>
      <c r="J645" t="s">
        <v>1592</v>
      </c>
      <c r="K645" t="s">
        <v>3987</v>
      </c>
      <c r="L645" t="s">
        <v>3988</v>
      </c>
      <c r="M645" t="s">
        <v>3989</v>
      </c>
      <c r="N645">
        <v>60684</v>
      </c>
      <c r="O645" t="s">
        <v>3990</v>
      </c>
    </row>
    <row r="646" spans="1:15" x14ac:dyDescent="0.25">
      <c r="A646" t="s">
        <v>3991</v>
      </c>
      <c r="B646">
        <v>2000</v>
      </c>
      <c r="C646" t="s">
        <v>47</v>
      </c>
      <c r="D646" t="s">
        <v>6121</v>
      </c>
      <c r="E646" t="s">
        <v>6177</v>
      </c>
      <c r="F646" t="s">
        <v>6322</v>
      </c>
      <c r="G646" t="s">
        <v>3992</v>
      </c>
      <c r="H646">
        <v>48</v>
      </c>
      <c r="I646" t="s">
        <v>3993</v>
      </c>
      <c r="J646" t="s">
        <v>3875</v>
      </c>
      <c r="K646" t="s">
        <v>3994</v>
      </c>
      <c r="L646" t="s">
        <v>3995</v>
      </c>
      <c r="M646" t="s">
        <v>3996</v>
      </c>
      <c r="N646">
        <v>198089</v>
      </c>
      <c r="O646" t="s">
        <v>3997</v>
      </c>
    </row>
    <row r="647" spans="1:15" x14ac:dyDescent="0.25">
      <c r="A647" t="s">
        <v>3998</v>
      </c>
      <c r="B647">
        <v>2000</v>
      </c>
      <c r="C647" t="s">
        <v>33</v>
      </c>
      <c r="D647" t="s">
        <v>6221</v>
      </c>
      <c r="E647" t="s">
        <v>6050</v>
      </c>
      <c r="F647" t="s">
        <v>6322</v>
      </c>
      <c r="G647" t="s">
        <v>3999</v>
      </c>
      <c r="H647">
        <v>94</v>
      </c>
      <c r="I647" t="s">
        <v>3155</v>
      </c>
      <c r="J647" t="s">
        <v>4000</v>
      </c>
      <c r="K647" t="s">
        <v>4001</v>
      </c>
      <c r="L647" t="s">
        <v>3211</v>
      </c>
      <c r="M647" t="s">
        <v>4002</v>
      </c>
      <c r="N647">
        <v>253228</v>
      </c>
      <c r="O647" t="s">
        <v>4003</v>
      </c>
    </row>
    <row r="648" spans="1:15" x14ac:dyDescent="0.25">
      <c r="A648" t="s">
        <v>4004</v>
      </c>
      <c r="B648">
        <v>1999</v>
      </c>
      <c r="C648" t="s">
        <v>196</v>
      </c>
      <c r="D648" t="s">
        <v>6120</v>
      </c>
      <c r="E648" t="s">
        <v>16</v>
      </c>
      <c r="F648" t="s">
        <v>6322</v>
      </c>
      <c r="G648" t="s">
        <v>4005</v>
      </c>
      <c r="H648">
        <v>87</v>
      </c>
      <c r="I648" t="s">
        <v>3215</v>
      </c>
      <c r="J648" t="s">
        <v>4006</v>
      </c>
      <c r="K648" t="s">
        <v>4007</v>
      </c>
      <c r="L648" t="s">
        <v>4008</v>
      </c>
      <c r="M648" t="s">
        <v>4009</v>
      </c>
      <c r="N648">
        <v>89058</v>
      </c>
      <c r="O648" t="s">
        <v>4010</v>
      </c>
    </row>
    <row r="649" spans="1:15" x14ac:dyDescent="0.25">
      <c r="A649" t="s">
        <v>4011</v>
      </c>
      <c r="B649">
        <v>2000</v>
      </c>
      <c r="C649" t="s">
        <v>33</v>
      </c>
      <c r="D649" t="s">
        <v>6130</v>
      </c>
      <c r="E649" t="s">
        <v>6334</v>
      </c>
      <c r="F649" t="s">
        <v>6322</v>
      </c>
      <c r="G649" t="s">
        <v>4012</v>
      </c>
      <c r="H649">
        <v>73</v>
      </c>
      <c r="I649" t="s">
        <v>100</v>
      </c>
      <c r="J649" t="s">
        <v>101</v>
      </c>
      <c r="K649" t="s">
        <v>4013</v>
      </c>
      <c r="L649" t="s">
        <v>4014</v>
      </c>
      <c r="M649" t="s">
        <v>4015</v>
      </c>
      <c r="N649">
        <v>524235</v>
      </c>
      <c r="O649" t="s">
        <v>4016</v>
      </c>
    </row>
    <row r="650" spans="1:15" x14ac:dyDescent="0.25">
      <c r="A650" t="s">
        <v>4017</v>
      </c>
      <c r="B650">
        <v>1999</v>
      </c>
      <c r="C650" t="s">
        <v>196</v>
      </c>
      <c r="D650" t="s">
        <v>6142</v>
      </c>
      <c r="E650" t="s">
        <v>6261</v>
      </c>
      <c r="F650" t="s">
        <v>6322</v>
      </c>
      <c r="G650" t="s">
        <v>4018</v>
      </c>
      <c r="H650">
        <v>44</v>
      </c>
      <c r="I650" t="s">
        <v>4019</v>
      </c>
      <c r="J650" t="s">
        <v>1781</v>
      </c>
      <c r="K650" t="s">
        <v>4020</v>
      </c>
      <c r="L650" t="s">
        <v>4021</v>
      </c>
      <c r="M650" t="s">
        <v>4022</v>
      </c>
      <c r="N650">
        <v>227143</v>
      </c>
      <c r="O650">
        <v>25.812000000000001</v>
      </c>
    </row>
    <row r="651" spans="1:15" x14ac:dyDescent="0.25">
      <c r="A651" t="s">
        <v>4023</v>
      </c>
      <c r="B651">
        <v>1999</v>
      </c>
      <c r="C651" t="s">
        <v>33</v>
      </c>
      <c r="D651" t="s">
        <v>6296</v>
      </c>
      <c r="E651" t="s">
        <v>6263</v>
      </c>
      <c r="F651" t="s">
        <v>6322</v>
      </c>
      <c r="G651" t="s">
        <v>4024</v>
      </c>
      <c r="H651">
        <v>84</v>
      </c>
      <c r="I651" t="s">
        <v>1123</v>
      </c>
      <c r="J651" t="s">
        <v>298</v>
      </c>
      <c r="K651" t="s">
        <v>28</v>
      </c>
      <c r="L651" t="s">
        <v>1096</v>
      </c>
      <c r="M651" t="s">
        <v>4025</v>
      </c>
      <c r="N651">
        <v>159886</v>
      </c>
      <c r="O651" t="s">
        <v>4026</v>
      </c>
    </row>
    <row r="652" spans="1:15" x14ac:dyDescent="0.25">
      <c r="A652" t="s">
        <v>4027</v>
      </c>
      <c r="B652">
        <v>1999</v>
      </c>
      <c r="C652" t="s">
        <v>248</v>
      </c>
      <c r="D652" t="s">
        <v>6142</v>
      </c>
      <c r="E652" t="s">
        <v>6223</v>
      </c>
      <c r="F652" t="s">
        <v>6322</v>
      </c>
      <c r="G652" t="s">
        <v>4028</v>
      </c>
      <c r="H652">
        <v>71</v>
      </c>
      <c r="I652" t="s">
        <v>4029</v>
      </c>
      <c r="J652" t="s">
        <v>1488</v>
      </c>
      <c r="K652" t="s">
        <v>3239</v>
      </c>
      <c r="L652" t="s">
        <v>1738</v>
      </c>
      <c r="M652" t="s">
        <v>4030</v>
      </c>
      <c r="N652">
        <v>82855</v>
      </c>
      <c r="O652" t="s">
        <v>4031</v>
      </c>
    </row>
    <row r="653" spans="1:15" x14ac:dyDescent="0.25">
      <c r="A653" t="s">
        <v>4032</v>
      </c>
      <c r="B653">
        <v>2001</v>
      </c>
      <c r="C653" t="s">
        <v>47</v>
      </c>
      <c r="D653" t="s">
        <v>6275</v>
      </c>
      <c r="E653" t="s">
        <v>6148</v>
      </c>
      <c r="F653" t="s">
        <v>6322</v>
      </c>
      <c r="G653" t="s">
        <v>4033</v>
      </c>
      <c r="H653">
        <v>84</v>
      </c>
      <c r="I653" t="s">
        <v>4034</v>
      </c>
      <c r="J653" t="s">
        <v>4035</v>
      </c>
      <c r="K653" t="s">
        <v>4036</v>
      </c>
      <c r="L653" t="s">
        <v>4037</v>
      </c>
      <c r="M653" t="s">
        <v>4038</v>
      </c>
      <c r="N653">
        <v>613941</v>
      </c>
      <c r="O653" t="s">
        <v>4039</v>
      </c>
    </row>
    <row r="654" spans="1:15" x14ac:dyDescent="0.25">
      <c r="A654" t="s">
        <v>4040</v>
      </c>
      <c r="B654">
        <v>1997</v>
      </c>
      <c r="C654" t="s">
        <v>33</v>
      </c>
      <c r="D654" t="s">
        <v>6335</v>
      </c>
      <c r="E654" t="s">
        <v>6041</v>
      </c>
      <c r="F654" t="s">
        <v>6322</v>
      </c>
      <c r="G654" t="s">
        <v>4041</v>
      </c>
      <c r="H654">
        <v>75</v>
      </c>
      <c r="I654" t="s">
        <v>334</v>
      </c>
      <c r="J654" t="s">
        <v>81</v>
      </c>
      <c r="K654" t="s">
        <v>673</v>
      </c>
      <c r="L654" t="s">
        <v>4042</v>
      </c>
      <c r="M654" t="s">
        <v>4043</v>
      </c>
      <c r="N654">
        <v>1046089</v>
      </c>
      <c r="O654" t="s">
        <v>4044</v>
      </c>
    </row>
    <row r="655" spans="1:15" x14ac:dyDescent="0.25">
      <c r="A655" t="s">
        <v>4045</v>
      </c>
      <c r="B655">
        <v>1997</v>
      </c>
      <c r="D655" t="s">
        <v>6161</v>
      </c>
      <c r="E655" t="s">
        <v>6266</v>
      </c>
      <c r="F655" t="s">
        <v>6322</v>
      </c>
      <c r="G655" t="s">
        <v>4046</v>
      </c>
      <c r="I655" t="s">
        <v>4047</v>
      </c>
      <c r="J655" t="s">
        <v>4047</v>
      </c>
      <c r="K655" t="s">
        <v>4048</v>
      </c>
      <c r="L655" t="s">
        <v>4049</v>
      </c>
      <c r="M655" t="s">
        <v>4050</v>
      </c>
      <c r="N655">
        <v>27712</v>
      </c>
      <c r="O655">
        <v>233.98599999999999</v>
      </c>
    </row>
    <row r="656" spans="1:15" x14ac:dyDescent="0.25">
      <c r="A656" t="s">
        <v>4051</v>
      </c>
      <c r="B656">
        <v>1997</v>
      </c>
      <c r="C656" t="s">
        <v>33</v>
      </c>
      <c r="D656" t="s">
        <v>6077</v>
      </c>
      <c r="E656" t="s">
        <v>6336</v>
      </c>
      <c r="F656" t="s">
        <v>6322</v>
      </c>
      <c r="G656" t="s">
        <v>4052</v>
      </c>
      <c r="H656">
        <v>64</v>
      </c>
      <c r="I656" t="s">
        <v>4053</v>
      </c>
      <c r="J656" t="s">
        <v>1592</v>
      </c>
      <c r="K656" t="s">
        <v>67</v>
      </c>
      <c r="L656" t="s">
        <v>4054</v>
      </c>
      <c r="M656" t="s">
        <v>4055</v>
      </c>
      <c r="N656">
        <v>280845</v>
      </c>
      <c r="O656" t="s">
        <v>4056</v>
      </c>
    </row>
    <row r="657" spans="1:15" x14ac:dyDescent="0.25">
      <c r="A657" t="s">
        <v>4057</v>
      </c>
      <c r="B657">
        <v>1997</v>
      </c>
      <c r="C657" t="s">
        <v>33</v>
      </c>
      <c r="D657" t="s">
        <v>6152</v>
      </c>
      <c r="E657" t="s">
        <v>6072</v>
      </c>
      <c r="F657" t="s">
        <v>6322</v>
      </c>
      <c r="G657" t="s">
        <v>4058</v>
      </c>
      <c r="H657">
        <v>61</v>
      </c>
      <c r="I657" t="s">
        <v>88</v>
      </c>
      <c r="J657" t="s">
        <v>4059</v>
      </c>
      <c r="K657" t="s">
        <v>4060</v>
      </c>
      <c r="L657" t="s">
        <v>1552</v>
      </c>
      <c r="M657" t="s">
        <v>2572</v>
      </c>
      <c r="N657">
        <v>345096</v>
      </c>
      <c r="O657" t="s">
        <v>4061</v>
      </c>
    </row>
    <row r="658" spans="1:15" x14ac:dyDescent="0.25">
      <c r="A658" t="s">
        <v>4062</v>
      </c>
      <c r="B658">
        <v>1996</v>
      </c>
      <c r="C658" t="s">
        <v>196</v>
      </c>
      <c r="D658" t="s">
        <v>6260</v>
      </c>
      <c r="E658" t="s">
        <v>16</v>
      </c>
      <c r="F658" t="s">
        <v>6322</v>
      </c>
      <c r="G658" t="s">
        <v>4063</v>
      </c>
    </row>
    <row r="659" spans="1:15" x14ac:dyDescent="0.25">
      <c r="A659" t="s">
        <v>4064</v>
      </c>
      <c r="B659">
        <v>1994</v>
      </c>
      <c r="C659" t="s">
        <v>47</v>
      </c>
      <c r="D659" t="s">
        <v>6067</v>
      </c>
      <c r="E659" t="s">
        <v>6080</v>
      </c>
      <c r="F659" t="s">
        <v>6322</v>
      </c>
      <c r="G659" t="s">
        <v>4065</v>
      </c>
      <c r="H659">
        <v>70</v>
      </c>
      <c r="I659" t="s">
        <v>2434</v>
      </c>
      <c r="J659" t="s">
        <v>2430</v>
      </c>
      <c r="K659" t="s">
        <v>3324</v>
      </c>
      <c r="L659" t="s">
        <v>4066</v>
      </c>
      <c r="M659" t="s">
        <v>3109</v>
      </c>
      <c r="N659">
        <v>164937</v>
      </c>
      <c r="O659" t="s">
        <v>4067</v>
      </c>
    </row>
    <row r="660" spans="1:15" x14ac:dyDescent="0.25">
      <c r="A660" t="s">
        <v>4068</v>
      </c>
      <c r="B660">
        <v>1993</v>
      </c>
      <c r="C660" t="s">
        <v>47</v>
      </c>
      <c r="D660" t="s">
        <v>6069</v>
      </c>
      <c r="E660" t="s">
        <v>16</v>
      </c>
      <c r="F660" t="s">
        <v>6322</v>
      </c>
      <c r="G660" t="s">
        <v>4069</v>
      </c>
      <c r="H660">
        <v>73</v>
      </c>
      <c r="I660" t="s">
        <v>1530</v>
      </c>
      <c r="J660" t="s">
        <v>2430</v>
      </c>
      <c r="K660" t="s">
        <v>81</v>
      </c>
      <c r="L660" t="s">
        <v>4070</v>
      </c>
      <c r="M660" t="s">
        <v>2160</v>
      </c>
      <c r="N660">
        <v>215034</v>
      </c>
      <c r="O660" t="s">
        <v>4071</v>
      </c>
    </row>
    <row r="661" spans="1:15" x14ac:dyDescent="0.25">
      <c r="A661" t="s">
        <v>4072</v>
      </c>
      <c r="B661">
        <v>1993</v>
      </c>
      <c r="C661" t="s">
        <v>196</v>
      </c>
      <c r="D661" t="s">
        <v>6059</v>
      </c>
      <c r="E661" t="s">
        <v>6106</v>
      </c>
      <c r="F661" t="s">
        <v>6322</v>
      </c>
      <c r="G661" t="s">
        <v>4073</v>
      </c>
      <c r="H661">
        <v>50</v>
      </c>
      <c r="I661" t="s">
        <v>4074</v>
      </c>
      <c r="J661" t="s">
        <v>4075</v>
      </c>
      <c r="K661" t="s">
        <v>1801</v>
      </c>
      <c r="L661" t="s">
        <v>1124</v>
      </c>
      <c r="M661" t="s">
        <v>4076</v>
      </c>
      <c r="N661">
        <v>126871</v>
      </c>
      <c r="O661" t="s">
        <v>4077</v>
      </c>
    </row>
    <row r="662" spans="1:15" x14ac:dyDescent="0.25">
      <c r="A662" t="s">
        <v>4078</v>
      </c>
      <c r="B662">
        <v>1993</v>
      </c>
      <c r="C662" t="s">
        <v>47</v>
      </c>
      <c r="D662" t="s">
        <v>6120</v>
      </c>
      <c r="E662" t="s">
        <v>6101</v>
      </c>
      <c r="F662" t="s">
        <v>6322</v>
      </c>
      <c r="G662" t="s">
        <v>4079</v>
      </c>
      <c r="H662">
        <v>55</v>
      </c>
      <c r="I662" t="s">
        <v>4080</v>
      </c>
      <c r="J662" t="s">
        <v>4081</v>
      </c>
      <c r="K662" t="s">
        <v>4082</v>
      </c>
      <c r="L662" t="s">
        <v>4083</v>
      </c>
      <c r="M662" t="s">
        <v>4084</v>
      </c>
      <c r="N662">
        <v>78963</v>
      </c>
      <c r="O662" t="s">
        <v>4085</v>
      </c>
    </row>
    <row r="663" spans="1:15" x14ac:dyDescent="0.25">
      <c r="A663" t="s">
        <v>4086</v>
      </c>
      <c r="B663">
        <v>1993</v>
      </c>
      <c r="C663" t="s">
        <v>47</v>
      </c>
      <c r="D663" t="s">
        <v>6123</v>
      </c>
      <c r="E663" t="s">
        <v>6041</v>
      </c>
      <c r="F663" t="s">
        <v>6322</v>
      </c>
      <c r="G663" t="s">
        <v>4087</v>
      </c>
      <c r="H663">
        <v>84</v>
      </c>
      <c r="I663" t="s">
        <v>4088</v>
      </c>
      <c r="J663" t="s">
        <v>224</v>
      </c>
      <c r="K663" t="s">
        <v>4089</v>
      </c>
      <c r="L663" t="s">
        <v>4090</v>
      </c>
      <c r="M663" t="s">
        <v>4091</v>
      </c>
      <c r="N663">
        <v>66065</v>
      </c>
      <c r="O663" t="s">
        <v>4092</v>
      </c>
    </row>
    <row r="664" spans="1:15" x14ac:dyDescent="0.25">
      <c r="A664" t="s">
        <v>4093</v>
      </c>
      <c r="B664">
        <v>1993</v>
      </c>
      <c r="D664" t="s">
        <v>6054</v>
      </c>
      <c r="E664" t="s">
        <v>6116</v>
      </c>
      <c r="F664" t="s">
        <v>6322</v>
      </c>
      <c r="G664" t="s">
        <v>4094</v>
      </c>
      <c r="H664">
        <v>84</v>
      </c>
      <c r="I664" t="s">
        <v>2527</v>
      </c>
      <c r="J664" t="s">
        <v>3843</v>
      </c>
      <c r="K664" t="s">
        <v>4095</v>
      </c>
      <c r="L664" t="s">
        <v>4096</v>
      </c>
      <c r="M664" t="s">
        <v>4097</v>
      </c>
      <c r="N664">
        <v>34635</v>
      </c>
      <c r="O664" t="s">
        <v>4098</v>
      </c>
    </row>
    <row r="665" spans="1:15" x14ac:dyDescent="0.25">
      <c r="A665" t="s">
        <v>4099</v>
      </c>
      <c r="B665">
        <v>1993</v>
      </c>
      <c r="C665" t="s">
        <v>47</v>
      </c>
      <c r="D665" t="s">
        <v>6059</v>
      </c>
      <c r="E665" t="s">
        <v>6027</v>
      </c>
      <c r="F665" t="s">
        <v>6322</v>
      </c>
      <c r="G665" t="s">
        <v>4100</v>
      </c>
      <c r="H665">
        <v>87</v>
      </c>
      <c r="I665" t="s">
        <v>4101</v>
      </c>
      <c r="J665" t="s">
        <v>137</v>
      </c>
      <c r="K665" t="s">
        <v>1562</v>
      </c>
      <c r="L665" t="s">
        <v>4102</v>
      </c>
      <c r="M665" t="s">
        <v>1676</v>
      </c>
      <c r="N665">
        <v>267684</v>
      </c>
      <c r="O665" t="s">
        <v>4103</v>
      </c>
    </row>
    <row r="666" spans="1:15" x14ac:dyDescent="0.25">
      <c r="A666" t="s">
        <v>4104</v>
      </c>
      <c r="B666">
        <v>1993</v>
      </c>
      <c r="C666" t="s">
        <v>196</v>
      </c>
      <c r="D666" t="s">
        <v>6071</v>
      </c>
      <c r="E666" t="s">
        <v>6266</v>
      </c>
      <c r="F666" t="s">
        <v>6322</v>
      </c>
      <c r="G666" t="s">
        <v>4105</v>
      </c>
      <c r="H666">
        <v>80</v>
      </c>
      <c r="I666" t="s">
        <v>43</v>
      </c>
      <c r="J666" t="s">
        <v>43</v>
      </c>
      <c r="K666" t="s">
        <v>313</v>
      </c>
      <c r="L666" t="s">
        <v>4106</v>
      </c>
      <c r="M666" t="s">
        <v>4107</v>
      </c>
      <c r="N666">
        <v>128171</v>
      </c>
      <c r="O666" t="s">
        <v>4108</v>
      </c>
    </row>
    <row r="667" spans="1:15" x14ac:dyDescent="0.25">
      <c r="A667" t="s">
        <v>4109</v>
      </c>
      <c r="B667">
        <v>1993</v>
      </c>
      <c r="C667" t="s">
        <v>248</v>
      </c>
      <c r="D667" t="s">
        <v>6258</v>
      </c>
      <c r="E667" t="s">
        <v>6273</v>
      </c>
      <c r="F667" t="s">
        <v>6322</v>
      </c>
      <c r="G667" t="s">
        <v>4110</v>
      </c>
      <c r="I667" t="s">
        <v>4111</v>
      </c>
      <c r="J667" t="s">
        <v>4112</v>
      </c>
      <c r="K667" t="s">
        <v>4113</v>
      </c>
      <c r="L667" t="s">
        <v>4114</v>
      </c>
      <c r="M667" t="s">
        <v>4115</v>
      </c>
      <c r="N667">
        <v>43690</v>
      </c>
      <c r="O667" t="s">
        <v>4116</v>
      </c>
    </row>
    <row r="668" spans="1:15" x14ac:dyDescent="0.25">
      <c r="A668" t="s">
        <v>4117</v>
      </c>
      <c r="B668">
        <v>1992</v>
      </c>
      <c r="C668" t="s">
        <v>196</v>
      </c>
      <c r="D668" t="s">
        <v>6159</v>
      </c>
      <c r="E668" t="s">
        <v>6261</v>
      </c>
      <c r="F668" t="s">
        <v>6322</v>
      </c>
      <c r="G668" t="s">
        <v>4118</v>
      </c>
      <c r="I668" t="s">
        <v>4119</v>
      </c>
      <c r="J668" t="s">
        <v>4000</v>
      </c>
      <c r="K668" t="s">
        <v>1681</v>
      </c>
      <c r="L668" t="s">
        <v>4120</v>
      </c>
      <c r="M668" t="s">
        <v>4121</v>
      </c>
      <c r="N668">
        <v>46700</v>
      </c>
    </row>
    <row r="669" spans="1:15" x14ac:dyDescent="0.25">
      <c r="A669" t="s">
        <v>4122</v>
      </c>
      <c r="B669">
        <v>1991</v>
      </c>
      <c r="C669" t="s">
        <v>196</v>
      </c>
      <c r="D669" t="s">
        <v>6152</v>
      </c>
      <c r="E669" t="s">
        <v>6116</v>
      </c>
      <c r="F669" t="s">
        <v>6322</v>
      </c>
      <c r="G669" t="s">
        <v>4123</v>
      </c>
      <c r="H669">
        <v>68</v>
      </c>
      <c r="I669" t="s">
        <v>4124</v>
      </c>
      <c r="J669" t="s">
        <v>2304</v>
      </c>
      <c r="K669" t="s">
        <v>2320</v>
      </c>
      <c r="L669" t="s">
        <v>4125</v>
      </c>
      <c r="M669" t="s">
        <v>4126</v>
      </c>
      <c r="N669">
        <v>55362</v>
      </c>
      <c r="O669" t="s">
        <v>4127</v>
      </c>
    </row>
    <row r="670" spans="1:15" x14ac:dyDescent="0.25">
      <c r="A670" t="s">
        <v>4128</v>
      </c>
      <c r="B670">
        <v>1991</v>
      </c>
      <c r="C670" t="s">
        <v>196</v>
      </c>
      <c r="D670" t="s">
        <v>6118</v>
      </c>
      <c r="E670" t="s">
        <v>6243</v>
      </c>
      <c r="F670" t="s">
        <v>6322</v>
      </c>
      <c r="G670" t="s">
        <v>4129</v>
      </c>
    </row>
    <row r="671" spans="1:15" x14ac:dyDescent="0.25">
      <c r="A671" t="s">
        <v>4130</v>
      </c>
      <c r="B671">
        <v>1991</v>
      </c>
      <c r="C671" t="s">
        <v>15</v>
      </c>
      <c r="D671" t="s">
        <v>6079</v>
      </c>
      <c r="E671" t="s">
        <v>6024</v>
      </c>
      <c r="F671" t="s">
        <v>6322</v>
      </c>
      <c r="G671" t="s">
        <v>4131</v>
      </c>
      <c r="H671">
        <v>76</v>
      </c>
      <c r="I671" t="s">
        <v>4132</v>
      </c>
      <c r="J671" t="s">
        <v>4133</v>
      </c>
      <c r="K671" t="s">
        <v>123</v>
      </c>
      <c r="L671" t="s">
        <v>4134</v>
      </c>
      <c r="M671" t="s">
        <v>4135</v>
      </c>
      <c r="N671">
        <v>126082</v>
      </c>
      <c r="O671" t="s">
        <v>4136</v>
      </c>
    </row>
    <row r="672" spans="1:15" x14ac:dyDescent="0.25">
      <c r="A672" t="s">
        <v>4137</v>
      </c>
      <c r="B672">
        <v>1990</v>
      </c>
      <c r="C672" t="s">
        <v>196</v>
      </c>
      <c r="D672" t="s">
        <v>6163</v>
      </c>
      <c r="E672" t="s">
        <v>6211</v>
      </c>
      <c r="F672" t="s">
        <v>6322</v>
      </c>
      <c r="G672" t="s">
        <v>4138</v>
      </c>
      <c r="H672">
        <v>75</v>
      </c>
      <c r="I672" t="s">
        <v>1770</v>
      </c>
      <c r="J672" t="s">
        <v>29</v>
      </c>
      <c r="K672" t="s">
        <v>4043</v>
      </c>
      <c r="L672" t="s">
        <v>2479</v>
      </c>
      <c r="M672" t="s">
        <v>4139</v>
      </c>
      <c r="N672">
        <v>184740</v>
      </c>
      <c r="O672" t="s">
        <v>4140</v>
      </c>
    </row>
    <row r="673" spans="1:15" x14ac:dyDescent="0.25">
      <c r="A673" t="s">
        <v>4141</v>
      </c>
      <c r="B673">
        <v>1990</v>
      </c>
      <c r="C673" t="s">
        <v>47</v>
      </c>
      <c r="D673" t="s">
        <v>6071</v>
      </c>
      <c r="E673" t="s">
        <v>6190</v>
      </c>
      <c r="F673" t="s">
        <v>6322</v>
      </c>
      <c r="G673" t="s">
        <v>4142</v>
      </c>
      <c r="H673">
        <v>74</v>
      </c>
      <c r="I673" t="s">
        <v>4143</v>
      </c>
      <c r="J673" t="s">
        <v>43</v>
      </c>
      <c r="K673" t="s">
        <v>709</v>
      </c>
      <c r="L673" t="s">
        <v>4144</v>
      </c>
      <c r="M673" t="s">
        <v>4145</v>
      </c>
      <c r="N673">
        <v>125276</v>
      </c>
      <c r="O673" t="s">
        <v>4146</v>
      </c>
    </row>
    <row r="674" spans="1:15" x14ac:dyDescent="0.25">
      <c r="A674" t="s">
        <v>4147</v>
      </c>
      <c r="B674">
        <v>1989</v>
      </c>
      <c r="C674" t="s">
        <v>47</v>
      </c>
      <c r="D674" t="s">
        <v>6161</v>
      </c>
      <c r="E674" t="s">
        <v>6090</v>
      </c>
      <c r="F674" t="s">
        <v>6322</v>
      </c>
      <c r="G674" t="s">
        <v>4148</v>
      </c>
      <c r="H674">
        <v>83</v>
      </c>
      <c r="I674" t="s">
        <v>189</v>
      </c>
      <c r="J674" t="s">
        <v>4149</v>
      </c>
      <c r="K674" t="s">
        <v>4150</v>
      </c>
      <c r="L674" t="s">
        <v>4151</v>
      </c>
      <c r="M674" t="s">
        <v>4152</v>
      </c>
      <c r="N674">
        <v>124193</v>
      </c>
    </row>
    <row r="675" spans="1:15" x14ac:dyDescent="0.25">
      <c r="A675" t="s">
        <v>4153</v>
      </c>
      <c r="B675">
        <v>1989</v>
      </c>
      <c r="C675" t="s">
        <v>196</v>
      </c>
      <c r="D675" t="s">
        <v>6075</v>
      </c>
      <c r="E675" t="s">
        <v>6035</v>
      </c>
      <c r="F675" t="s">
        <v>6322</v>
      </c>
      <c r="G675" t="s">
        <v>4154</v>
      </c>
      <c r="H675">
        <v>78</v>
      </c>
      <c r="I675" t="s">
        <v>2338</v>
      </c>
      <c r="J675" t="s">
        <v>328</v>
      </c>
      <c r="K675" t="s">
        <v>3875</v>
      </c>
      <c r="L675" t="s">
        <v>2618</v>
      </c>
      <c r="M675" t="s">
        <v>20</v>
      </c>
      <c r="N675">
        <v>122779</v>
      </c>
      <c r="O675" t="s">
        <v>4155</v>
      </c>
    </row>
    <row r="676" spans="1:15" x14ac:dyDescent="0.25">
      <c r="A676" t="s">
        <v>4156</v>
      </c>
      <c r="B676">
        <v>1989</v>
      </c>
      <c r="C676" t="s">
        <v>196</v>
      </c>
      <c r="D676" t="s">
        <v>6230</v>
      </c>
      <c r="E676" t="s">
        <v>6027</v>
      </c>
      <c r="F676" t="s">
        <v>6322</v>
      </c>
      <c r="G676" t="s">
        <v>4157</v>
      </c>
      <c r="H676">
        <v>82</v>
      </c>
      <c r="I676" t="s">
        <v>4119</v>
      </c>
      <c r="J676" t="s">
        <v>4000</v>
      </c>
      <c r="K676" t="s">
        <v>4158</v>
      </c>
      <c r="L676" t="s">
        <v>4159</v>
      </c>
      <c r="M676" t="s">
        <v>4160</v>
      </c>
      <c r="N676">
        <v>45624</v>
      </c>
    </row>
    <row r="677" spans="1:15" x14ac:dyDescent="0.25">
      <c r="A677" t="s">
        <v>4161</v>
      </c>
      <c r="B677">
        <v>1989</v>
      </c>
      <c r="C677" t="s">
        <v>47</v>
      </c>
      <c r="D677" t="s">
        <v>6142</v>
      </c>
      <c r="E677" t="s">
        <v>6094</v>
      </c>
      <c r="F677" t="s">
        <v>6322</v>
      </c>
      <c r="G677" t="s">
        <v>4162</v>
      </c>
      <c r="H677">
        <v>57</v>
      </c>
      <c r="I677" t="s">
        <v>100</v>
      </c>
      <c r="J677" t="s">
        <v>356</v>
      </c>
      <c r="K677" t="s">
        <v>357</v>
      </c>
      <c r="L677" t="s">
        <v>358</v>
      </c>
      <c r="M677" t="s">
        <v>4163</v>
      </c>
      <c r="N677">
        <v>481918</v>
      </c>
      <c r="O677" t="s">
        <v>4164</v>
      </c>
    </row>
    <row r="678" spans="1:15" x14ac:dyDescent="0.25">
      <c r="A678" t="s">
        <v>4165</v>
      </c>
      <c r="B678">
        <v>1988</v>
      </c>
      <c r="C678" t="s">
        <v>15</v>
      </c>
      <c r="D678" t="s">
        <v>6159</v>
      </c>
      <c r="E678" t="s">
        <v>6337</v>
      </c>
      <c r="F678" t="s">
        <v>6322</v>
      </c>
      <c r="G678" t="s">
        <v>4166</v>
      </c>
      <c r="H678">
        <v>65</v>
      </c>
      <c r="I678" t="s">
        <v>1807</v>
      </c>
      <c r="J678" t="s">
        <v>1139</v>
      </c>
      <c r="K678" t="s">
        <v>1781</v>
      </c>
      <c r="L678" t="s">
        <v>916</v>
      </c>
      <c r="M678" t="s">
        <v>4167</v>
      </c>
      <c r="N678">
        <v>88214</v>
      </c>
      <c r="O678" t="s">
        <v>4168</v>
      </c>
    </row>
    <row r="679" spans="1:15" x14ac:dyDescent="0.25">
      <c r="A679" t="s">
        <v>4169</v>
      </c>
      <c r="B679">
        <v>1987</v>
      </c>
      <c r="C679" t="s">
        <v>15</v>
      </c>
      <c r="D679" t="s">
        <v>6163</v>
      </c>
      <c r="E679" t="s">
        <v>6037</v>
      </c>
      <c r="F679" t="s">
        <v>6322</v>
      </c>
      <c r="G679" t="s">
        <v>4170</v>
      </c>
      <c r="H679">
        <v>45</v>
      </c>
      <c r="I679" t="s">
        <v>1164</v>
      </c>
      <c r="J679" t="s">
        <v>335</v>
      </c>
      <c r="K679" t="s">
        <v>1853</v>
      </c>
      <c r="L679" t="s">
        <v>4171</v>
      </c>
      <c r="M679" t="s">
        <v>4172</v>
      </c>
      <c r="N679">
        <v>371387</v>
      </c>
      <c r="O679" t="s">
        <v>4173</v>
      </c>
    </row>
    <row r="680" spans="1:15" x14ac:dyDescent="0.25">
      <c r="A680" t="s">
        <v>4174</v>
      </c>
      <c r="B680">
        <v>1987</v>
      </c>
      <c r="C680" t="s">
        <v>15</v>
      </c>
      <c r="D680" t="s">
        <v>6277</v>
      </c>
      <c r="E680" t="s">
        <v>6338</v>
      </c>
      <c r="F680" t="s">
        <v>6322</v>
      </c>
      <c r="G680" t="s">
        <v>4175</v>
      </c>
      <c r="H680">
        <v>72</v>
      </c>
      <c r="I680" t="s">
        <v>4176</v>
      </c>
      <c r="J680" t="s">
        <v>4177</v>
      </c>
      <c r="K680" t="s">
        <v>4178</v>
      </c>
      <c r="L680" t="s">
        <v>4179</v>
      </c>
      <c r="M680" t="s">
        <v>4180</v>
      </c>
      <c r="N680">
        <v>148359</v>
      </c>
      <c r="O680" t="s">
        <v>4181</v>
      </c>
    </row>
    <row r="681" spans="1:15" x14ac:dyDescent="0.25">
      <c r="A681" t="s">
        <v>4182</v>
      </c>
      <c r="B681">
        <v>1986</v>
      </c>
      <c r="C681" t="s">
        <v>47</v>
      </c>
      <c r="D681" t="s">
        <v>6161</v>
      </c>
      <c r="E681" t="s">
        <v>560</v>
      </c>
      <c r="F681" t="s">
        <v>6322</v>
      </c>
      <c r="G681" t="s">
        <v>4183</v>
      </c>
      <c r="H681">
        <v>61</v>
      </c>
      <c r="I681" t="s">
        <v>4184</v>
      </c>
      <c r="J681" t="s">
        <v>328</v>
      </c>
      <c r="K681" t="s">
        <v>4185</v>
      </c>
      <c r="L681" t="s">
        <v>4186</v>
      </c>
      <c r="M681" t="s">
        <v>4187</v>
      </c>
      <c r="N681">
        <v>321382</v>
      </c>
      <c r="O681" t="s">
        <v>4188</v>
      </c>
    </row>
    <row r="682" spans="1:15" x14ac:dyDescent="0.25">
      <c r="A682" t="s">
        <v>4189</v>
      </c>
      <c r="B682">
        <v>1986</v>
      </c>
      <c r="C682" t="s">
        <v>196</v>
      </c>
      <c r="D682" t="s">
        <v>6163</v>
      </c>
      <c r="E682" t="s">
        <v>6153</v>
      </c>
      <c r="F682" t="s">
        <v>6322</v>
      </c>
      <c r="G682" t="s">
        <v>4190</v>
      </c>
      <c r="H682">
        <v>75</v>
      </c>
      <c r="I682" t="s">
        <v>4124</v>
      </c>
      <c r="J682" t="s">
        <v>4191</v>
      </c>
      <c r="K682" t="s">
        <v>4192</v>
      </c>
      <c r="L682" t="s">
        <v>210</v>
      </c>
      <c r="M682" t="s">
        <v>211</v>
      </c>
      <c r="N682">
        <v>47834</v>
      </c>
      <c r="O682" t="s">
        <v>4193</v>
      </c>
    </row>
    <row r="683" spans="1:15" x14ac:dyDescent="0.25">
      <c r="A683" t="s">
        <v>4194</v>
      </c>
      <c r="B683">
        <v>1985</v>
      </c>
      <c r="C683" t="s">
        <v>47</v>
      </c>
      <c r="D683" t="s">
        <v>6151</v>
      </c>
      <c r="E683" t="s">
        <v>6324</v>
      </c>
      <c r="F683" t="s">
        <v>6322</v>
      </c>
      <c r="G683" t="s">
        <v>4195</v>
      </c>
      <c r="H683">
        <v>62</v>
      </c>
      <c r="I683" t="s">
        <v>4196</v>
      </c>
      <c r="J683" t="s">
        <v>4197</v>
      </c>
      <c r="K683" t="s">
        <v>1564</v>
      </c>
      <c r="L683" t="s">
        <v>4198</v>
      </c>
      <c r="M683" t="s">
        <v>1773</v>
      </c>
      <c r="N683">
        <v>244430</v>
      </c>
      <c r="O683" t="s">
        <v>4199</v>
      </c>
    </row>
    <row r="684" spans="1:15" x14ac:dyDescent="0.25">
      <c r="A684" t="s">
        <v>4200</v>
      </c>
      <c r="B684">
        <v>1985</v>
      </c>
      <c r="C684" t="s">
        <v>47</v>
      </c>
      <c r="D684" t="s">
        <v>6033</v>
      </c>
      <c r="E684" t="s">
        <v>16</v>
      </c>
      <c r="F684" t="s">
        <v>6322</v>
      </c>
      <c r="G684" t="s">
        <v>4201</v>
      </c>
      <c r="H684">
        <v>78</v>
      </c>
      <c r="I684" t="s">
        <v>73</v>
      </c>
      <c r="J684" t="s">
        <v>4202</v>
      </c>
      <c r="K684" t="s">
        <v>4203</v>
      </c>
      <c r="L684" t="s">
        <v>4204</v>
      </c>
      <c r="M684" t="s">
        <v>4205</v>
      </c>
      <c r="N684">
        <v>78321</v>
      </c>
      <c r="O684" t="s">
        <v>4206</v>
      </c>
    </row>
    <row r="685" spans="1:15" x14ac:dyDescent="0.25">
      <c r="A685" t="s">
        <v>4207</v>
      </c>
      <c r="B685">
        <v>1985</v>
      </c>
      <c r="C685" t="s">
        <v>33</v>
      </c>
      <c r="D685" t="s">
        <v>6290</v>
      </c>
      <c r="E685" t="s">
        <v>6116</v>
      </c>
      <c r="F685" t="s">
        <v>6322</v>
      </c>
      <c r="G685" t="s">
        <v>4208</v>
      </c>
      <c r="H685">
        <v>66</v>
      </c>
      <c r="I685" t="s">
        <v>4184</v>
      </c>
      <c r="J685" t="s">
        <v>4209</v>
      </c>
      <c r="K685" t="s">
        <v>4210</v>
      </c>
      <c r="L685" t="s">
        <v>4211</v>
      </c>
      <c r="M685" t="s">
        <v>4212</v>
      </c>
      <c r="N685">
        <v>357026</v>
      </c>
      <c r="O685" t="s">
        <v>4213</v>
      </c>
    </row>
    <row r="686" spans="1:15" x14ac:dyDescent="0.25">
      <c r="A686" t="s">
        <v>4214</v>
      </c>
      <c r="B686">
        <v>1984</v>
      </c>
      <c r="C686" t="s">
        <v>33</v>
      </c>
      <c r="D686" t="s">
        <v>6231</v>
      </c>
      <c r="E686" t="s">
        <v>6035</v>
      </c>
      <c r="F686" t="s">
        <v>6322</v>
      </c>
      <c r="G686" t="s">
        <v>4215</v>
      </c>
      <c r="H686">
        <v>76</v>
      </c>
      <c r="I686" t="s">
        <v>4216</v>
      </c>
      <c r="J686" t="s">
        <v>4217</v>
      </c>
      <c r="K686" t="s">
        <v>4218</v>
      </c>
      <c r="L686" t="s">
        <v>4219</v>
      </c>
      <c r="M686" t="s">
        <v>4220</v>
      </c>
      <c r="N686">
        <v>51585</v>
      </c>
      <c r="O686" t="s">
        <v>4221</v>
      </c>
    </row>
    <row r="687" spans="1:15" x14ac:dyDescent="0.25">
      <c r="A687" t="s">
        <v>4222</v>
      </c>
      <c r="B687">
        <v>1984</v>
      </c>
      <c r="C687" t="s">
        <v>33</v>
      </c>
      <c r="D687" t="s">
        <v>6111</v>
      </c>
      <c r="E687" t="s">
        <v>6338</v>
      </c>
      <c r="F687" t="s">
        <v>6322</v>
      </c>
      <c r="G687" t="s">
        <v>4223</v>
      </c>
      <c r="H687">
        <v>71</v>
      </c>
      <c r="I687" t="s">
        <v>4224</v>
      </c>
      <c r="J687" t="s">
        <v>2556</v>
      </c>
      <c r="K687" t="s">
        <v>3359</v>
      </c>
      <c r="L687" t="s">
        <v>543</v>
      </c>
      <c r="M687" t="s">
        <v>2555</v>
      </c>
      <c r="N687">
        <v>355413</v>
      </c>
      <c r="O687" t="s">
        <v>4225</v>
      </c>
    </row>
    <row r="688" spans="1:15" x14ac:dyDescent="0.25">
      <c r="A688" t="s">
        <v>4226</v>
      </c>
      <c r="B688">
        <v>1983</v>
      </c>
      <c r="C688" t="s">
        <v>248</v>
      </c>
      <c r="D688" t="s">
        <v>6339</v>
      </c>
      <c r="E688" t="s">
        <v>6157</v>
      </c>
      <c r="F688" t="s">
        <v>6322</v>
      </c>
      <c r="G688" t="s">
        <v>4227</v>
      </c>
      <c r="H688">
        <v>91</v>
      </c>
      <c r="I688" t="s">
        <v>4228</v>
      </c>
      <c r="J688" t="s">
        <v>4229</v>
      </c>
      <c r="K688" t="s">
        <v>4230</v>
      </c>
      <c r="L688" t="s">
        <v>1095</v>
      </c>
      <c r="M688" t="s">
        <v>4231</v>
      </c>
      <c r="N688">
        <v>56235</v>
      </c>
      <c r="O688" t="s">
        <v>4232</v>
      </c>
    </row>
    <row r="689" spans="1:15" x14ac:dyDescent="0.25">
      <c r="A689" t="s">
        <v>4233</v>
      </c>
      <c r="B689">
        <v>1982</v>
      </c>
      <c r="C689" t="s">
        <v>47</v>
      </c>
      <c r="D689" t="s">
        <v>6096</v>
      </c>
      <c r="E689" t="s">
        <v>6153</v>
      </c>
      <c r="F689" t="s">
        <v>6322</v>
      </c>
      <c r="G689" t="s">
        <v>4234</v>
      </c>
      <c r="H689">
        <v>73</v>
      </c>
      <c r="I689" t="s">
        <v>128</v>
      </c>
      <c r="J689" t="s">
        <v>43</v>
      </c>
      <c r="K689" t="s">
        <v>4235</v>
      </c>
      <c r="L689" t="s">
        <v>4236</v>
      </c>
      <c r="M689" t="s">
        <v>4237</v>
      </c>
      <c r="N689">
        <v>88511</v>
      </c>
      <c r="O689" t="s">
        <v>4238</v>
      </c>
    </row>
    <row r="690" spans="1:15" x14ac:dyDescent="0.25">
      <c r="A690" t="s">
        <v>4239</v>
      </c>
      <c r="B690">
        <v>1982</v>
      </c>
      <c r="C690" t="s">
        <v>47</v>
      </c>
      <c r="D690" t="s">
        <v>6125</v>
      </c>
      <c r="E690" t="s">
        <v>6340</v>
      </c>
      <c r="F690" t="s">
        <v>6322</v>
      </c>
      <c r="G690" t="s">
        <v>4240</v>
      </c>
      <c r="H690">
        <v>91</v>
      </c>
      <c r="I690" t="s">
        <v>73</v>
      </c>
      <c r="J690" t="s">
        <v>4241</v>
      </c>
      <c r="K690" t="s">
        <v>4242</v>
      </c>
      <c r="L690" t="s">
        <v>4243</v>
      </c>
      <c r="M690" t="s">
        <v>4244</v>
      </c>
      <c r="N690">
        <v>372490</v>
      </c>
      <c r="O690" t="s">
        <v>4245</v>
      </c>
    </row>
    <row r="691" spans="1:15" x14ac:dyDescent="0.25">
      <c r="A691" t="s">
        <v>4246</v>
      </c>
      <c r="B691">
        <v>1979</v>
      </c>
      <c r="C691" t="s">
        <v>15</v>
      </c>
      <c r="D691" t="s">
        <v>6111</v>
      </c>
      <c r="E691" t="s">
        <v>16</v>
      </c>
      <c r="F691" t="s">
        <v>6322</v>
      </c>
      <c r="G691" t="s">
        <v>4247</v>
      </c>
      <c r="H691">
        <v>77</v>
      </c>
      <c r="I691" t="s">
        <v>4248</v>
      </c>
      <c r="J691" t="s">
        <v>2686</v>
      </c>
      <c r="K691" t="s">
        <v>3162</v>
      </c>
      <c r="L691" t="s">
        <v>4249</v>
      </c>
      <c r="M691" t="s">
        <v>4250</v>
      </c>
      <c r="N691">
        <v>133351</v>
      </c>
      <c r="O691" t="s">
        <v>4251</v>
      </c>
    </row>
    <row r="692" spans="1:15" x14ac:dyDescent="0.25">
      <c r="A692" t="s">
        <v>4252</v>
      </c>
      <c r="B692">
        <v>1978</v>
      </c>
      <c r="C692" t="s">
        <v>248</v>
      </c>
      <c r="D692" t="s">
        <v>6246</v>
      </c>
      <c r="E692" t="s">
        <v>6041</v>
      </c>
      <c r="F692" t="s">
        <v>6322</v>
      </c>
      <c r="G692" t="s">
        <v>4253</v>
      </c>
      <c r="H692">
        <v>93</v>
      </c>
      <c r="I692" t="s">
        <v>4254</v>
      </c>
      <c r="J692" t="s">
        <v>1531</v>
      </c>
      <c r="K692" t="s">
        <v>4255</v>
      </c>
      <c r="L692" t="s">
        <v>4229</v>
      </c>
      <c r="M692" t="s">
        <v>4256</v>
      </c>
      <c r="N692">
        <v>52852</v>
      </c>
    </row>
    <row r="693" spans="1:15" x14ac:dyDescent="0.25">
      <c r="A693" t="s">
        <v>4257</v>
      </c>
      <c r="B693">
        <v>1976</v>
      </c>
      <c r="C693" t="s">
        <v>15</v>
      </c>
      <c r="D693" t="s">
        <v>6180</v>
      </c>
      <c r="E693" t="s">
        <v>107</v>
      </c>
      <c r="F693" t="s">
        <v>6322</v>
      </c>
      <c r="G693" t="s">
        <v>4258</v>
      </c>
      <c r="H693">
        <v>69</v>
      </c>
      <c r="I693" t="s">
        <v>110</v>
      </c>
      <c r="J693" t="s">
        <v>110</v>
      </c>
      <c r="K693" t="s">
        <v>4259</v>
      </c>
      <c r="L693" t="s">
        <v>4260</v>
      </c>
      <c r="M693" t="s">
        <v>4261</v>
      </c>
      <c r="N693">
        <v>65659</v>
      </c>
      <c r="O693" t="s">
        <v>4262</v>
      </c>
    </row>
    <row r="694" spans="1:15" x14ac:dyDescent="0.25">
      <c r="A694" t="s">
        <v>4263</v>
      </c>
      <c r="B694">
        <v>1975</v>
      </c>
      <c r="C694" t="s">
        <v>248</v>
      </c>
      <c r="D694" t="s">
        <v>6152</v>
      </c>
      <c r="E694" t="s">
        <v>6341</v>
      </c>
      <c r="F694" t="s">
        <v>6322</v>
      </c>
      <c r="G694" t="s">
        <v>4264</v>
      </c>
      <c r="H694">
        <v>91</v>
      </c>
      <c r="I694" t="s">
        <v>1286</v>
      </c>
      <c r="J694" t="s">
        <v>1144</v>
      </c>
      <c r="K694" t="s">
        <v>39</v>
      </c>
      <c r="L694" t="s">
        <v>1096</v>
      </c>
      <c r="M694" t="s">
        <v>4265</v>
      </c>
      <c r="N694">
        <v>44917</v>
      </c>
    </row>
    <row r="695" spans="1:15" x14ac:dyDescent="0.25">
      <c r="A695" t="s">
        <v>4266</v>
      </c>
      <c r="B695">
        <v>1974</v>
      </c>
      <c r="C695" t="s">
        <v>47</v>
      </c>
      <c r="D695" t="s">
        <v>6121</v>
      </c>
      <c r="E695" t="s">
        <v>6119</v>
      </c>
      <c r="F695" t="s">
        <v>6322</v>
      </c>
      <c r="G695" t="s">
        <v>4267</v>
      </c>
      <c r="H695">
        <v>85</v>
      </c>
      <c r="I695" t="s">
        <v>26</v>
      </c>
      <c r="J695" t="s">
        <v>1139</v>
      </c>
      <c r="K695" t="s">
        <v>1844</v>
      </c>
      <c r="L695" t="s">
        <v>4268</v>
      </c>
      <c r="M695" t="s">
        <v>539</v>
      </c>
      <c r="N695">
        <v>98611</v>
      </c>
      <c r="O695" t="s">
        <v>4269</v>
      </c>
    </row>
    <row r="696" spans="1:15" x14ac:dyDescent="0.25">
      <c r="A696" t="s">
        <v>4270</v>
      </c>
      <c r="B696">
        <v>1973</v>
      </c>
      <c r="C696" t="s">
        <v>47</v>
      </c>
      <c r="D696" t="s">
        <v>6256</v>
      </c>
      <c r="E696" t="s">
        <v>6342</v>
      </c>
      <c r="F696" t="s">
        <v>6322</v>
      </c>
      <c r="G696" t="s">
        <v>4271</v>
      </c>
      <c r="H696">
        <v>73</v>
      </c>
      <c r="I696" t="s">
        <v>4272</v>
      </c>
      <c r="J696" t="s">
        <v>4273</v>
      </c>
      <c r="K696" t="s">
        <v>4274</v>
      </c>
      <c r="L696" t="s">
        <v>4275</v>
      </c>
      <c r="M696" t="s">
        <v>4276</v>
      </c>
      <c r="N696">
        <v>25229</v>
      </c>
      <c r="O696">
        <v>193.81700000000001</v>
      </c>
    </row>
    <row r="697" spans="1:15" x14ac:dyDescent="0.25">
      <c r="A697" t="s">
        <v>4277</v>
      </c>
      <c r="B697">
        <v>1973</v>
      </c>
      <c r="C697" t="s">
        <v>15</v>
      </c>
      <c r="D697" t="s">
        <v>6130</v>
      </c>
      <c r="E697" t="s">
        <v>6070</v>
      </c>
      <c r="F697" t="s">
        <v>6322</v>
      </c>
      <c r="G697" t="s">
        <v>4278</v>
      </c>
      <c r="H697">
        <v>80</v>
      </c>
      <c r="I697" t="s">
        <v>3485</v>
      </c>
      <c r="J697" t="s">
        <v>4279</v>
      </c>
      <c r="K697" t="s">
        <v>4280</v>
      </c>
      <c r="L697" t="s">
        <v>4281</v>
      </c>
      <c r="M697" t="s">
        <v>4282</v>
      </c>
      <c r="N697">
        <v>37445</v>
      </c>
      <c r="O697" t="s">
        <v>4283</v>
      </c>
    </row>
    <row r="698" spans="1:15" x14ac:dyDescent="0.25">
      <c r="A698" t="s">
        <v>4284</v>
      </c>
      <c r="B698">
        <v>1973</v>
      </c>
      <c r="C698" t="s">
        <v>248</v>
      </c>
      <c r="D698" t="s">
        <v>6246</v>
      </c>
      <c r="E698" t="s">
        <v>6027</v>
      </c>
      <c r="F698" t="s">
        <v>6322</v>
      </c>
      <c r="G698" t="s">
        <v>4285</v>
      </c>
      <c r="H698">
        <v>93</v>
      </c>
      <c r="I698" t="s">
        <v>4254</v>
      </c>
      <c r="J698" t="s">
        <v>538</v>
      </c>
      <c r="K698" t="s">
        <v>2480</v>
      </c>
      <c r="L698" t="s">
        <v>3440</v>
      </c>
      <c r="M698" t="s">
        <v>4286</v>
      </c>
      <c r="N698">
        <v>66009</v>
      </c>
    </row>
    <row r="699" spans="1:15" x14ac:dyDescent="0.25">
      <c r="A699" t="s">
        <v>4287</v>
      </c>
      <c r="B699">
        <v>1972</v>
      </c>
      <c r="C699" t="s">
        <v>15</v>
      </c>
      <c r="D699" t="s">
        <v>6049</v>
      </c>
      <c r="E699" t="s">
        <v>6305</v>
      </c>
      <c r="F699" t="s">
        <v>6322</v>
      </c>
      <c r="G699" t="s">
        <v>4288</v>
      </c>
      <c r="H699">
        <v>80</v>
      </c>
      <c r="I699" t="s">
        <v>3370</v>
      </c>
      <c r="J699" t="s">
        <v>4289</v>
      </c>
      <c r="K699" t="s">
        <v>4290</v>
      </c>
      <c r="L699" t="s">
        <v>4291</v>
      </c>
      <c r="M699" t="s">
        <v>4292</v>
      </c>
      <c r="N699">
        <v>48334</v>
      </c>
      <c r="O699" t="s">
        <v>4293</v>
      </c>
    </row>
    <row r="700" spans="1:15" x14ac:dyDescent="0.25">
      <c r="A700" t="s">
        <v>4294</v>
      </c>
      <c r="B700">
        <v>1971</v>
      </c>
      <c r="C700" t="s">
        <v>47</v>
      </c>
      <c r="D700" t="s">
        <v>6215</v>
      </c>
      <c r="E700" t="s">
        <v>6343</v>
      </c>
      <c r="F700" t="s">
        <v>6322</v>
      </c>
      <c r="G700" t="s">
        <v>4295</v>
      </c>
      <c r="H700">
        <v>67</v>
      </c>
      <c r="I700" t="s">
        <v>4296</v>
      </c>
      <c r="J700" t="s">
        <v>2679</v>
      </c>
      <c r="K700" t="s">
        <v>4297</v>
      </c>
      <c r="L700" t="s">
        <v>4298</v>
      </c>
      <c r="M700" t="s">
        <v>4299</v>
      </c>
      <c r="N700">
        <v>178731</v>
      </c>
      <c r="O700" t="s">
        <v>4300</v>
      </c>
    </row>
    <row r="701" spans="1:15" x14ac:dyDescent="0.25">
      <c r="A701" t="s">
        <v>4301</v>
      </c>
      <c r="B701">
        <v>1969</v>
      </c>
      <c r="C701" t="s">
        <v>15</v>
      </c>
      <c r="D701" t="s">
        <v>6121</v>
      </c>
      <c r="E701" t="s">
        <v>16</v>
      </c>
      <c r="F701" t="s">
        <v>6322</v>
      </c>
      <c r="G701" t="s">
        <v>4302</v>
      </c>
      <c r="H701">
        <v>79</v>
      </c>
      <c r="I701" t="s">
        <v>4303</v>
      </c>
      <c r="J701" t="s">
        <v>2686</v>
      </c>
      <c r="K701" t="s">
        <v>1125</v>
      </c>
      <c r="L701" t="s">
        <v>4304</v>
      </c>
      <c r="M701" t="s">
        <v>4305</v>
      </c>
      <c r="N701">
        <v>101124</v>
      </c>
      <c r="O701" t="s">
        <v>4306</v>
      </c>
    </row>
    <row r="702" spans="1:15" x14ac:dyDescent="0.25">
      <c r="A702" t="s">
        <v>4307</v>
      </c>
      <c r="B702">
        <v>1967</v>
      </c>
      <c r="D702" t="s">
        <v>6142</v>
      </c>
      <c r="E702" t="s">
        <v>4308</v>
      </c>
      <c r="F702" t="s">
        <v>6322</v>
      </c>
      <c r="G702" t="s">
        <v>4309</v>
      </c>
      <c r="H702">
        <v>81</v>
      </c>
      <c r="I702" t="s">
        <v>4310</v>
      </c>
      <c r="J702" t="s">
        <v>2843</v>
      </c>
      <c r="K702" t="s">
        <v>4311</v>
      </c>
      <c r="L702" t="s">
        <v>4312</v>
      </c>
      <c r="M702" t="s">
        <v>4313</v>
      </c>
      <c r="N702">
        <v>27733</v>
      </c>
      <c r="O702" t="s">
        <v>4314</v>
      </c>
    </row>
    <row r="703" spans="1:15" x14ac:dyDescent="0.25">
      <c r="A703" t="s">
        <v>4315</v>
      </c>
      <c r="B703">
        <v>1967</v>
      </c>
      <c r="D703" t="s">
        <v>6142</v>
      </c>
      <c r="E703" t="s">
        <v>6116</v>
      </c>
      <c r="F703" t="s">
        <v>6322</v>
      </c>
      <c r="G703" t="s">
        <v>4316</v>
      </c>
      <c r="H703">
        <v>63</v>
      </c>
      <c r="I703" t="s">
        <v>1233</v>
      </c>
      <c r="J703" t="s">
        <v>1234</v>
      </c>
      <c r="K703" t="s">
        <v>3439</v>
      </c>
      <c r="L703" t="s">
        <v>3434</v>
      </c>
      <c r="M703" t="s">
        <v>4317</v>
      </c>
      <c r="N703">
        <v>39642</v>
      </c>
      <c r="O703" t="s">
        <v>4318</v>
      </c>
    </row>
    <row r="704" spans="1:15" x14ac:dyDescent="0.25">
      <c r="A704" t="s">
        <v>4319</v>
      </c>
      <c r="B704">
        <v>1967</v>
      </c>
      <c r="C704" t="s">
        <v>15</v>
      </c>
      <c r="D704" t="s">
        <v>6230</v>
      </c>
      <c r="E704" t="s">
        <v>6181</v>
      </c>
      <c r="F704" t="s">
        <v>6322</v>
      </c>
      <c r="G704" t="s">
        <v>4320</v>
      </c>
      <c r="H704">
        <v>86</v>
      </c>
      <c r="I704" t="s">
        <v>4321</v>
      </c>
      <c r="J704" t="s">
        <v>4322</v>
      </c>
      <c r="K704" t="s">
        <v>1857</v>
      </c>
      <c r="L704" t="s">
        <v>4323</v>
      </c>
      <c r="M704" t="s">
        <v>1139</v>
      </c>
      <c r="N704">
        <v>102415</v>
      </c>
    </row>
    <row r="705" spans="1:15" x14ac:dyDescent="0.25">
      <c r="A705" t="s">
        <v>4324</v>
      </c>
      <c r="B705">
        <v>1964</v>
      </c>
      <c r="C705" t="s">
        <v>47</v>
      </c>
      <c r="D705" t="s">
        <v>6115</v>
      </c>
      <c r="E705" t="s">
        <v>6284</v>
      </c>
      <c r="F705" t="s">
        <v>6322</v>
      </c>
      <c r="G705" t="s">
        <v>4325</v>
      </c>
      <c r="H705">
        <v>95</v>
      </c>
      <c r="I705" t="s">
        <v>2051</v>
      </c>
      <c r="J705" t="s">
        <v>2843</v>
      </c>
      <c r="K705" t="s">
        <v>4326</v>
      </c>
      <c r="L705" t="s">
        <v>2874</v>
      </c>
      <c r="M705" t="s">
        <v>4327</v>
      </c>
      <c r="N705">
        <v>86525</v>
      </c>
      <c r="O705" t="s">
        <v>4328</v>
      </c>
    </row>
    <row r="706" spans="1:15" x14ac:dyDescent="0.25">
      <c r="A706" t="s">
        <v>4329</v>
      </c>
      <c r="B706">
        <v>1964</v>
      </c>
      <c r="C706" t="s">
        <v>47</v>
      </c>
      <c r="D706" t="s">
        <v>6039</v>
      </c>
      <c r="E706" t="s">
        <v>6344</v>
      </c>
      <c r="F706" t="s">
        <v>6322</v>
      </c>
      <c r="G706" t="s">
        <v>4330</v>
      </c>
      <c r="H706">
        <v>88</v>
      </c>
      <c r="I706" t="s">
        <v>4331</v>
      </c>
      <c r="J706" t="s">
        <v>2750</v>
      </c>
      <c r="K706" t="s">
        <v>4332</v>
      </c>
      <c r="L706" t="s">
        <v>4333</v>
      </c>
      <c r="M706" t="s">
        <v>4334</v>
      </c>
      <c r="N706">
        <v>158029</v>
      </c>
      <c r="O706" t="s">
        <v>4335</v>
      </c>
    </row>
    <row r="707" spans="1:15" x14ac:dyDescent="0.25">
      <c r="A707" t="s">
        <v>4336</v>
      </c>
      <c r="B707">
        <v>1962</v>
      </c>
      <c r="C707" t="s">
        <v>384</v>
      </c>
      <c r="D707" t="s">
        <v>6040</v>
      </c>
      <c r="E707" t="s">
        <v>6323</v>
      </c>
      <c r="F707" t="s">
        <v>6322</v>
      </c>
      <c r="G707" t="s">
        <v>4337</v>
      </c>
      <c r="H707">
        <v>75</v>
      </c>
      <c r="I707" t="s">
        <v>4338</v>
      </c>
      <c r="J707" t="s">
        <v>4339</v>
      </c>
      <c r="K707" t="s">
        <v>4340</v>
      </c>
      <c r="L707" t="s">
        <v>4341</v>
      </c>
      <c r="M707" t="s">
        <v>4342</v>
      </c>
      <c r="N707">
        <v>52141</v>
      </c>
      <c r="O707" t="s">
        <v>4343</v>
      </c>
    </row>
    <row r="708" spans="1:15" x14ac:dyDescent="0.25">
      <c r="A708" t="s">
        <v>4344</v>
      </c>
      <c r="B708">
        <v>1962</v>
      </c>
      <c r="D708" t="s">
        <v>6111</v>
      </c>
      <c r="E708" t="s">
        <v>6041</v>
      </c>
      <c r="F708" t="s">
        <v>6322</v>
      </c>
      <c r="G708" t="s">
        <v>4345</v>
      </c>
      <c r="H708">
        <v>97</v>
      </c>
      <c r="I708" t="s">
        <v>1962</v>
      </c>
      <c r="J708" t="s">
        <v>4346</v>
      </c>
      <c r="K708" t="s">
        <v>4347</v>
      </c>
      <c r="L708" t="s">
        <v>4348</v>
      </c>
      <c r="M708" t="s">
        <v>4349</v>
      </c>
      <c r="N708">
        <v>37605</v>
      </c>
    </row>
    <row r="709" spans="1:15" x14ac:dyDescent="0.25">
      <c r="A709" t="s">
        <v>4350</v>
      </c>
      <c r="B709">
        <v>1961</v>
      </c>
      <c r="C709" t="s">
        <v>15</v>
      </c>
      <c r="D709" t="s">
        <v>6215</v>
      </c>
      <c r="E709" t="s">
        <v>2691</v>
      </c>
      <c r="F709" t="s">
        <v>6322</v>
      </c>
      <c r="G709" t="s">
        <v>4351</v>
      </c>
      <c r="H709">
        <v>88</v>
      </c>
      <c r="I709" t="s">
        <v>4352</v>
      </c>
      <c r="J709" t="s">
        <v>4353</v>
      </c>
      <c r="K709" t="s">
        <v>4354</v>
      </c>
      <c r="L709" t="s">
        <v>4355</v>
      </c>
      <c r="M709" t="s">
        <v>4356</v>
      </c>
      <c r="N709">
        <v>27007</v>
      </c>
      <c r="O709" t="s">
        <v>4357</v>
      </c>
    </row>
    <row r="710" spans="1:15" x14ac:dyDescent="0.25">
      <c r="A710" t="s">
        <v>4358</v>
      </c>
      <c r="B710">
        <v>1960</v>
      </c>
      <c r="C710" t="s">
        <v>47</v>
      </c>
      <c r="D710" t="s">
        <v>6275</v>
      </c>
      <c r="E710" t="s">
        <v>6024</v>
      </c>
      <c r="F710" t="s">
        <v>6322</v>
      </c>
      <c r="G710" t="s">
        <v>4359</v>
      </c>
      <c r="I710" t="s">
        <v>2772</v>
      </c>
      <c r="J710" t="s">
        <v>4360</v>
      </c>
      <c r="K710" t="s">
        <v>4361</v>
      </c>
      <c r="L710" t="s">
        <v>4362</v>
      </c>
      <c r="M710" t="s">
        <v>4363</v>
      </c>
      <c r="N710">
        <v>73251</v>
      </c>
      <c r="O710">
        <v>336.70499999999998</v>
      </c>
    </row>
    <row r="711" spans="1:15" x14ac:dyDescent="0.25">
      <c r="A711" t="s">
        <v>4364</v>
      </c>
      <c r="B711">
        <v>1948</v>
      </c>
      <c r="C711" t="s">
        <v>587</v>
      </c>
      <c r="D711" t="s">
        <v>6051</v>
      </c>
      <c r="E711" t="s">
        <v>6031</v>
      </c>
      <c r="F711" t="s">
        <v>6322</v>
      </c>
      <c r="G711" t="s">
        <v>4365</v>
      </c>
      <c r="I711" t="s">
        <v>2790</v>
      </c>
      <c r="J711" t="s">
        <v>4366</v>
      </c>
      <c r="K711" t="s">
        <v>1942</v>
      </c>
      <c r="L711" t="s">
        <v>4367</v>
      </c>
      <c r="M711" t="s">
        <v>4368</v>
      </c>
      <c r="N711">
        <v>28167</v>
      </c>
    </row>
    <row r="712" spans="1:15" x14ac:dyDescent="0.25">
      <c r="A712" t="s">
        <v>4369</v>
      </c>
      <c r="B712">
        <v>1948</v>
      </c>
      <c r="D712" t="s">
        <v>6215</v>
      </c>
      <c r="E712" t="s">
        <v>6027</v>
      </c>
      <c r="F712" t="s">
        <v>6322</v>
      </c>
      <c r="G712" t="s">
        <v>4370</v>
      </c>
      <c r="I712" t="s">
        <v>1286</v>
      </c>
      <c r="J712" t="s">
        <v>378</v>
      </c>
      <c r="K712" t="s">
        <v>861</v>
      </c>
      <c r="L712" t="s">
        <v>2455</v>
      </c>
      <c r="M712" t="s">
        <v>253</v>
      </c>
      <c r="N712">
        <v>36995</v>
      </c>
    </row>
    <row r="713" spans="1:15" x14ac:dyDescent="0.25">
      <c r="A713" t="s">
        <v>4371</v>
      </c>
      <c r="B713">
        <v>1944</v>
      </c>
      <c r="C713" t="s">
        <v>248</v>
      </c>
      <c r="D713" t="s">
        <v>6215</v>
      </c>
      <c r="E713" t="s">
        <v>6345</v>
      </c>
      <c r="F713" t="s">
        <v>6322</v>
      </c>
      <c r="G713" t="s">
        <v>4372</v>
      </c>
      <c r="I713" t="s">
        <v>2790</v>
      </c>
      <c r="J713" t="s">
        <v>378</v>
      </c>
      <c r="K713" t="s">
        <v>2455</v>
      </c>
      <c r="L713" t="s">
        <v>4373</v>
      </c>
      <c r="M713" t="s">
        <v>4374</v>
      </c>
      <c r="N713">
        <v>31053</v>
      </c>
    </row>
    <row r="714" spans="1:15" x14ac:dyDescent="0.25">
      <c r="A714" t="s">
        <v>4375</v>
      </c>
      <c r="B714">
        <v>1943</v>
      </c>
      <c r="C714" t="s">
        <v>248</v>
      </c>
      <c r="D714" t="s">
        <v>6142</v>
      </c>
      <c r="E714" t="s">
        <v>6346</v>
      </c>
      <c r="F714" t="s">
        <v>6322</v>
      </c>
      <c r="G714" t="s">
        <v>4376</v>
      </c>
      <c r="H714">
        <v>94</v>
      </c>
      <c r="I714" t="s">
        <v>369</v>
      </c>
      <c r="J714" t="s">
        <v>2885</v>
      </c>
      <c r="K714" t="s">
        <v>2023</v>
      </c>
      <c r="L714" t="s">
        <v>4377</v>
      </c>
      <c r="M714" t="s">
        <v>4378</v>
      </c>
      <c r="N714">
        <v>59556</v>
      </c>
    </row>
    <row r="715" spans="1:15" x14ac:dyDescent="0.25">
      <c r="A715" t="s">
        <v>4379</v>
      </c>
      <c r="B715">
        <v>1939</v>
      </c>
      <c r="C715" t="s">
        <v>587</v>
      </c>
      <c r="D715" t="s">
        <v>6029</v>
      </c>
      <c r="E715" t="s">
        <v>6207</v>
      </c>
      <c r="F715" t="s">
        <v>6322</v>
      </c>
      <c r="G715" t="s">
        <v>4380</v>
      </c>
      <c r="H715">
        <v>93</v>
      </c>
      <c r="I715" t="s">
        <v>1941</v>
      </c>
      <c r="J715" t="s">
        <v>1942</v>
      </c>
      <c r="K715" t="s">
        <v>4381</v>
      </c>
      <c r="L715" t="s">
        <v>4382</v>
      </c>
      <c r="M715" t="s">
        <v>2899</v>
      </c>
      <c r="N715">
        <v>43621</v>
      </c>
    </row>
    <row r="716" spans="1:15" x14ac:dyDescent="0.25">
      <c r="A716" t="s">
        <v>4383</v>
      </c>
      <c r="B716">
        <v>1938</v>
      </c>
      <c r="D716" t="s">
        <v>6029</v>
      </c>
      <c r="E716" t="s">
        <v>6122</v>
      </c>
      <c r="F716" t="s">
        <v>6322</v>
      </c>
      <c r="G716" t="s">
        <v>4384</v>
      </c>
      <c r="H716">
        <v>98</v>
      </c>
      <c r="I716" t="s">
        <v>369</v>
      </c>
      <c r="J716" t="s">
        <v>4385</v>
      </c>
      <c r="K716" t="s">
        <v>4356</v>
      </c>
      <c r="L716" t="s">
        <v>4386</v>
      </c>
      <c r="M716" t="s">
        <v>4387</v>
      </c>
      <c r="N716">
        <v>47400</v>
      </c>
    </row>
    <row r="717" spans="1:15" x14ac:dyDescent="0.25">
      <c r="A717" t="s">
        <v>4388</v>
      </c>
      <c r="B717">
        <v>1938</v>
      </c>
      <c r="C717" t="s">
        <v>587</v>
      </c>
      <c r="D717" t="s">
        <v>6098</v>
      </c>
      <c r="E717" t="s">
        <v>6347</v>
      </c>
      <c r="F717" t="s">
        <v>6322</v>
      </c>
      <c r="G717" t="s">
        <v>4389</v>
      </c>
      <c r="H717">
        <v>91</v>
      </c>
      <c r="I717" t="s">
        <v>2790</v>
      </c>
      <c r="J717" t="s">
        <v>3434</v>
      </c>
      <c r="K717" t="s">
        <v>828</v>
      </c>
      <c r="L717" t="s">
        <v>4390</v>
      </c>
      <c r="M717" t="s">
        <v>4391</v>
      </c>
      <c r="N717">
        <v>55163</v>
      </c>
    </row>
    <row r="718" spans="1:15" x14ac:dyDescent="0.25">
      <c r="A718" t="s">
        <v>4392</v>
      </c>
      <c r="B718">
        <v>1935</v>
      </c>
      <c r="D718" t="s">
        <v>6294</v>
      </c>
      <c r="E718" t="s">
        <v>6348</v>
      </c>
      <c r="F718" t="s">
        <v>6322</v>
      </c>
      <c r="G718" t="s">
        <v>4393</v>
      </c>
      <c r="H718">
        <v>95</v>
      </c>
      <c r="I718" t="s">
        <v>4394</v>
      </c>
      <c r="J718" t="s">
        <v>4395</v>
      </c>
      <c r="K718" t="s">
        <v>572</v>
      </c>
      <c r="L718" t="s">
        <v>4396</v>
      </c>
      <c r="M718" t="s">
        <v>2859</v>
      </c>
      <c r="N718">
        <v>43542</v>
      </c>
      <c r="O718" t="s">
        <v>54</v>
      </c>
    </row>
    <row r="719" spans="1:15" x14ac:dyDescent="0.25">
      <c r="A719" t="s">
        <v>4397</v>
      </c>
      <c r="B719">
        <v>1933</v>
      </c>
      <c r="D719" t="s">
        <v>6349</v>
      </c>
      <c r="E719" t="s">
        <v>6350</v>
      </c>
      <c r="F719" t="s">
        <v>6322</v>
      </c>
      <c r="G719" t="s">
        <v>4398</v>
      </c>
      <c r="H719">
        <v>93</v>
      </c>
      <c r="I719" t="s">
        <v>4399</v>
      </c>
      <c r="J719" t="s">
        <v>3541</v>
      </c>
      <c r="K719" t="s">
        <v>3543</v>
      </c>
      <c r="L719" t="s">
        <v>3542</v>
      </c>
      <c r="M719" t="s">
        <v>4400</v>
      </c>
      <c r="N719">
        <v>55581</v>
      </c>
    </row>
    <row r="720" spans="1:15" x14ac:dyDescent="0.25">
      <c r="A720" t="s">
        <v>4401</v>
      </c>
      <c r="B720">
        <v>1932</v>
      </c>
      <c r="C720" t="s">
        <v>248</v>
      </c>
      <c r="D720" t="s">
        <v>6220</v>
      </c>
      <c r="E720" t="s">
        <v>6027</v>
      </c>
      <c r="F720" t="s">
        <v>6322</v>
      </c>
      <c r="G720" t="s">
        <v>4402</v>
      </c>
      <c r="H720">
        <v>87</v>
      </c>
      <c r="I720" t="s">
        <v>2790</v>
      </c>
      <c r="J720" t="s">
        <v>4403</v>
      </c>
      <c r="K720" t="s">
        <v>4404</v>
      </c>
      <c r="L720" t="s">
        <v>4405</v>
      </c>
      <c r="M720" t="s">
        <v>4406</v>
      </c>
      <c r="N720">
        <v>25312</v>
      </c>
    </row>
    <row r="721" spans="1:15" x14ac:dyDescent="0.25">
      <c r="A721" t="s">
        <v>4407</v>
      </c>
      <c r="B721">
        <v>1931</v>
      </c>
      <c r="C721" t="s">
        <v>587</v>
      </c>
      <c r="D721" t="s">
        <v>6351</v>
      </c>
      <c r="E721" t="s">
        <v>6348</v>
      </c>
      <c r="F721" t="s">
        <v>6322</v>
      </c>
      <c r="G721" t="s">
        <v>4408</v>
      </c>
      <c r="H721">
        <v>91</v>
      </c>
      <c r="I721" t="s">
        <v>4394</v>
      </c>
      <c r="J721" t="s">
        <v>4396</v>
      </c>
      <c r="K721" t="s">
        <v>4409</v>
      </c>
      <c r="L721" t="s">
        <v>4395</v>
      </c>
      <c r="M721" t="s">
        <v>4410</v>
      </c>
      <c r="N721">
        <v>65341</v>
      </c>
    </row>
    <row r="722" spans="1:15" x14ac:dyDescent="0.25">
      <c r="A722" t="s">
        <v>4411</v>
      </c>
      <c r="B722">
        <v>2018</v>
      </c>
      <c r="C722" t="s">
        <v>196</v>
      </c>
      <c r="D722" t="s">
        <v>6180</v>
      </c>
      <c r="E722" t="s">
        <v>16</v>
      </c>
      <c r="F722" t="s">
        <v>6352</v>
      </c>
      <c r="G722" t="s">
        <v>4412</v>
      </c>
      <c r="H722">
        <v>96</v>
      </c>
      <c r="I722" t="s">
        <v>3205</v>
      </c>
      <c r="J722" t="s">
        <v>4413</v>
      </c>
      <c r="K722" t="s">
        <v>4414</v>
      </c>
      <c r="L722" t="s">
        <v>4415</v>
      </c>
      <c r="M722" t="s">
        <v>4416</v>
      </c>
      <c r="N722">
        <v>140375</v>
      </c>
    </row>
    <row r="723" spans="1:15" x14ac:dyDescent="0.25">
      <c r="A723" t="s">
        <v>4417</v>
      </c>
      <c r="B723">
        <v>2017</v>
      </c>
      <c r="D723" t="s">
        <v>6136</v>
      </c>
      <c r="E723" t="s">
        <v>6041</v>
      </c>
      <c r="F723" t="s">
        <v>6352</v>
      </c>
      <c r="G723" t="s">
        <v>4418</v>
      </c>
      <c r="H723">
        <v>85</v>
      </c>
      <c r="I723" t="s">
        <v>4419</v>
      </c>
      <c r="J723" t="s">
        <v>4420</v>
      </c>
      <c r="K723" t="s">
        <v>4421</v>
      </c>
      <c r="L723" t="s">
        <v>4422</v>
      </c>
      <c r="M723" t="s">
        <v>4423</v>
      </c>
      <c r="N723">
        <v>25198</v>
      </c>
      <c r="O723">
        <v>335.60899999999998</v>
      </c>
    </row>
    <row r="724" spans="1:15" x14ac:dyDescent="0.25">
      <c r="A724" t="s">
        <v>4424</v>
      </c>
      <c r="B724">
        <v>2018</v>
      </c>
      <c r="C724" t="s">
        <v>196</v>
      </c>
      <c r="D724" t="s">
        <v>6086</v>
      </c>
      <c r="E724" t="s">
        <v>6198</v>
      </c>
      <c r="F724" t="s">
        <v>6352</v>
      </c>
      <c r="G724" t="s">
        <v>4425</v>
      </c>
      <c r="H724">
        <v>66</v>
      </c>
      <c r="I724" t="s">
        <v>4426</v>
      </c>
      <c r="J724" t="s">
        <v>2262</v>
      </c>
      <c r="K724" t="s">
        <v>1564</v>
      </c>
      <c r="L724" t="s">
        <v>2263</v>
      </c>
      <c r="M724" t="s">
        <v>2984</v>
      </c>
      <c r="N724">
        <v>478586</v>
      </c>
      <c r="O724" t="s">
        <v>4427</v>
      </c>
    </row>
    <row r="725" spans="1:15" x14ac:dyDescent="0.25">
      <c r="A725" t="s">
        <v>4428</v>
      </c>
      <c r="B725">
        <v>2017</v>
      </c>
      <c r="C725" t="s">
        <v>196</v>
      </c>
      <c r="D725" t="s">
        <v>6163</v>
      </c>
      <c r="E725" t="s">
        <v>6068</v>
      </c>
      <c r="F725" t="s">
        <v>6352</v>
      </c>
      <c r="G725" t="s">
        <v>4429</v>
      </c>
      <c r="H725">
        <v>73</v>
      </c>
      <c r="I725" t="s">
        <v>4430</v>
      </c>
      <c r="J725" t="s">
        <v>4431</v>
      </c>
      <c r="K725" t="s">
        <v>2312</v>
      </c>
      <c r="L725" t="s">
        <v>4432</v>
      </c>
      <c r="M725" t="s">
        <v>4433</v>
      </c>
      <c r="N725">
        <v>205444</v>
      </c>
      <c r="O725" t="s">
        <v>4434</v>
      </c>
    </row>
    <row r="726" spans="1:15" x14ac:dyDescent="0.25">
      <c r="A726" t="s">
        <v>4435</v>
      </c>
      <c r="B726">
        <v>2017</v>
      </c>
      <c r="C726" t="s">
        <v>196</v>
      </c>
      <c r="D726" t="s">
        <v>6136</v>
      </c>
      <c r="E726" t="s">
        <v>6097</v>
      </c>
      <c r="F726" t="s">
        <v>6352</v>
      </c>
      <c r="G726" t="s">
        <v>4436</v>
      </c>
      <c r="H726">
        <v>85</v>
      </c>
      <c r="I726" t="s">
        <v>4437</v>
      </c>
      <c r="J726" t="s">
        <v>4438</v>
      </c>
      <c r="K726" t="s">
        <v>4439</v>
      </c>
      <c r="L726" t="s">
        <v>4440</v>
      </c>
      <c r="M726" t="s">
        <v>1555</v>
      </c>
      <c r="N726">
        <v>492851</v>
      </c>
      <c r="O726" t="s">
        <v>4441</v>
      </c>
    </row>
    <row r="727" spans="1:15" x14ac:dyDescent="0.25">
      <c r="A727" t="s">
        <v>4442</v>
      </c>
      <c r="B727">
        <v>2018</v>
      </c>
      <c r="C727" t="s">
        <v>33</v>
      </c>
      <c r="D727" t="s">
        <v>6104</v>
      </c>
      <c r="E727" t="s">
        <v>6267</v>
      </c>
      <c r="F727" t="s">
        <v>6352</v>
      </c>
      <c r="G727" t="s">
        <v>4443</v>
      </c>
      <c r="H727">
        <v>86</v>
      </c>
      <c r="I727" t="s">
        <v>4444</v>
      </c>
      <c r="J727" t="s">
        <v>2470</v>
      </c>
      <c r="K727" t="s">
        <v>4445</v>
      </c>
      <c r="L727" t="s">
        <v>4446</v>
      </c>
      <c r="M727" t="s">
        <v>3124</v>
      </c>
      <c r="N727">
        <v>291257</v>
      </c>
      <c r="O727" t="s">
        <v>4447</v>
      </c>
    </row>
    <row r="728" spans="1:15" x14ac:dyDescent="0.25">
      <c r="A728" t="s">
        <v>4448</v>
      </c>
      <c r="B728">
        <v>2015</v>
      </c>
      <c r="C728" t="s">
        <v>150</v>
      </c>
      <c r="D728" t="s">
        <v>6065</v>
      </c>
      <c r="E728" t="s">
        <v>6066</v>
      </c>
      <c r="F728" t="s">
        <v>6352</v>
      </c>
      <c r="G728" t="s">
        <v>4449</v>
      </c>
      <c r="H728">
        <v>70</v>
      </c>
      <c r="I728" t="s">
        <v>4450</v>
      </c>
      <c r="J728" t="s">
        <v>4451</v>
      </c>
      <c r="K728" t="s">
        <v>4452</v>
      </c>
      <c r="L728" t="s">
        <v>4453</v>
      </c>
      <c r="M728" t="s">
        <v>4454</v>
      </c>
      <c r="N728">
        <v>47444</v>
      </c>
      <c r="O728" t="s">
        <v>4455</v>
      </c>
    </row>
    <row r="729" spans="1:15" x14ac:dyDescent="0.25">
      <c r="A729" t="s">
        <v>4456</v>
      </c>
      <c r="B729">
        <v>2014</v>
      </c>
      <c r="C729" t="s">
        <v>196</v>
      </c>
      <c r="D729" t="s">
        <v>6192</v>
      </c>
      <c r="E729" t="s">
        <v>6299</v>
      </c>
      <c r="F729" t="s">
        <v>6352</v>
      </c>
      <c r="G729" t="s">
        <v>4457</v>
      </c>
      <c r="H729">
        <v>76</v>
      </c>
      <c r="I729" t="s">
        <v>4458</v>
      </c>
      <c r="J729" t="s">
        <v>2983</v>
      </c>
      <c r="K729" t="s">
        <v>4458</v>
      </c>
      <c r="L729" t="s">
        <v>2983</v>
      </c>
      <c r="M729" t="s">
        <v>4459</v>
      </c>
      <c r="N729">
        <v>157498</v>
      </c>
      <c r="O729" t="s">
        <v>4460</v>
      </c>
    </row>
    <row r="730" spans="1:15" x14ac:dyDescent="0.25">
      <c r="A730" t="s">
        <v>4461</v>
      </c>
      <c r="B730">
        <v>2014</v>
      </c>
      <c r="C730" t="s">
        <v>47</v>
      </c>
      <c r="D730" t="s">
        <v>6161</v>
      </c>
      <c r="E730" t="s">
        <v>6212</v>
      </c>
      <c r="F730" t="s">
        <v>6352</v>
      </c>
      <c r="G730" t="s">
        <v>4462</v>
      </c>
      <c r="H730">
        <v>72</v>
      </c>
      <c r="I730" t="s">
        <v>4463</v>
      </c>
      <c r="J730" t="s">
        <v>4464</v>
      </c>
      <c r="K730" t="s">
        <v>4465</v>
      </c>
      <c r="L730" t="s">
        <v>4466</v>
      </c>
      <c r="M730" t="s">
        <v>4467</v>
      </c>
      <c r="N730">
        <v>32798</v>
      </c>
      <c r="O730">
        <v>765.12699999999995</v>
      </c>
    </row>
    <row r="731" spans="1:15" x14ac:dyDescent="0.25">
      <c r="A731" t="s">
        <v>4468</v>
      </c>
      <c r="B731">
        <v>2014</v>
      </c>
      <c r="C731" t="s">
        <v>47</v>
      </c>
      <c r="D731" t="s">
        <v>6139</v>
      </c>
      <c r="E731" t="s">
        <v>6353</v>
      </c>
      <c r="F731" t="s">
        <v>6352</v>
      </c>
      <c r="G731" t="s">
        <v>4469</v>
      </c>
      <c r="H731">
        <v>72</v>
      </c>
      <c r="I731" t="s">
        <v>4470</v>
      </c>
      <c r="J731" t="s">
        <v>3821</v>
      </c>
      <c r="K731" t="s">
        <v>3645</v>
      </c>
      <c r="L731" t="s">
        <v>4471</v>
      </c>
      <c r="M731" t="s">
        <v>4472</v>
      </c>
      <c r="N731">
        <v>404182</v>
      </c>
      <c r="O731" t="s">
        <v>4473</v>
      </c>
    </row>
    <row r="732" spans="1:15" x14ac:dyDescent="0.25">
      <c r="A732" t="s">
        <v>4474</v>
      </c>
      <c r="B732">
        <v>2014</v>
      </c>
      <c r="C732" t="s">
        <v>15</v>
      </c>
      <c r="D732" t="s">
        <v>6152</v>
      </c>
      <c r="E732" t="s">
        <v>6198</v>
      </c>
      <c r="F732" t="s">
        <v>6352</v>
      </c>
      <c r="G732" t="s">
        <v>4475</v>
      </c>
      <c r="H732">
        <v>60</v>
      </c>
      <c r="I732" t="s">
        <v>4476</v>
      </c>
      <c r="J732" t="s">
        <v>602</v>
      </c>
      <c r="K732" t="s">
        <v>4477</v>
      </c>
      <c r="L732" t="s">
        <v>68</v>
      </c>
      <c r="M732" t="s">
        <v>39</v>
      </c>
      <c r="N732">
        <v>590440</v>
      </c>
      <c r="O732" t="s">
        <v>4478</v>
      </c>
    </row>
    <row r="733" spans="1:15" x14ac:dyDescent="0.25">
      <c r="A733" t="s">
        <v>4479</v>
      </c>
      <c r="B733">
        <v>2014</v>
      </c>
      <c r="C733" t="s">
        <v>33</v>
      </c>
      <c r="D733" t="s">
        <v>6102</v>
      </c>
      <c r="E733" t="s">
        <v>6041</v>
      </c>
      <c r="F733" t="s">
        <v>6352</v>
      </c>
      <c r="G733" t="s">
        <v>4480</v>
      </c>
      <c r="H733">
        <v>69</v>
      </c>
      <c r="I733" t="s">
        <v>4481</v>
      </c>
      <c r="J733" t="s">
        <v>4482</v>
      </c>
      <c r="K733" t="s">
        <v>4483</v>
      </c>
      <c r="L733" t="s">
        <v>4484</v>
      </c>
      <c r="M733" t="s">
        <v>1738</v>
      </c>
      <c r="N733">
        <v>344312</v>
      </c>
      <c r="O733" t="s">
        <v>4485</v>
      </c>
    </row>
    <row r="734" spans="1:15" x14ac:dyDescent="0.25">
      <c r="A734" t="s">
        <v>4486</v>
      </c>
      <c r="B734">
        <v>2015</v>
      </c>
      <c r="C734" t="s">
        <v>150</v>
      </c>
      <c r="D734" t="s">
        <v>6111</v>
      </c>
      <c r="E734" t="s">
        <v>6116</v>
      </c>
      <c r="F734" t="s">
        <v>6352</v>
      </c>
      <c r="G734" t="s">
        <v>4487</v>
      </c>
      <c r="H734">
        <v>74</v>
      </c>
      <c r="I734" t="s">
        <v>4488</v>
      </c>
      <c r="J734" t="s">
        <v>4489</v>
      </c>
      <c r="K734" t="s">
        <v>4490</v>
      </c>
      <c r="L734" t="s">
        <v>3578</v>
      </c>
      <c r="M734" t="s">
        <v>4491</v>
      </c>
      <c r="N734">
        <v>123210</v>
      </c>
      <c r="O734" t="s">
        <v>4492</v>
      </c>
    </row>
    <row r="735" spans="1:15" x14ac:dyDescent="0.25">
      <c r="A735" t="s">
        <v>4493</v>
      </c>
      <c r="B735">
        <v>2014</v>
      </c>
      <c r="C735" t="s">
        <v>15</v>
      </c>
      <c r="D735" t="s">
        <v>6086</v>
      </c>
      <c r="E735" t="s">
        <v>6116</v>
      </c>
      <c r="F735" t="s">
        <v>6352</v>
      </c>
      <c r="G735" t="s">
        <v>4494</v>
      </c>
      <c r="H735">
        <v>87</v>
      </c>
      <c r="I735" t="s">
        <v>1628</v>
      </c>
      <c r="J735" t="s">
        <v>1461</v>
      </c>
      <c r="K735" t="s">
        <v>4495</v>
      </c>
      <c r="L735" t="s">
        <v>90</v>
      </c>
      <c r="M735" t="s">
        <v>4496</v>
      </c>
      <c r="N735">
        <v>580291</v>
      </c>
      <c r="O735" t="s">
        <v>4497</v>
      </c>
    </row>
    <row r="736" spans="1:15" x14ac:dyDescent="0.25">
      <c r="A736" t="s">
        <v>4498</v>
      </c>
      <c r="B736">
        <v>2013</v>
      </c>
      <c r="C736" t="s">
        <v>15</v>
      </c>
      <c r="D736" t="s">
        <v>6185</v>
      </c>
      <c r="E736" t="s">
        <v>6041</v>
      </c>
      <c r="F736" t="s">
        <v>6352</v>
      </c>
      <c r="G736" t="s">
        <v>4499</v>
      </c>
      <c r="H736">
        <v>89</v>
      </c>
      <c r="I736" t="s">
        <v>4500</v>
      </c>
      <c r="J736" t="s">
        <v>4501</v>
      </c>
      <c r="K736" t="s">
        <v>4502</v>
      </c>
      <c r="L736" t="s">
        <v>4503</v>
      </c>
      <c r="M736" t="s">
        <v>4504</v>
      </c>
      <c r="N736">
        <v>138741</v>
      </c>
      <c r="O736" t="s">
        <v>4505</v>
      </c>
    </row>
    <row r="737" spans="1:15" x14ac:dyDescent="0.25">
      <c r="A737" t="s">
        <v>4506</v>
      </c>
      <c r="B737">
        <v>2013</v>
      </c>
      <c r="C737" t="s">
        <v>47</v>
      </c>
      <c r="D737" t="s">
        <v>6059</v>
      </c>
      <c r="E737" t="s">
        <v>6227</v>
      </c>
      <c r="F737" t="s">
        <v>6352</v>
      </c>
      <c r="G737" t="s">
        <v>4507</v>
      </c>
      <c r="H737">
        <v>40</v>
      </c>
      <c r="I737" t="s">
        <v>4508</v>
      </c>
      <c r="J737" t="s">
        <v>4509</v>
      </c>
      <c r="K737" t="s">
        <v>888</v>
      </c>
      <c r="L737" t="s">
        <v>950</v>
      </c>
      <c r="M737" t="s">
        <v>4510</v>
      </c>
      <c r="N737">
        <v>32628</v>
      </c>
      <c r="O737" t="s">
        <v>4511</v>
      </c>
    </row>
    <row r="738" spans="1:15" x14ac:dyDescent="0.25">
      <c r="A738" t="s">
        <v>4512</v>
      </c>
      <c r="B738">
        <v>2012</v>
      </c>
      <c r="D738" t="s">
        <v>6230</v>
      </c>
      <c r="E738" t="s">
        <v>6235</v>
      </c>
      <c r="F738" t="s">
        <v>6352</v>
      </c>
      <c r="G738" t="s">
        <v>4513</v>
      </c>
      <c r="H738">
        <v>70</v>
      </c>
      <c r="I738" t="s">
        <v>4514</v>
      </c>
      <c r="J738" t="s">
        <v>4515</v>
      </c>
      <c r="K738" t="s">
        <v>4516</v>
      </c>
      <c r="L738" t="s">
        <v>4517</v>
      </c>
      <c r="M738" t="s">
        <v>4518</v>
      </c>
      <c r="N738">
        <v>39379</v>
      </c>
      <c r="O738">
        <v>175.05799999999999</v>
      </c>
    </row>
    <row r="739" spans="1:15" x14ac:dyDescent="0.25">
      <c r="A739" t="s">
        <v>4519</v>
      </c>
      <c r="B739">
        <v>2014</v>
      </c>
      <c r="C739" t="s">
        <v>33</v>
      </c>
      <c r="D739" t="s">
        <v>6045</v>
      </c>
      <c r="E739" t="s">
        <v>6037</v>
      </c>
      <c r="F739" t="s">
        <v>6352</v>
      </c>
      <c r="G739" t="s">
        <v>4520</v>
      </c>
      <c r="H739">
        <v>70</v>
      </c>
      <c r="I739" t="s">
        <v>442</v>
      </c>
      <c r="J739" t="s">
        <v>443</v>
      </c>
      <c r="K739" t="s">
        <v>445</v>
      </c>
      <c r="L739" t="s">
        <v>68</v>
      </c>
      <c r="M739" t="s">
        <v>281</v>
      </c>
      <c r="N739">
        <v>736182</v>
      </c>
      <c r="O739" t="s">
        <v>4521</v>
      </c>
    </row>
    <row r="740" spans="1:15" x14ac:dyDescent="0.25">
      <c r="A740" t="s">
        <v>4522</v>
      </c>
      <c r="B740">
        <v>2011</v>
      </c>
      <c r="C740" t="s">
        <v>33</v>
      </c>
      <c r="D740" t="s">
        <v>6260</v>
      </c>
      <c r="E740" t="s">
        <v>6305</v>
      </c>
      <c r="F740" t="s">
        <v>6352</v>
      </c>
      <c r="G740" t="s">
        <v>4523</v>
      </c>
      <c r="I740" t="s">
        <v>3103</v>
      </c>
      <c r="J740" t="s">
        <v>1437</v>
      </c>
      <c r="K740" t="s">
        <v>4524</v>
      </c>
      <c r="L740" t="s">
        <v>4525</v>
      </c>
      <c r="M740" t="s">
        <v>2114</v>
      </c>
      <c r="N740">
        <v>39501</v>
      </c>
      <c r="O740">
        <v>985.91200000000003</v>
      </c>
    </row>
    <row r="741" spans="1:15" x14ac:dyDescent="0.25">
      <c r="A741" t="s">
        <v>4526</v>
      </c>
      <c r="B741">
        <v>2013</v>
      </c>
      <c r="C741" t="s">
        <v>33</v>
      </c>
      <c r="D741" t="s">
        <v>6125</v>
      </c>
      <c r="E741" t="s">
        <v>6175</v>
      </c>
      <c r="F741" t="s">
        <v>6352</v>
      </c>
      <c r="G741" t="s">
        <v>4527</v>
      </c>
      <c r="H741">
        <v>87</v>
      </c>
      <c r="I741" t="s">
        <v>4528</v>
      </c>
      <c r="J741" t="s">
        <v>4529</v>
      </c>
      <c r="K741" t="s">
        <v>4530</v>
      </c>
      <c r="L741" t="s">
        <v>4531</v>
      </c>
      <c r="M741" t="s">
        <v>4532</v>
      </c>
      <c r="N741">
        <v>112298</v>
      </c>
      <c r="O741" t="s">
        <v>4533</v>
      </c>
    </row>
    <row r="742" spans="1:15" x14ac:dyDescent="0.25">
      <c r="A742" t="s">
        <v>4534</v>
      </c>
      <c r="B742">
        <v>2012</v>
      </c>
      <c r="C742" t="s">
        <v>47</v>
      </c>
      <c r="D742" t="s">
        <v>6120</v>
      </c>
      <c r="E742" t="s">
        <v>6148</v>
      </c>
      <c r="F742" t="s">
        <v>6352</v>
      </c>
      <c r="G742" t="s">
        <v>4535</v>
      </c>
      <c r="H742">
        <v>72</v>
      </c>
      <c r="I742" t="s">
        <v>2147</v>
      </c>
      <c r="J742" t="s">
        <v>4536</v>
      </c>
      <c r="K742" t="s">
        <v>4537</v>
      </c>
      <c r="L742" t="s">
        <v>4538</v>
      </c>
      <c r="M742" t="s">
        <v>4539</v>
      </c>
      <c r="N742">
        <v>380195</v>
      </c>
      <c r="O742" t="s">
        <v>4540</v>
      </c>
    </row>
    <row r="743" spans="1:15" x14ac:dyDescent="0.25">
      <c r="A743" t="s">
        <v>4541</v>
      </c>
      <c r="B743">
        <v>2015</v>
      </c>
      <c r="C743" t="s">
        <v>248</v>
      </c>
      <c r="D743" t="s">
        <v>6142</v>
      </c>
      <c r="E743" t="s">
        <v>6090</v>
      </c>
      <c r="F743" t="s">
        <v>6352</v>
      </c>
      <c r="G743" t="s">
        <v>4542</v>
      </c>
      <c r="H743">
        <v>70</v>
      </c>
      <c r="I743" t="s">
        <v>4543</v>
      </c>
      <c r="J743" t="s">
        <v>1675</v>
      </c>
      <c r="K743" t="s">
        <v>177</v>
      </c>
      <c r="L743" t="s">
        <v>1462</v>
      </c>
      <c r="M743" t="s">
        <v>4544</v>
      </c>
      <c r="N743">
        <v>56720</v>
      </c>
      <c r="O743" t="s">
        <v>4545</v>
      </c>
    </row>
    <row r="744" spans="1:15" x14ac:dyDescent="0.25">
      <c r="A744" t="s">
        <v>4546</v>
      </c>
      <c r="B744">
        <v>2011</v>
      </c>
      <c r="D744" t="s">
        <v>6118</v>
      </c>
      <c r="E744" t="s">
        <v>16</v>
      </c>
      <c r="F744" t="s">
        <v>6352</v>
      </c>
      <c r="G744" t="s">
        <v>4547</v>
      </c>
      <c r="H744">
        <v>52</v>
      </c>
      <c r="I744" t="s">
        <v>304</v>
      </c>
      <c r="J744" t="s">
        <v>290</v>
      </c>
      <c r="K744" t="s">
        <v>4548</v>
      </c>
      <c r="L744" t="s">
        <v>1556</v>
      </c>
      <c r="M744" t="s">
        <v>4549</v>
      </c>
      <c r="N744">
        <v>77071</v>
      </c>
      <c r="O744">
        <v>71.177000000000007</v>
      </c>
    </row>
    <row r="745" spans="1:15" x14ac:dyDescent="0.25">
      <c r="A745" t="s">
        <v>4550</v>
      </c>
      <c r="B745">
        <v>2011</v>
      </c>
      <c r="C745" t="s">
        <v>150</v>
      </c>
      <c r="D745" t="s">
        <v>6029</v>
      </c>
      <c r="E745" t="s">
        <v>6274</v>
      </c>
      <c r="F745" t="s">
        <v>6352</v>
      </c>
      <c r="G745" t="s">
        <v>4551</v>
      </c>
      <c r="H745">
        <v>81</v>
      </c>
      <c r="I745" t="s">
        <v>2661</v>
      </c>
      <c r="J745" t="s">
        <v>2166</v>
      </c>
      <c r="K745" t="s">
        <v>1462</v>
      </c>
      <c r="L745" t="s">
        <v>4043</v>
      </c>
      <c r="M745" t="s">
        <v>4552</v>
      </c>
      <c r="N745">
        <v>388089</v>
      </c>
      <c r="O745" t="s">
        <v>4553</v>
      </c>
    </row>
    <row r="746" spans="1:15" x14ac:dyDescent="0.25">
      <c r="A746" t="s">
        <v>4554</v>
      </c>
      <c r="B746">
        <v>2014</v>
      </c>
      <c r="C746" t="s">
        <v>47</v>
      </c>
      <c r="D746" t="s">
        <v>6215</v>
      </c>
      <c r="E746" t="s">
        <v>6108</v>
      </c>
      <c r="F746" t="s">
        <v>6352</v>
      </c>
      <c r="G746" t="s">
        <v>4555</v>
      </c>
      <c r="H746">
        <v>83</v>
      </c>
      <c r="I746" t="s">
        <v>4556</v>
      </c>
      <c r="J746" t="s">
        <v>4557</v>
      </c>
      <c r="K746" t="s">
        <v>2206</v>
      </c>
      <c r="L746" t="s">
        <v>4558</v>
      </c>
      <c r="M746" t="s">
        <v>4559</v>
      </c>
      <c r="N746">
        <v>323982</v>
      </c>
      <c r="O746" t="s">
        <v>4560</v>
      </c>
    </row>
    <row r="747" spans="1:15" x14ac:dyDescent="0.25">
      <c r="A747" t="s">
        <v>4561</v>
      </c>
      <c r="B747">
        <v>2013</v>
      </c>
      <c r="C747" t="s">
        <v>33</v>
      </c>
      <c r="D747" t="s">
        <v>6199</v>
      </c>
      <c r="E747" t="s">
        <v>6336</v>
      </c>
      <c r="F747" t="s">
        <v>6352</v>
      </c>
      <c r="G747" t="s">
        <v>4562</v>
      </c>
      <c r="H747">
        <v>96</v>
      </c>
      <c r="I747" t="s">
        <v>3205</v>
      </c>
      <c r="J747" t="s">
        <v>4563</v>
      </c>
      <c r="K747" t="s">
        <v>3161</v>
      </c>
      <c r="L747" t="s">
        <v>1095</v>
      </c>
      <c r="M747" t="s">
        <v>4564</v>
      </c>
      <c r="N747">
        <v>769145</v>
      </c>
      <c r="O747" t="s">
        <v>4565</v>
      </c>
    </row>
    <row r="748" spans="1:15" x14ac:dyDescent="0.25">
      <c r="A748" t="s">
        <v>4566</v>
      </c>
      <c r="B748">
        <v>2013</v>
      </c>
      <c r="C748" t="s">
        <v>33</v>
      </c>
      <c r="D748" t="s">
        <v>6054</v>
      </c>
      <c r="E748" t="s">
        <v>6037</v>
      </c>
      <c r="F748" t="s">
        <v>6352</v>
      </c>
      <c r="G748" t="s">
        <v>4567</v>
      </c>
      <c r="H748">
        <v>72</v>
      </c>
      <c r="I748" t="s">
        <v>3024</v>
      </c>
      <c r="J748" t="s">
        <v>3122</v>
      </c>
      <c r="K748" t="s">
        <v>3123</v>
      </c>
      <c r="L748" t="s">
        <v>2209</v>
      </c>
      <c r="M748" t="s">
        <v>2198</v>
      </c>
      <c r="N748">
        <v>463188</v>
      </c>
      <c r="O748" t="s">
        <v>4568</v>
      </c>
    </row>
    <row r="749" spans="1:15" x14ac:dyDescent="0.25">
      <c r="A749" t="s">
        <v>4569</v>
      </c>
      <c r="B749">
        <v>2015</v>
      </c>
      <c r="D749" t="s">
        <v>6091</v>
      </c>
      <c r="E749" t="s">
        <v>6062</v>
      </c>
      <c r="F749" t="s">
        <v>6352</v>
      </c>
      <c r="G749" t="s">
        <v>4570</v>
      </c>
      <c r="H749">
        <v>79</v>
      </c>
      <c r="I749" t="s">
        <v>4571</v>
      </c>
      <c r="J749" t="s">
        <v>4572</v>
      </c>
      <c r="K749" t="s">
        <v>4573</v>
      </c>
      <c r="L749" t="s">
        <v>4574</v>
      </c>
      <c r="M749" t="s">
        <v>4575</v>
      </c>
      <c r="N749">
        <v>73964</v>
      </c>
      <c r="O749">
        <v>83.861000000000004</v>
      </c>
    </row>
    <row r="750" spans="1:15" x14ac:dyDescent="0.25">
      <c r="A750" t="s">
        <v>4576</v>
      </c>
      <c r="B750">
        <v>2010</v>
      </c>
      <c r="C750" t="s">
        <v>33</v>
      </c>
      <c r="D750" t="s">
        <v>6221</v>
      </c>
      <c r="E750" t="s">
        <v>6190</v>
      </c>
      <c r="F750" t="s">
        <v>6352</v>
      </c>
      <c r="G750" t="s">
        <v>4577</v>
      </c>
      <c r="H750">
        <v>95</v>
      </c>
      <c r="I750" t="s">
        <v>88</v>
      </c>
      <c r="J750" t="s">
        <v>4578</v>
      </c>
      <c r="K750" t="s">
        <v>1422</v>
      </c>
      <c r="L750" t="s">
        <v>4579</v>
      </c>
      <c r="M750" t="s">
        <v>2136</v>
      </c>
      <c r="N750">
        <v>624982</v>
      </c>
      <c r="O750" t="s">
        <v>4580</v>
      </c>
    </row>
    <row r="751" spans="1:15" x14ac:dyDescent="0.25">
      <c r="A751" t="s">
        <v>4581</v>
      </c>
      <c r="B751">
        <v>2011</v>
      </c>
      <c r="C751" t="s">
        <v>33</v>
      </c>
      <c r="D751" t="s">
        <v>6140</v>
      </c>
      <c r="E751" t="s">
        <v>6037</v>
      </c>
      <c r="F751" t="s">
        <v>6352</v>
      </c>
      <c r="G751" t="s">
        <v>4582</v>
      </c>
      <c r="H751">
        <v>65</v>
      </c>
      <c r="I751" t="s">
        <v>4476</v>
      </c>
      <c r="J751" t="s">
        <v>3036</v>
      </c>
      <c r="K751" t="s">
        <v>1446</v>
      </c>
      <c r="L751" t="s">
        <v>4583</v>
      </c>
      <c r="M751" t="s">
        <v>3200</v>
      </c>
      <c r="N751">
        <v>645512</v>
      </c>
      <c r="O751" t="s">
        <v>4584</v>
      </c>
    </row>
    <row r="752" spans="1:15" x14ac:dyDescent="0.25">
      <c r="A752" t="s">
        <v>4585</v>
      </c>
      <c r="B752">
        <v>2009</v>
      </c>
      <c r="C752" t="s">
        <v>33</v>
      </c>
      <c r="D752" t="s">
        <v>6215</v>
      </c>
      <c r="E752" t="s">
        <v>560</v>
      </c>
      <c r="F752" t="s">
        <v>6352</v>
      </c>
      <c r="G752" t="s">
        <v>4586</v>
      </c>
      <c r="H752">
        <v>73</v>
      </c>
      <c r="I752" t="s">
        <v>257</v>
      </c>
      <c r="J752" t="s">
        <v>4495</v>
      </c>
      <c r="K752" t="s">
        <v>2208</v>
      </c>
      <c r="L752" t="s">
        <v>4587</v>
      </c>
      <c r="M752" t="s">
        <v>4588</v>
      </c>
      <c r="N752">
        <v>717559</v>
      </c>
      <c r="O752" t="s">
        <v>4589</v>
      </c>
    </row>
    <row r="753" spans="1:15" x14ac:dyDescent="0.25">
      <c r="A753" t="s">
        <v>4590</v>
      </c>
      <c r="B753">
        <v>2012</v>
      </c>
      <c r="C753" t="s">
        <v>33</v>
      </c>
      <c r="D753" t="s">
        <v>6130</v>
      </c>
      <c r="E753" t="s">
        <v>6267</v>
      </c>
      <c r="F753" t="s">
        <v>6352</v>
      </c>
      <c r="G753" t="s">
        <v>4591</v>
      </c>
      <c r="H753">
        <v>81</v>
      </c>
      <c r="I753" t="s">
        <v>598</v>
      </c>
      <c r="J753" t="s">
        <v>2382</v>
      </c>
      <c r="K753" t="s">
        <v>1563</v>
      </c>
      <c r="L753" t="s">
        <v>4592</v>
      </c>
      <c r="M753" t="s">
        <v>2384</v>
      </c>
      <c r="N753">
        <v>630614</v>
      </c>
      <c r="O753" t="s">
        <v>4593</v>
      </c>
    </row>
    <row r="754" spans="1:15" x14ac:dyDescent="0.25">
      <c r="A754" t="s">
        <v>4594</v>
      </c>
      <c r="B754">
        <v>2012</v>
      </c>
      <c r="C754" t="s">
        <v>15</v>
      </c>
      <c r="D754" t="s">
        <v>6075</v>
      </c>
      <c r="E754" t="s">
        <v>6066</v>
      </c>
      <c r="F754" t="s">
        <v>6352</v>
      </c>
      <c r="G754" t="s">
        <v>4595</v>
      </c>
      <c r="H754">
        <v>81</v>
      </c>
      <c r="I754" t="s">
        <v>3830</v>
      </c>
      <c r="J754" t="s">
        <v>2208</v>
      </c>
      <c r="K754" t="s">
        <v>4583</v>
      </c>
      <c r="L754" t="s">
        <v>43</v>
      </c>
      <c r="M754" t="s">
        <v>4596</v>
      </c>
      <c r="N754">
        <v>661871</v>
      </c>
      <c r="O754" t="s">
        <v>4597</v>
      </c>
    </row>
    <row r="755" spans="1:15" x14ac:dyDescent="0.25">
      <c r="A755" t="s">
        <v>4598</v>
      </c>
      <c r="B755">
        <v>2012</v>
      </c>
      <c r="C755" t="s">
        <v>15</v>
      </c>
      <c r="D755" t="s">
        <v>6221</v>
      </c>
      <c r="E755" t="s">
        <v>6263</v>
      </c>
      <c r="F755" t="s">
        <v>6352</v>
      </c>
      <c r="G755" t="s">
        <v>4599</v>
      </c>
      <c r="H755">
        <v>86</v>
      </c>
      <c r="I755" t="s">
        <v>710</v>
      </c>
      <c r="J755" t="s">
        <v>710</v>
      </c>
      <c r="K755" t="s">
        <v>2977</v>
      </c>
      <c r="L755" t="s">
        <v>1637</v>
      </c>
      <c r="M755" t="s">
        <v>4311</v>
      </c>
      <c r="N755">
        <v>572581</v>
      </c>
      <c r="O755" t="s">
        <v>4600</v>
      </c>
    </row>
    <row r="756" spans="1:15" x14ac:dyDescent="0.25">
      <c r="A756" t="s">
        <v>4601</v>
      </c>
      <c r="B756">
        <v>2009</v>
      </c>
      <c r="C756" t="s">
        <v>33</v>
      </c>
      <c r="D756" t="s">
        <v>6131</v>
      </c>
      <c r="E756" t="s">
        <v>6066</v>
      </c>
      <c r="F756" t="s">
        <v>6352</v>
      </c>
      <c r="G756" t="s">
        <v>4602</v>
      </c>
      <c r="H756">
        <v>76</v>
      </c>
      <c r="I756" t="s">
        <v>4603</v>
      </c>
      <c r="J756" t="s">
        <v>4604</v>
      </c>
      <c r="K756" t="s">
        <v>82</v>
      </c>
      <c r="L756" t="s">
        <v>4605</v>
      </c>
      <c r="M756" t="s">
        <v>2159</v>
      </c>
      <c r="N756">
        <v>472242</v>
      </c>
      <c r="O756" t="s">
        <v>4606</v>
      </c>
    </row>
    <row r="757" spans="1:15" x14ac:dyDescent="0.25">
      <c r="A757" t="s">
        <v>4607</v>
      </c>
      <c r="B757">
        <v>2010</v>
      </c>
      <c r="C757" t="s">
        <v>15</v>
      </c>
      <c r="D757" t="s">
        <v>6047</v>
      </c>
      <c r="E757" t="s">
        <v>6279</v>
      </c>
      <c r="F757" t="s">
        <v>6352</v>
      </c>
      <c r="G757" t="s">
        <v>4608</v>
      </c>
      <c r="H757">
        <v>65</v>
      </c>
      <c r="I757" t="s">
        <v>1514</v>
      </c>
      <c r="J757" t="s">
        <v>1515</v>
      </c>
      <c r="K757" t="s">
        <v>1516</v>
      </c>
      <c r="L757" t="s">
        <v>1517</v>
      </c>
      <c r="M757" t="s">
        <v>3675</v>
      </c>
      <c r="N757">
        <v>479120</v>
      </c>
      <c r="O757" t="s">
        <v>4609</v>
      </c>
    </row>
    <row r="758" spans="1:15" x14ac:dyDescent="0.25">
      <c r="A758" t="s">
        <v>4610</v>
      </c>
      <c r="B758">
        <v>2008</v>
      </c>
      <c r="C758" t="s">
        <v>47</v>
      </c>
      <c r="D758" t="s">
        <v>6120</v>
      </c>
      <c r="E758" t="s">
        <v>6148</v>
      </c>
      <c r="F758" t="s">
        <v>6352</v>
      </c>
      <c r="G758" t="s">
        <v>4611</v>
      </c>
      <c r="H758">
        <v>86</v>
      </c>
      <c r="I758" t="s">
        <v>189</v>
      </c>
      <c r="J758" t="s">
        <v>3005</v>
      </c>
      <c r="K758" t="s">
        <v>198</v>
      </c>
      <c r="L758" t="s">
        <v>74</v>
      </c>
      <c r="M758" t="s">
        <v>4612</v>
      </c>
      <c r="N758">
        <v>125317</v>
      </c>
      <c r="O758" t="s">
        <v>4613</v>
      </c>
    </row>
    <row r="759" spans="1:15" x14ac:dyDescent="0.25">
      <c r="A759" t="s">
        <v>4614</v>
      </c>
      <c r="B759">
        <v>2008</v>
      </c>
      <c r="C759" t="s">
        <v>196</v>
      </c>
      <c r="D759" t="s">
        <v>6075</v>
      </c>
      <c r="E759" t="s">
        <v>6035</v>
      </c>
      <c r="F759" t="s">
        <v>6352</v>
      </c>
      <c r="G759" t="s">
        <v>4615</v>
      </c>
      <c r="H759">
        <v>80</v>
      </c>
      <c r="I759" t="s">
        <v>1094</v>
      </c>
      <c r="J759" t="s">
        <v>4616</v>
      </c>
      <c r="K759" t="s">
        <v>4617</v>
      </c>
      <c r="L759" t="s">
        <v>3200</v>
      </c>
      <c r="M759" t="s">
        <v>918</v>
      </c>
      <c r="N759">
        <v>103330</v>
      </c>
      <c r="O759" t="s">
        <v>4618</v>
      </c>
    </row>
    <row r="760" spans="1:15" x14ac:dyDescent="0.25">
      <c r="A760" t="s">
        <v>4619</v>
      </c>
      <c r="B760">
        <v>2006</v>
      </c>
      <c r="C760" t="s">
        <v>47</v>
      </c>
      <c r="D760" t="s">
        <v>6275</v>
      </c>
      <c r="E760" t="s">
        <v>6105</v>
      </c>
      <c r="F760" t="s">
        <v>6352</v>
      </c>
      <c r="G760" t="s">
        <v>4620</v>
      </c>
      <c r="H760">
        <v>81</v>
      </c>
      <c r="I760" t="s">
        <v>2486</v>
      </c>
      <c r="J760" t="s">
        <v>1644</v>
      </c>
      <c r="K760" t="s">
        <v>3930</v>
      </c>
      <c r="L760" t="s">
        <v>4621</v>
      </c>
      <c r="M760" t="s">
        <v>4622</v>
      </c>
      <c r="N760">
        <v>71379</v>
      </c>
      <c r="O760">
        <v>881.30200000000002</v>
      </c>
    </row>
    <row r="761" spans="1:15" x14ac:dyDescent="0.25">
      <c r="A761" t="s">
        <v>4623</v>
      </c>
      <c r="B761">
        <v>2008</v>
      </c>
      <c r="C761" t="s">
        <v>196</v>
      </c>
      <c r="D761" t="s">
        <v>6231</v>
      </c>
      <c r="E761" t="s">
        <v>6048</v>
      </c>
      <c r="F761" t="s">
        <v>6352</v>
      </c>
      <c r="G761" t="s">
        <v>4624</v>
      </c>
      <c r="H761">
        <v>63</v>
      </c>
      <c r="I761" t="s">
        <v>110</v>
      </c>
      <c r="J761" t="s">
        <v>4625</v>
      </c>
      <c r="K761" t="s">
        <v>4626</v>
      </c>
      <c r="L761" t="s">
        <v>4627</v>
      </c>
      <c r="M761" t="s">
        <v>4628</v>
      </c>
      <c r="N761">
        <v>239203</v>
      </c>
      <c r="O761" t="s">
        <v>4629</v>
      </c>
    </row>
    <row r="762" spans="1:15" x14ac:dyDescent="0.25">
      <c r="A762" t="s">
        <v>4630</v>
      </c>
      <c r="B762">
        <v>2010</v>
      </c>
      <c r="C762" t="s">
        <v>248</v>
      </c>
      <c r="D762" t="s">
        <v>6275</v>
      </c>
      <c r="E762" t="s">
        <v>6066</v>
      </c>
      <c r="F762" t="s">
        <v>6352</v>
      </c>
      <c r="G762" t="s">
        <v>4631</v>
      </c>
      <c r="H762">
        <v>45</v>
      </c>
      <c r="I762" t="s">
        <v>1770</v>
      </c>
      <c r="J762" t="s">
        <v>4632</v>
      </c>
      <c r="K762" t="s">
        <v>4633</v>
      </c>
      <c r="L762" t="s">
        <v>4634</v>
      </c>
      <c r="M762" t="s">
        <v>4635</v>
      </c>
      <c r="N762">
        <v>81446</v>
      </c>
      <c r="O762" t="s">
        <v>4636</v>
      </c>
    </row>
    <row r="763" spans="1:15" x14ac:dyDescent="0.25">
      <c r="A763" t="s">
        <v>4637</v>
      </c>
      <c r="B763">
        <v>2006</v>
      </c>
      <c r="C763" t="s">
        <v>47</v>
      </c>
      <c r="D763" t="s">
        <v>6118</v>
      </c>
      <c r="E763" t="s">
        <v>6148</v>
      </c>
      <c r="F763" t="s">
        <v>6352</v>
      </c>
      <c r="G763" t="s">
        <v>4638</v>
      </c>
      <c r="I763" t="s">
        <v>1415</v>
      </c>
      <c r="J763" t="s">
        <v>4639</v>
      </c>
      <c r="K763" t="s">
        <v>4640</v>
      </c>
      <c r="L763" t="s">
        <v>4641</v>
      </c>
      <c r="M763" t="s">
        <v>4642</v>
      </c>
      <c r="N763">
        <v>60368</v>
      </c>
    </row>
    <row r="764" spans="1:15" x14ac:dyDescent="0.25">
      <c r="A764" t="s">
        <v>4643</v>
      </c>
      <c r="B764">
        <v>2006</v>
      </c>
      <c r="D764" t="s">
        <v>6102</v>
      </c>
      <c r="E764" t="s">
        <v>6064</v>
      </c>
      <c r="F764" t="s">
        <v>6352</v>
      </c>
      <c r="G764" t="s">
        <v>4644</v>
      </c>
      <c r="I764" t="s">
        <v>4645</v>
      </c>
      <c r="J764" t="s">
        <v>4646</v>
      </c>
      <c r="K764" t="s">
        <v>4647</v>
      </c>
      <c r="L764" t="s">
        <v>4648</v>
      </c>
      <c r="M764" t="s">
        <v>4649</v>
      </c>
      <c r="N764">
        <v>28630</v>
      </c>
    </row>
    <row r="765" spans="1:15" x14ac:dyDescent="0.25">
      <c r="A765" t="s">
        <v>4650</v>
      </c>
      <c r="B765">
        <v>2006</v>
      </c>
      <c r="D765" t="s">
        <v>6120</v>
      </c>
      <c r="E765" t="s">
        <v>6024</v>
      </c>
      <c r="F765" t="s">
        <v>6352</v>
      </c>
      <c r="G765" t="s">
        <v>4651</v>
      </c>
      <c r="H765">
        <v>86</v>
      </c>
      <c r="I765" t="s">
        <v>4652</v>
      </c>
      <c r="J765" t="s">
        <v>4653</v>
      </c>
      <c r="K765" t="s">
        <v>4654</v>
      </c>
      <c r="L765" t="s">
        <v>4655</v>
      </c>
      <c r="M765" t="s">
        <v>4656</v>
      </c>
      <c r="N765">
        <v>115576</v>
      </c>
      <c r="O765">
        <v>327.91899999999998</v>
      </c>
    </row>
    <row r="766" spans="1:15" x14ac:dyDescent="0.25">
      <c r="A766" t="s">
        <v>4657</v>
      </c>
      <c r="B766">
        <v>2014</v>
      </c>
      <c r="C766" t="s">
        <v>33</v>
      </c>
      <c r="D766" t="s">
        <v>6142</v>
      </c>
      <c r="E766" t="s">
        <v>6336</v>
      </c>
      <c r="F766" t="s">
        <v>6352</v>
      </c>
      <c r="G766" t="s">
        <v>4658</v>
      </c>
      <c r="H766">
        <v>78</v>
      </c>
      <c r="I766" t="s">
        <v>4659</v>
      </c>
      <c r="J766" t="s">
        <v>4660</v>
      </c>
      <c r="K766" t="s">
        <v>2231</v>
      </c>
      <c r="L766" t="s">
        <v>3027</v>
      </c>
      <c r="M766" t="s">
        <v>4661</v>
      </c>
      <c r="N766">
        <v>474141</v>
      </c>
      <c r="O766" t="s">
        <v>4662</v>
      </c>
    </row>
    <row r="767" spans="1:15" x14ac:dyDescent="0.25">
      <c r="A767" t="s">
        <v>4663</v>
      </c>
      <c r="B767">
        <v>2006</v>
      </c>
      <c r="C767" t="s">
        <v>196</v>
      </c>
      <c r="D767" t="s">
        <v>6221</v>
      </c>
      <c r="E767" t="s">
        <v>16</v>
      </c>
      <c r="F767" t="s">
        <v>6352</v>
      </c>
      <c r="G767" t="s">
        <v>4664</v>
      </c>
      <c r="H767">
        <v>78</v>
      </c>
      <c r="I767" t="s">
        <v>4665</v>
      </c>
      <c r="J767" t="s">
        <v>629</v>
      </c>
      <c r="K767" t="s">
        <v>4666</v>
      </c>
      <c r="L767" t="s">
        <v>4451</v>
      </c>
      <c r="M767" t="s">
        <v>4667</v>
      </c>
      <c r="N767">
        <v>32001</v>
      </c>
      <c r="O767">
        <v>412.54399999999998</v>
      </c>
    </row>
    <row r="768" spans="1:15" x14ac:dyDescent="0.25">
      <c r="A768" t="s">
        <v>4668</v>
      </c>
      <c r="B768">
        <v>2006</v>
      </c>
      <c r="C768" t="s">
        <v>196</v>
      </c>
      <c r="D768" t="s">
        <v>6139</v>
      </c>
      <c r="E768" t="s">
        <v>6035</v>
      </c>
      <c r="F768" t="s">
        <v>6352</v>
      </c>
      <c r="G768" t="s">
        <v>4669</v>
      </c>
      <c r="H768">
        <v>74</v>
      </c>
      <c r="I768" t="s">
        <v>4670</v>
      </c>
      <c r="J768" t="s">
        <v>3036</v>
      </c>
      <c r="K768" t="s">
        <v>3020</v>
      </c>
      <c r="L768" t="s">
        <v>4671</v>
      </c>
      <c r="M768" t="s">
        <v>464</v>
      </c>
      <c r="N768">
        <v>175355</v>
      </c>
      <c r="O768" t="s">
        <v>4672</v>
      </c>
    </row>
    <row r="769" spans="1:15" x14ac:dyDescent="0.25">
      <c r="A769" t="s">
        <v>4673</v>
      </c>
      <c r="B769">
        <v>2007</v>
      </c>
      <c r="C769" t="s">
        <v>33</v>
      </c>
      <c r="D769" t="s">
        <v>6296</v>
      </c>
      <c r="E769" t="s">
        <v>6068</v>
      </c>
      <c r="F769" t="s">
        <v>6352</v>
      </c>
      <c r="G769" t="s">
        <v>4674</v>
      </c>
      <c r="H769">
        <v>78</v>
      </c>
      <c r="I769" t="s">
        <v>88</v>
      </c>
      <c r="J769" t="s">
        <v>1488</v>
      </c>
      <c r="K769" t="s">
        <v>444</v>
      </c>
      <c r="L769" t="s">
        <v>446</v>
      </c>
      <c r="M769" t="s">
        <v>4635</v>
      </c>
      <c r="N769">
        <v>466080</v>
      </c>
      <c r="O769" t="s">
        <v>4675</v>
      </c>
    </row>
    <row r="770" spans="1:15" x14ac:dyDescent="0.25">
      <c r="A770" t="s">
        <v>4676</v>
      </c>
      <c r="B770">
        <v>2006</v>
      </c>
      <c r="C770" t="s">
        <v>196</v>
      </c>
      <c r="D770" t="s">
        <v>6088</v>
      </c>
      <c r="E770" t="s">
        <v>6027</v>
      </c>
      <c r="F770" t="s">
        <v>6352</v>
      </c>
      <c r="G770" t="s">
        <v>4677</v>
      </c>
      <c r="H770">
        <v>53</v>
      </c>
      <c r="I770" t="s">
        <v>4678</v>
      </c>
      <c r="J770" t="s">
        <v>4679</v>
      </c>
      <c r="K770" t="s">
        <v>76</v>
      </c>
      <c r="L770" t="s">
        <v>20</v>
      </c>
      <c r="M770" t="s">
        <v>4549</v>
      </c>
      <c r="N770">
        <v>299524</v>
      </c>
      <c r="O770" t="s">
        <v>4680</v>
      </c>
    </row>
    <row r="771" spans="1:15" x14ac:dyDescent="0.25">
      <c r="A771" t="s">
        <v>4681</v>
      </c>
      <c r="B771">
        <v>2005</v>
      </c>
      <c r="C771" t="s">
        <v>150</v>
      </c>
      <c r="D771" t="s">
        <v>6065</v>
      </c>
      <c r="E771" t="s">
        <v>6354</v>
      </c>
      <c r="F771" t="s">
        <v>6352</v>
      </c>
      <c r="G771" t="s">
        <v>4682</v>
      </c>
      <c r="H771">
        <v>70</v>
      </c>
      <c r="I771" t="s">
        <v>4683</v>
      </c>
      <c r="J771" t="s">
        <v>665</v>
      </c>
      <c r="K771" t="s">
        <v>4684</v>
      </c>
      <c r="L771" t="s">
        <v>4685</v>
      </c>
      <c r="M771" t="s">
        <v>4686</v>
      </c>
      <c r="N771">
        <v>28003</v>
      </c>
      <c r="O771" t="s">
        <v>4687</v>
      </c>
    </row>
    <row r="772" spans="1:15" x14ac:dyDescent="0.25">
      <c r="A772" t="s">
        <v>4688</v>
      </c>
      <c r="B772">
        <v>2007</v>
      </c>
      <c r="C772" t="s">
        <v>196</v>
      </c>
      <c r="D772" t="s">
        <v>6075</v>
      </c>
      <c r="E772" t="s">
        <v>6084</v>
      </c>
      <c r="F772" t="s">
        <v>6352</v>
      </c>
      <c r="G772" t="s">
        <v>4689</v>
      </c>
      <c r="H772">
        <v>78</v>
      </c>
      <c r="I772" t="s">
        <v>4690</v>
      </c>
      <c r="J772" t="s">
        <v>4691</v>
      </c>
      <c r="K772" t="s">
        <v>4692</v>
      </c>
      <c r="L772" t="s">
        <v>4693</v>
      </c>
      <c r="M772" t="s">
        <v>1081</v>
      </c>
      <c r="N772">
        <v>61609</v>
      </c>
      <c r="O772">
        <v>871.577</v>
      </c>
    </row>
    <row r="773" spans="1:15" x14ac:dyDescent="0.25">
      <c r="A773" t="s">
        <v>4694</v>
      </c>
      <c r="B773">
        <v>2010</v>
      </c>
      <c r="C773" t="s">
        <v>47</v>
      </c>
      <c r="D773" t="s">
        <v>6215</v>
      </c>
      <c r="E773" t="s">
        <v>6148</v>
      </c>
      <c r="F773" t="s">
        <v>6352</v>
      </c>
      <c r="G773" t="s">
        <v>4695</v>
      </c>
      <c r="H773">
        <v>71</v>
      </c>
      <c r="I773" t="s">
        <v>4696</v>
      </c>
      <c r="J773" t="s">
        <v>2146</v>
      </c>
      <c r="K773" t="s">
        <v>4697</v>
      </c>
      <c r="L773" t="s">
        <v>4698</v>
      </c>
      <c r="M773" t="s">
        <v>4699</v>
      </c>
      <c r="N773">
        <v>405922</v>
      </c>
      <c r="O773" t="s">
        <v>4700</v>
      </c>
    </row>
    <row r="774" spans="1:15" x14ac:dyDescent="0.25">
      <c r="A774" t="s">
        <v>4701</v>
      </c>
      <c r="B774">
        <v>2006</v>
      </c>
      <c r="C774" t="s">
        <v>196</v>
      </c>
      <c r="D774" t="s">
        <v>6213</v>
      </c>
      <c r="E774" t="s">
        <v>6134</v>
      </c>
      <c r="F774" t="s">
        <v>6352</v>
      </c>
      <c r="G774" t="s">
        <v>4702</v>
      </c>
      <c r="H774">
        <v>71</v>
      </c>
      <c r="I774" t="s">
        <v>4703</v>
      </c>
      <c r="J774" t="s">
        <v>4704</v>
      </c>
      <c r="K774" t="s">
        <v>495</v>
      </c>
      <c r="L774" t="s">
        <v>4705</v>
      </c>
      <c r="M774" t="s">
        <v>4706</v>
      </c>
      <c r="N774">
        <v>72643</v>
      </c>
      <c r="O774" t="s">
        <v>4707</v>
      </c>
    </row>
    <row r="775" spans="1:15" x14ac:dyDescent="0.25">
      <c r="A775" t="s">
        <v>4708</v>
      </c>
      <c r="B775">
        <v>2005</v>
      </c>
      <c r="C775" t="s">
        <v>15</v>
      </c>
      <c r="D775" t="s">
        <v>6123</v>
      </c>
      <c r="E775" t="s">
        <v>6041</v>
      </c>
      <c r="F775" t="s">
        <v>6352</v>
      </c>
      <c r="G775" t="s">
        <v>4709</v>
      </c>
      <c r="H775">
        <v>87</v>
      </c>
      <c r="I775" t="s">
        <v>3155</v>
      </c>
      <c r="J775" t="s">
        <v>1488</v>
      </c>
      <c r="K775" t="s">
        <v>37</v>
      </c>
      <c r="L775" t="s">
        <v>3631</v>
      </c>
      <c r="M775" t="s">
        <v>4710</v>
      </c>
      <c r="N775">
        <v>323103</v>
      </c>
      <c r="O775" t="s">
        <v>4711</v>
      </c>
    </row>
    <row r="776" spans="1:15" x14ac:dyDescent="0.25">
      <c r="A776" t="s">
        <v>4712</v>
      </c>
      <c r="B776">
        <v>2007</v>
      </c>
      <c r="C776" t="s">
        <v>15</v>
      </c>
      <c r="D776" t="s">
        <v>6075</v>
      </c>
      <c r="E776" t="s">
        <v>6027</v>
      </c>
      <c r="F776" t="s">
        <v>6352</v>
      </c>
      <c r="G776" t="s">
        <v>4713</v>
      </c>
      <c r="H776">
        <v>76</v>
      </c>
      <c r="I776" t="s">
        <v>1358</v>
      </c>
      <c r="J776" t="s">
        <v>298</v>
      </c>
      <c r="K776" t="s">
        <v>36</v>
      </c>
      <c r="L776" t="s">
        <v>4714</v>
      </c>
      <c r="M776" t="s">
        <v>2235</v>
      </c>
      <c r="N776">
        <v>288797</v>
      </c>
      <c r="O776" t="s">
        <v>4715</v>
      </c>
    </row>
    <row r="777" spans="1:15" x14ac:dyDescent="0.25">
      <c r="A777" t="s">
        <v>4716</v>
      </c>
      <c r="B777">
        <v>2004</v>
      </c>
      <c r="C777" t="s">
        <v>33</v>
      </c>
      <c r="D777" t="s">
        <v>6079</v>
      </c>
      <c r="E777" t="s">
        <v>6070</v>
      </c>
      <c r="F777" t="s">
        <v>6352</v>
      </c>
      <c r="G777" t="s">
        <v>4717</v>
      </c>
      <c r="H777">
        <v>66</v>
      </c>
      <c r="I777" t="s">
        <v>4718</v>
      </c>
      <c r="J777" t="s">
        <v>1577</v>
      </c>
      <c r="K777" t="s">
        <v>4563</v>
      </c>
      <c r="L777" t="s">
        <v>2332</v>
      </c>
      <c r="M777" t="s">
        <v>4719</v>
      </c>
      <c r="N777">
        <v>419483</v>
      </c>
      <c r="O777" t="s">
        <v>4720</v>
      </c>
    </row>
    <row r="778" spans="1:15" x14ac:dyDescent="0.25">
      <c r="A778" t="s">
        <v>4721</v>
      </c>
      <c r="B778">
        <v>2004</v>
      </c>
      <c r="C778" t="s">
        <v>33</v>
      </c>
      <c r="D778" t="s">
        <v>6149</v>
      </c>
      <c r="E778" t="s">
        <v>6338</v>
      </c>
      <c r="F778" t="s">
        <v>6352</v>
      </c>
      <c r="G778" t="s">
        <v>4722</v>
      </c>
      <c r="H778">
        <v>78</v>
      </c>
      <c r="I778" t="s">
        <v>4723</v>
      </c>
      <c r="J778" t="s">
        <v>4723</v>
      </c>
      <c r="K778" t="s">
        <v>4724</v>
      </c>
      <c r="L778" t="s">
        <v>4725</v>
      </c>
      <c r="M778" t="s">
        <v>4726</v>
      </c>
      <c r="N778">
        <v>127250</v>
      </c>
      <c r="O778" t="s">
        <v>4727</v>
      </c>
    </row>
    <row r="779" spans="1:15" x14ac:dyDescent="0.25">
      <c r="A779" t="s">
        <v>4728</v>
      </c>
      <c r="B779">
        <v>2004</v>
      </c>
      <c r="C779" t="s">
        <v>15</v>
      </c>
      <c r="D779" t="s">
        <v>6142</v>
      </c>
      <c r="E779" t="s">
        <v>6265</v>
      </c>
      <c r="F779" t="s">
        <v>6352</v>
      </c>
      <c r="G779" t="s">
        <v>4729</v>
      </c>
      <c r="H779">
        <v>73</v>
      </c>
      <c r="I779" t="s">
        <v>2344</v>
      </c>
      <c r="J779" t="s">
        <v>198</v>
      </c>
      <c r="K779" t="s">
        <v>3238</v>
      </c>
      <c r="L779" t="s">
        <v>1532</v>
      </c>
      <c r="M779" t="s">
        <v>4730</v>
      </c>
      <c r="N779">
        <v>434841</v>
      </c>
      <c r="O779" t="s">
        <v>4731</v>
      </c>
    </row>
    <row r="780" spans="1:15" x14ac:dyDescent="0.25">
      <c r="A780" t="s">
        <v>4732</v>
      </c>
      <c r="B780">
        <v>2004</v>
      </c>
      <c r="C780" t="s">
        <v>196</v>
      </c>
      <c r="D780" t="s">
        <v>6120</v>
      </c>
      <c r="E780" t="s">
        <v>6211</v>
      </c>
      <c r="F780" t="s">
        <v>6352</v>
      </c>
      <c r="G780" t="s">
        <v>4733</v>
      </c>
      <c r="H780">
        <v>61</v>
      </c>
      <c r="I780" t="s">
        <v>4734</v>
      </c>
      <c r="J780" t="s">
        <v>36</v>
      </c>
      <c r="K780" t="s">
        <v>3654</v>
      </c>
      <c r="L780" t="s">
        <v>4735</v>
      </c>
      <c r="M780" t="s">
        <v>4736</v>
      </c>
      <c r="N780">
        <v>358432</v>
      </c>
      <c r="O780" t="s">
        <v>4737</v>
      </c>
    </row>
    <row r="781" spans="1:15" x14ac:dyDescent="0.25">
      <c r="A781" t="s">
        <v>4738</v>
      </c>
      <c r="B781">
        <v>2004</v>
      </c>
      <c r="C781" t="s">
        <v>15</v>
      </c>
      <c r="D781" t="s">
        <v>6026</v>
      </c>
      <c r="E781" t="s">
        <v>6084</v>
      </c>
      <c r="F781" t="s">
        <v>6352</v>
      </c>
      <c r="G781" t="s">
        <v>4739</v>
      </c>
      <c r="H781">
        <v>73</v>
      </c>
      <c r="I781" t="s">
        <v>2563</v>
      </c>
      <c r="J781" t="s">
        <v>462</v>
      </c>
      <c r="K781" t="s">
        <v>4740</v>
      </c>
      <c r="L781" t="s">
        <v>464</v>
      </c>
      <c r="M781" t="s">
        <v>4741</v>
      </c>
      <c r="N781">
        <v>138356</v>
      </c>
      <c r="O781" t="s">
        <v>4742</v>
      </c>
    </row>
    <row r="782" spans="1:15" x14ac:dyDescent="0.25">
      <c r="A782" t="s">
        <v>4743</v>
      </c>
      <c r="B782">
        <v>2003</v>
      </c>
      <c r="C782" t="s">
        <v>33</v>
      </c>
      <c r="D782" t="s">
        <v>6098</v>
      </c>
      <c r="E782" t="s">
        <v>6116</v>
      </c>
      <c r="F782" t="s">
        <v>6352</v>
      </c>
      <c r="G782" t="s">
        <v>4744</v>
      </c>
      <c r="H782">
        <v>89</v>
      </c>
      <c r="I782" t="s">
        <v>4745</v>
      </c>
      <c r="J782" t="s">
        <v>2556</v>
      </c>
      <c r="K782" t="s">
        <v>281</v>
      </c>
      <c r="L782" t="s">
        <v>4746</v>
      </c>
      <c r="M782" t="s">
        <v>4747</v>
      </c>
      <c r="N782">
        <v>415074</v>
      </c>
      <c r="O782" t="s">
        <v>4748</v>
      </c>
    </row>
    <row r="783" spans="1:15" x14ac:dyDescent="0.25">
      <c r="A783" t="s">
        <v>4749</v>
      </c>
      <c r="B783">
        <v>2005</v>
      </c>
      <c r="C783" t="s">
        <v>33</v>
      </c>
      <c r="D783" t="s">
        <v>6296</v>
      </c>
      <c r="E783" t="s">
        <v>6279</v>
      </c>
      <c r="F783" t="s">
        <v>6352</v>
      </c>
      <c r="G783" t="s">
        <v>4750</v>
      </c>
      <c r="H783">
        <v>81</v>
      </c>
      <c r="I783" t="s">
        <v>4751</v>
      </c>
      <c r="J783" t="s">
        <v>1515</v>
      </c>
      <c r="K783" t="s">
        <v>1516</v>
      </c>
      <c r="L783" t="s">
        <v>1517</v>
      </c>
      <c r="M783" t="s">
        <v>4752</v>
      </c>
      <c r="N783">
        <v>548619</v>
      </c>
      <c r="O783" t="s">
        <v>4753</v>
      </c>
    </row>
    <row r="784" spans="1:15" x14ac:dyDescent="0.25">
      <c r="A784" t="s">
        <v>4754</v>
      </c>
      <c r="B784">
        <v>2004</v>
      </c>
      <c r="C784" t="s">
        <v>33</v>
      </c>
      <c r="D784" t="s">
        <v>6047</v>
      </c>
      <c r="E784" t="s">
        <v>6027</v>
      </c>
      <c r="F784" t="s">
        <v>6352</v>
      </c>
      <c r="G784" t="s">
        <v>4755</v>
      </c>
      <c r="H784">
        <v>47</v>
      </c>
      <c r="I784" t="s">
        <v>3290</v>
      </c>
      <c r="J784" t="s">
        <v>3875</v>
      </c>
      <c r="K784" t="s">
        <v>1624</v>
      </c>
      <c r="L784" t="s">
        <v>4756</v>
      </c>
      <c r="M784" t="s">
        <v>4757</v>
      </c>
      <c r="N784">
        <v>329592</v>
      </c>
      <c r="O784" t="s">
        <v>4758</v>
      </c>
    </row>
    <row r="785" spans="1:15" x14ac:dyDescent="0.25">
      <c r="A785" t="s">
        <v>4759</v>
      </c>
      <c r="B785">
        <v>2009</v>
      </c>
      <c r="C785" t="s">
        <v>47</v>
      </c>
      <c r="D785" t="s">
        <v>6215</v>
      </c>
      <c r="E785" t="s">
        <v>6212</v>
      </c>
      <c r="F785" t="s">
        <v>6352</v>
      </c>
      <c r="G785" t="s">
        <v>4760</v>
      </c>
      <c r="H785">
        <v>80</v>
      </c>
      <c r="I785" t="s">
        <v>2547</v>
      </c>
      <c r="J785" t="s">
        <v>4756</v>
      </c>
      <c r="K785" t="s">
        <v>4761</v>
      </c>
      <c r="L785" t="s">
        <v>4762</v>
      </c>
      <c r="M785" t="s">
        <v>4763</v>
      </c>
      <c r="N785">
        <v>197761</v>
      </c>
      <c r="O785" t="s">
        <v>4764</v>
      </c>
    </row>
    <row r="786" spans="1:15" x14ac:dyDescent="0.25">
      <c r="A786" t="s">
        <v>4765</v>
      </c>
      <c r="B786">
        <v>2003</v>
      </c>
      <c r="C786" t="s">
        <v>33</v>
      </c>
      <c r="D786" t="s">
        <v>6033</v>
      </c>
      <c r="E786" t="s">
        <v>6172</v>
      </c>
      <c r="F786" t="s">
        <v>6352</v>
      </c>
      <c r="G786" t="s">
        <v>4766</v>
      </c>
      <c r="H786">
        <v>55</v>
      </c>
      <c r="I786" t="s">
        <v>2338</v>
      </c>
      <c r="J786" t="s">
        <v>2470</v>
      </c>
      <c r="K786" t="s">
        <v>84</v>
      </c>
      <c r="L786" t="s">
        <v>4767</v>
      </c>
      <c r="M786" t="s">
        <v>4768</v>
      </c>
      <c r="N786">
        <v>400049</v>
      </c>
      <c r="O786" t="s">
        <v>4769</v>
      </c>
    </row>
    <row r="787" spans="1:15" x14ac:dyDescent="0.25">
      <c r="A787" t="s">
        <v>4770</v>
      </c>
      <c r="B787">
        <v>2002</v>
      </c>
      <c r="C787" t="s">
        <v>196</v>
      </c>
      <c r="D787" t="s">
        <v>6151</v>
      </c>
      <c r="E787" t="s">
        <v>16</v>
      </c>
      <c r="F787" t="s">
        <v>6352</v>
      </c>
      <c r="G787" t="s">
        <v>4771</v>
      </c>
      <c r="H787">
        <v>83</v>
      </c>
      <c r="I787" t="s">
        <v>4772</v>
      </c>
      <c r="J787" t="s">
        <v>4773</v>
      </c>
      <c r="K787" t="s">
        <v>4774</v>
      </c>
      <c r="L787" t="s">
        <v>4775</v>
      </c>
      <c r="M787" t="s">
        <v>4776</v>
      </c>
      <c r="N787">
        <v>25938</v>
      </c>
      <c r="O787" t="s">
        <v>4777</v>
      </c>
    </row>
    <row r="788" spans="1:15" x14ac:dyDescent="0.25">
      <c r="A788" t="s">
        <v>4778</v>
      </c>
      <c r="B788">
        <v>2003</v>
      </c>
      <c r="C788" t="s">
        <v>196</v>
      </c>
      <c r="D788" t="s">
        <v>6071</v>
      </c>
      <c r="E788" t="s">
        <v>6066</v>
      </c>
      <c r="F788" t="s">
        <v>6352</v>
      </c>
      <c r="G788" t="s">
        <v>4779</v>
      </c>
      <c r="H788">
        <v>68</v>
      </c>
      <c r="I788" t="s">
        <v>4780</v>
      </c>
      <c r="J788" t="s">
        <v>1450</v>
      </c>
      <c r="K788" t="s">
        <v>4781</v>
      </c>
      <c r="L788" t="s">
        <v>4782</v>
      </c>
      <c r="M788" t="s">
        <v>4783</v>
      </c>
      <c r="N788">
        <v>137981</v>
      </c>
      <c r="O788" t="s">
        <v>4784</v>
      </c>
    </row>
    <row r="789" spans="1:15" x14ac:dyDescent="0.25">
      <c r="A789" t="s">
        <v>4785</v>
      </c>
      <c r="B789">
        <v>2002</v>
      </c>
      <c r="C789" t="s">
        <v>150</v>
      </c>
      <c r="D789" t="s">
        <v>6111</v>
      </c>
      <c r="E789" t="s">
        <v>16</v>
      </c>
      <c r="F789" t="s">
        <v>6352</v>
      </c>
      <c r="G789" t="s">
        <v>4786</v>
      </c>
      <c r="H789">
        <v>76</v>
      </c>
      <c r="I789" t="s">
        <v>1743</v>
      </c>
      <c r="J789" t="s">
        <v>3678</v>
      </c>
      <c r="K789" t="s">
        <v>4692</v>
      </c>
      <c r="L789" t="s">
        <v>2339</v>
      </c>
      <c r="M789" t="s">
        <v>4787</v>
      </c>
      <c r="N789">
        <v>40403</v>
      </c>
      <c r="O789" t="s">
        <v>4788</v>
      </c>
    </row>
    <row r="790" spans="1:15" x14ac:dyDescent="0.25">
      <c r="A790" t="s">
        <v>4789</v>
      </c>
      <c r="B790">
        <v>2001</v>
      </c>
      <c r="C790" t="s">
        <v>150</v>
      </c>
      <c r="D790" t="s">
        <v>6054</v>
      </c>
      <c r="E790" t="s">
        <v>16</v>
      </c>
      <c r="F790" t="s">
        <v>6352</v>
      </c>
      <c r="G790" t="s">
        <v>4790</v>
      </c>
      <c r="H790">
        <v>28</v>
      </c>
      <c r="I790" t="s">
        <v>4791</v>
      </c>
      <c r="J790" t="s">
        <v>1552</v>
      </c>
      <c r="K790" t="s">
        <v>770</v>
      </c>
      <c r="L790" t="s">
        <v>4756</v>
      </c>
      <c r="M790" t="s">
        <v>3313</v>
      </c>
      <c r="N790">
        <v>142863</v>
      </c>
      <c r="O790" t="s">
        <v>4792</v>
      </c>
    </row>
    <row r="791" spans="1:15" x14ac:dyDescent="0.25">
      <c r="A791" t="s">
        <v>4793</v>
      </c>
      <c r="B791">
        <v>2002</v>
      </c>
      <c r="C791" t="s">
        <v>196</v>
      </c>
      <c r="D791" t="s">
        <v>6125</v>
      </c>
      <c r="E791" t="s">
        <v>6116</v>
      </c>
      <c r="F791" t="s">
        <v>6352</v>
      </c>
      <c r="G791" t="s">
        <v>4794</v>
      </c>
      <c r="H791">
        <v>83</v>
      </c>
      <c r="I791" t="s">
        <v>2218</v>
      </c>
      <c r="J791" t="s">
        <v>4795</v>
      </c>
      <c r="K791" t="s">
        <v>3162</v>
      </c>
      <c r="L791" t="s">
        <v>3239</v>
      </c>
      <c r="M791" t="s">
        <v>3904</v>
      </c>
      <c r="N791">
        <v>178565</v>
      </c>
      <c r="O791" t="s">
        <v>4796</v>
      </c>
    </row>
    <row r="792" spans="1:15" x14ac:dyDescent="0.25">
      <c r="A792" t="s">
        <v>4797</v>
      </c>
      <c r="B792">
        <v>2001</v>
      </c>
      <c r="C792" t="s">
        <v>15</v>
      </c>
      <c r="D792" t="s">
        <v>6226</v>
      </c>
      <c r="E792" t="s">
        <v>6282</v>
      </c>
      <c r="F792" t="s">
        <v>6352</v>
      </c>
      <c r="G792" t="s">
        <v>4798</v>
      </c>
      <c r="H792">
        <v>74</v>
      </c>
      <c r="I792" t="s">
        <v>297</v>
      </c>
      <c r="J792" t="s">
        <v>4679</v>
      </c>
      <c r="K792" t="s">
        <v>1689</v>
      </c>
      <c r="L792" t="s">
        <v>199</v>
      </c>
      <c r="M792" t="s">
        <v>1540</v>
      </c>
      <c r="N792">
        <v>364254</v>
      </c>
      <c r="O792" t="s">
        <v>4799</v>
      </c>
    </row>
    <row r="793" spans="1:15" x14ac:dyDescent="0.25">
      <c r="A793" t="s">
        <v>4800</v>
      </c>
      <c r="B793">
        <v>2002</v>
      </c>
      <c r="C793" t="s">
        <v>15</v>
      </c>
      <c r="D793" t="s">
        <v>6107</v>
      </c>
      <c r="E793" t="s">
        <v>6070</v>
      </c>
      <c r="F793" t="s">
        <v>6352</v>
      </c>
      <c r="G793" t="s">
        <v>4801</v>
      </c>
      <c r="H793">
        <v>72</v>
      </c>
      <c r="I793" t="s">
        <v>598</v>
      </c>
      <c r="J793" t="s">
        <v>101</v>
      </c>
      <c r="K793" t="s">
        <v>4802</v>
      </c>
      <c r="L793" t="s">
        <v>4803</v>
      </c>
      <c r="M793" t="s">
        <v>4804</v>
      </c>
      <c r="N793">
        <v>246840</v>
      </c>
      <c r="O793" t="s">
        <v>4805</v>
      </c>
    </row>
    <row r="794" spans="1:15" x14ac:dyDescent="0.25">
      <c r="A794" t="s">
        <v>4806</v>
      </c>
      <c r="B794">
        <v>2001</v>
      </c>
      <c r="C794" t="s">
        <v>196</v>
      </c>
      <c r="D794" t="s">
        <v>6221</v>
      </c>
      <c r="E794" t="s">
        <v>6211</v>
      </c>
      <c r="F794" t="s">
        <v>6352</v>
      </c>
      <c r="G794" t="s">
        <v>4807</v>
      </c>
      <c r="H794">
        <v>60</v>
      </c>
      <c r="I794" t="s">
        <v>1079</v>
      </c>
      <c r="J794" t="s">
        <v>2517</v>
      </c>
      <c r="K794" t="s">
        <v>4808</v>
      </c>
      <c r="L794" t="s">
        <v>4809</v>
      </c>
      <c r="M794" t="s">
        <v>4810</v>
      </c>
      <c r="N794">
        <v>90842</v>
      </c>
      <c r="O794">
        <v>141.072</v>
      </c>
    </row>
    <row r="795" spans="1:15" x14ac:dyDescent="0.25">
      <c r="A795" t="s">
        <v>4811</v>
      </c>
      <c r="B795">
        <v>2000</v>
      </c>
      <c r="C795" t="s">
        <v>196</v>
      </c>
      <c r="D795" t="s">
        <v>6088</v>
      </c>
      <c r="E795" t="s">
        <v>6078</v>
      </c>
      <c r="F795" t="s">
        <v>6352</v>
      </c>
      <c r="G795" t="s">
        <v>4812</v>
      </c>
      <c r="H795">
        <v>74</v>
      </c>
      <c r="I795" t="s">
        <v>4813</v>
      </c>
      <c r="J795" t="s">
        <v>4814</v>
      </c>
      <c r="K795" t="s">
        <v>4815</v>
      </c>
      <c r="L795" t="s">
        <v>4816</v>
      </c>
      <c r="M795" t="s">
        <v>4817</v>
      </c>
      <c r="N795">
        <v>126770</v>
      </c>
      <c r="O795" t="s">
        <v>4818</v>
      </c>
    </row>
    <row r="796" spans="1:15" x14ac:dyDescent="0.25">
      <c r="A796" t="s">
        <v>4819</v>
      </c>
      <c r="B796">
        <v>2001</v>
      </c>
      <c r="C796" t="s">
        <v>196</v>
      </c>
      <c r="D796" t="s">
        <v>6131</v>
      </c>
      <c r="E796" t="s">
        <v>6262</v>
      </c>
      <c r="F796" t="s">
        <v>6352</v>
      </c>
      <c r="G796" t="s">
        <v>4820</v>
      </c>
      <c r="H796">
        <v>85</v>
      </c>
      <c r="I796" t="s">
        <v>4821</v>
      </c>
      <c r="J796" t="s">
        <v>4821</v>
      </c>
      <c r="K796" t="s">
        <v>4822</v>
      </c>
      <c r="L796" t="s">
        <v>4823</v>
      </c>
      <c r="M796" t="s">
        <v>4824</v>
      </c>
      <c r="N796">
        <v>31957</v>
      </c>
      <c r="O796" t="s">
        <v>4825</v>
      </c>
    </row>
    <row r="797" spans="1:15" x14ac:dyDescent="0.25">
      <c r="A797" t="s">
        <v>4826</v>
      </c>
      <c r="B797">
        <v>2001</v>
      </c>
      <c r="C797" t="s">
        <v>33</v>
      </c>
      <c r="D797" t="s">
        <v>6065</v>
      </c>
      <c r="E797" t="s">
        <v>6206</v>
      </c>
      <c r="F797" t="s">
        <v>6352</v>
      </c>
      <c r="G797" t="s">
        <v>4827</v>
      </c>
      <c r="H797">
        <v>74</v>
      </c>
      <c r="I797" t="s">
        <v>4828</v>
      </c>
      <c r="J797" t="s">
        <v>3161</v>
      </c>
      <c r="K797" t="s">
        <v>89</v>
      </c>
      <c r="L797" t="s">
        <v>2168</v>
      </c>
      <c r="M797" t="s">
        <v>198</v>
      </c>
      <c r="N797">
        <v>516372</v>
      </c>
      <c r="O797" t="s">
        <v>4829</v>
      </c>
    </row>
    <row r="798" spans="1:15" x14ac:dyDescent="0.25">
      <c r="A798" t="s">
        <v>4830</v>
      </c>
      <c r="B798">
        <v>2000</v>
      </c>
      <c r="C798" t="s">
        <v>47</v>
      </c>
      <c r="D798" t="s">
        <v>6161</v>
      </c>
      <c r="E798" t="s">
        <v>6355</v>
      </c>
      <c r="F798" t="s">
        <v>6352</v>
      </c>
      <c r="G798" t="s">
        <v>4831</v>
      </c>
      <c r="H798">
        <v>62</v>
      </c>
      <c r="I798" t="s">
        <v>3302</v>
      </c>
      <c r="J798" t="s">
        <v>4832</v>
      </c>
      <c r="K798" t="s">
        <v>4833</v>
      </c>
      <c r="L798" t="s">
        <v>4834</v>
      </c>
      <c r="M798" t="s">
        <v>4835</v>
      </c>
      <c r="N798">
        <v>29210</v>
      </c>
      <c r="O798">
        <v>151.08600000000001</v>
      </c>
    </row>
    <row r="799" spans="1:15" x14ac:dyDescent="0.25">
      <c r="A799" t="s">
        <v>4836</v>
      </c>
      <c r="B799">
        <v>2000</v>
      </c>
      <c r="C799" t="s">
        <v>47</v>
      </c>
      <c r="D799" t="s">
        <v>6163</v>
      </c>
      <c r="E799" t="s">
        <v>6219</v>
      </c>
      <c r="F799" t="s">
        <v>6352</v>
      </c>
      <c r="G799" t="s">
        <v>4837</v>
      </c>
      <c r="H799">
        <v>69</v>
      </c>
      <c r="I799" t="s">
        <v>1561</v>
      </c>
      <c r="J799" t="s">
        <v>1560</v>
      </c>
      <c r="K799" t="s">
        <v>3161</v>
      </c>
      <c r="L799" t="s">
        <v>4838</v>
      </c>
      <c r="M799" t="s">
        <v>4839</v>
      </c>
      <c r="N799">
        <v>286742</v>
      </c>
      <c r="O799" t="s">
        <v>4840</v>
      </c>
    </row>
    <row r="800" spans="1:15" x14ac:dyDescent="0.25">
      <c r="A800" t="s">
        <v>4841</v>
      </c>
      <c r="B800">
        <v>2002</v>
      </c>
      <c r="C800" t="s">
        <v>196</v>
      </c>
      <c r="D800" t="s">
        <v>6065</v>
      </c>
      <c r="E800" t="s">
        <v>6175</v>
      </c>
      <c r="F800" t="s">
        <v>6352</v>
      </c>
      <c r="G800" t="s">
        <v>4842</v>
      </c>
      <c r="I800" t="s">
        <v>4843</v>
      </c>
      <c r="J800" t="s">
        <v>2161</v>
      </c>
      <c r="K800" t="s">
        <v>320</v>
      </c>
      <c r="L800" t="s">
        <v>1801</v>
      </c>
      <c r="M800" t="s">
        <v>4844</v>
      </c>
      <c r="N800">
        <v>29999</v>
      </c>
    </row>
    <row r="801" spans="1:15" x14ac:dyDescent="0.25">
      <c r="A801" t="s">
        <v>4845</v>
      </c>
      <c r="B801">
        <v>1999</v>
      </c>
      <c r="C801" t="s">
        <v>15</v>
      </c>
      <c r="D801" t="s">
        <v>6147</v>
      </c>
      <c r="E801" t="s">
        <v>6356</v>
      </c>
      <c r="F801" t="s">
        <v>6352</v>
      </c>
      <c r="G801" t="s">
        <v>4846</v>
      </c>
      <c r="H801">
        <v>73</v>
      </c>
      <c r="I801" t="s">
        <v>4847</v>
      </c>
      <c r="J801" t="s">
        <v>4847</v>
      </c>
      <c r="K801" t="s">
        <v>4848</v>
      </c>
      <c r="L801" t="s">
        <v>4849</v>
      </c>
      <c r="M801" t="s">
        <v>4850</v>
      </c>
      <c r="N801">
        <v>192112</v>
      </c>
      <c r="O801" t="s">
        <v>4851</v>
      </c>
    </row>
    <row r="802" spans="1:15" x14ac:dyDescent="0.25">
      <c r="A802" t="s">
        <v>4852</v>
      </c>
      <c r="B802">
        <v>1999</v>
      </c>
      <c r="C802" t="s">
        <v>196</v>
      </c>
      <c r="D802" t="s">
        <v>6092</v>
      </c>
      <c r="E802" t="s">
        <v>560</v>
      </c>
      <c r="F802" t="s">
        <v>6352</v>
      </c>
      <c r="G802" t="s">
        <v>4853</v>
      </c>
      <c r="H802">
        <v>68</v>
      </c>
      <c r="I802" t="s">
        <v>4854</v>
      </c>
      <c r="J802" t="s">
        <v>4855</v>
      </c>
      <c r="K802" t="s">
        <v>2509</v>
      </c>
      <c r="L802" t="s">
        <v>4856</v>
      </c>
      <c r="M802" t="s">
        <v>4857</v>
      </c>
      <c r="N802">
        <v>241575</v>
      </c>
      <c r="O802" t="s">
        <v>4858</v>
      </c>
    </row>
    <row r="803" spans="1:15" x14ac:dyDescent="0.25">
      <c r="A803" t="s">
        <v>4859</v>
      </c>
      <c r="B803">
        <v>1998</v>
      </c>
      <c r="D803" t="s">
        <v>6123</v>
      </c>
      <c r="E803" t="s">
        <v>6116</v>
      </c>
      <c r="F803" t="s">
        <v>6352</v>
      </c>
      <c r="G803" t="s">
        <v>4860</v>
      </c>
      <c r="H803">
        <v>81</v>
      </c>
      <c r="I803" t="s">
        <v>4861</v>
      </c>
      <c r="J803" t="s">
        <v>4862</v>
      </c>
      <c r="K803" t="s">
        <v>4863</v>
      </c>
      <c r="L803" t="s">
        <v>1539</v>
      </c>
      <c r="M803" t="s">
        <v>4864</v>
      </c>
      <c r="N803">
        <v>66408</v>
      </c>
      <c r="O803" t="s">
        <v>4865</v>
      </c>
    </row>
    <row r="804" spans="1:15" x14ac:dyDescent="0.25">
      <c r="A804" t="s">
        <v>4866</v>
      </c>
      <c r="B804">
        <v>2001</v>
      </c>
      <c r="C804" t="s">
        <v>15</v>
      </c>
      <c r="D804" t="s">
        <v>6075</v>
      </c>
      <c r="E804" t="s">
        <v>6070</v>
      </c>
      <c r="F804" t="s">
        <v>6352</v>
      </c>
      <c r="G804" t="s">
        <v>4867</v>
      </c>
      <c r="H804">
        <v>69</v>
      </c>
      <c r="I804" t="s">
        <v>4868</v>
      </c>
      <c r="J804" t="s">
        <v>3875</v>
      </c>
      <c r="K804" t="s">
        <v>1592</v>
      </c>
      <c r="L804" t="s">
        <v>4230</v>
      </c>
      <c r="M804" t="s">
        <v>1780</v>
      </c>
      <c r="N804">
        <v>390247</v>
      </c>
      <c r="O804" t="s">
        <v>4869</v>
      </c>
    </row>
    <row r="805" spans="1:15" x14ac:dyDescent="0.25">
      <c r="A805" t="s">
        <v>4870</v>
      </c>
      <c r="B805">
        <v>1998</v>
      </c>
      <c r="C805" t="s">
        <v>33</v>
      </c>
      <c r="D805" t="s">
        <v>6220</v>
      </c>
      <c r="E805" t="s">
        <v>6066</v>
      </c>
      <c r="F805" t="s">
        <v>6352</v>
      </c>
      <c r="G805" t="s">
        <v>4871</v>
      </c>
      <c r="H805">
        <v>86</v>
      </c>
      <c r="I805" t="s">
        <v>1404</v>
      </c>
      <c r="J805" t="s">
        <v>939</v>
      </c>
      <c r="K805" t="s">
        <v>2556</v>
      </c>
      <c r="L805" t="s">
        <v>1654</v>
      </c>
      <c r="M805" t="s">
        <v>4872</v>
      </c>
      <c r="N805">
        <v>169229</v>
      </c>
      <c r="O805" t="s">
        <v>4873</v>
      </c>
    </row>
    <row r="806" spans="1:15" x14ac:dyDescent="0.25">
      <c r="A806" t="s">
        <v>4874</v>
      </c>
      <c r="B806">
        <v>1997</v>
      </c>
      <c r="C806" t="s">
        <v>47</v>
      </c>
      <c r="D806" t="s">
        <v>6086</v>
      </c>
      <c r="E806" t="s">
        <v>6081</v>
      </c>
      <c r="F806" t="s">
        <v>6352</v>
      </c>
      <c r="G806" t="s">
        <v>4875</v>
      </c>
      <c r="I806" t="s">
        <v>2405</v>
      </c>
      <c r="J806" t="s">
        <v>4876</v>
      </c>
      <c r="K806" t="s">
        <v>4877</v>
      </c>
      <c r="L806" t="s">
        <v>4878</v>
      </c>
      <c r="M806" t="s">
        <v>4879</v>
      </c>
      <c r="N806">
        <v>64082</v>
      </c>
      <c r="O806">
        <v>368.23399999999998</v>
      </c>
    </row>
    <row r="807" spans="1:15" x14ac:dyDescent="0.25">
      <c r="A807" t="s">
        <v>4880</v>
      </c>
      <c r="B807">
        <v>1999</v>
      </c>
      <c r="C807" t="s">
        <v>196</v>
      </c>
      <c r="D807" t="s">
        <v>6121</v>
      </c>
      <c r="E807" t="s">
        <v>6218</v>
      </c>
      <c r="F807" t="s">
        <v>6352</v>
      </c>
      <c r="G807" t="s">
        <v>4881</v>
      </c>
      <c r="H807">
        <v>90</v>
      </c>
      <c r="I807" t="s">
        <v>2218</v>
      </c>
      <c r="J807" t="s">
        <v>4882</v>
      </c>
      <c r="K807" t="s">
        <v>4038</v>
      </c>
      <c r="L807" t="s">
        <v>1555</v>
      </c>
      <c r="M807" t="s">
        <v>4219</v>
      </c>
      <c r="N807">
        <v>312542</v>
      </c>
      <c r="O807" t="s">
        <v>4883</v>
      </c>
    </row>
    <row r="808" spans="1:15" x14ac:dyDescent="0.25">
      <c r="A808" t="s">
        <v>4884</v>
      </c>
      <c r="B808">
        <v>1997</v>
      </c>
      <c r="C808" t="s">
        <v>15</v>
      </c>
      <c r="D808" t="s">
        <v>6039</v>
      </c>
      <c r="E808" t="s">
        <v>6066</v>
      </c>
      <c r="F808" t="s">
        <v>6352</v>
      </c>
      <c r="G808" t="s">
        <v>4885</v>
      </c>
      <c r="H808">
        <v>67</v>
      </c>
      <c r="I808" t="s">
        <v>4886</v>
      </c>
      <c r="J808" t="s">
        <v>144</v>
      </c>
      <c r="K808" t="s">
        <v>4013</v>
      </c>
      <c r="L808" t="s">
        <v>3897</v>
      </c>
      <c r="M808" t="s">
        <v>4133</v>
      </c>
      <c r="N808">
        <v>275755</v>
      </c>
      <c r="O808" t="s">
        <v>4887</v>
      </c>
    </row>
    <row r="809" spans="1:15" x14ac:dyDescent="0.25">
      <c r="A809" t="s">
        <v>4888</v>
      </c>
      <c r="B809">
        <v>1997</v>
      </c>
      <c r="C809" t="s">
        <v>33</v>
      </c>
      <c r="D809" t="s">
        <v>6102</v>
      </c>
      <c r="E809" t="s">
        <v>6037</v>
      </c>
      <c r="F809" t="s">
        <v>6352</v>
      </c>
      <c r="G809" t="s">
        <v>4889</v>
      </c>
      <c r="H809">
        <v>52</v>
      </c>
      <c r="I809" t="s">
        <v>318</v>
      </c>
      <c r="J809" t="s">
        <v>69</v>
      </c>
      <c r="K809" t="s">
        <v>4890</v>
      </c>
      <c r="L809" t="s">
        <v>320</v>
      </c>
      <c r="M809" t="s">
        <v>4891</v>
      </c>
      <c r="N809">
        <v>434125</v>
      </c>
      <c r="O809" t="s">
        <v>4892</v>
      </c>
    </row>
    <row r="810" spans="1:15" x14ac:dyDescent="0.25">
      <c r="A810" t="s">
        <v>6357</v>
      </c>
      <c r="B810">
        <v>1998</v>
      </c>
      <c r="C810" t="s">
        <v>150</v>
      </c>
      <c r="D810" t="s">
        <v>6228</v>
      </c>
      <c r="E810" t="s">
        <v>560</v>
      </c>
      <c r="F810" t="s">
        <v>6352</v>
      </c>
      <c r="G810" t="s">
        <v>4893</v>
      </c>
      <c r="H810">
        <v>73</v>
      </c>
      <c r="I810" t="s">
        <v>4894</v>
      </c>
      <c r="J810" t="s">
        <v>4895</v>
      </c>
      <c r="K810" t="s">
        <v>4896</v>
      </c>
      <c r="L810" t="s">
        <v>4897</v>
      </c>
      <c r="M810" t="s">
        <v>4898</v>
      </c>
      <c r="N810">
        <v>37424</v>
      </c>
      <c r="O810" t="s">
        <v>4899</v>
      </c>
    </row>
    <row r="811" spans="1:15" x14ac:dyDescent="0.25">
      <c r="A811" t="s">
        <v>4900</v>
      </c>
      <c r="B811">
        <v>1997</v>
      </c>
      <c r="C811" t="s">
        <v>15</v>
      </c>
      <c r="D811" t="s">
        <v>6067</v>
      </c>
      <c r="E811" t="s">
        <v>6048</v>
      </c>
      <c r="F811" t="s">
        <v>6352</v>
      </c>
      <c r="G811" t="s">
        <v>4901</v>
      </c>
      <c r="H811">
        <v>76</v>
      </c>
      <c r="I811" t="s">
        <v>4751</v>
      </c>
      <c r="J811" t="s">
        <v>28</v>
      </c>
      <c r="K811" t="s">
        <v>2430</v>
      </c>
      <c r="L811" t="s">
        <v>738</v>
      </c>
      <c r="M811" t="s">
        <v>4902</v>
      </c>
      <c r="N811">
        <v>279318</v>
      </c>
      <c r="O811" t="s">
        <v>4903</v>
      </c>
    </row>
    <row r="812" spans="1:15" x14ac:dyDescent="0.25">
      <c r="A812" t="s">
        <v>4904</v>
      </c>
      <c r="B812">
        <v>1996</v>
      </c>
      <c r="C812" t="s">
        <v>47</v>
      </c>
      <c r="D812" t="s">
        <v>6111</v>
      </c>
      <c r="E812" t="s">
        <v>6084</v>
      </c>
      <c r="F812" t="s">
        <v>6352</v>
      </c>
      <c r="G812" t="s">
        <v>4905</v>
      </c>
      <c r="H812">
        <v>87</v>
      </c>
      <c r="I812" t="s">
        <v>4906</v>
      </c>
      <c r="J812" t="s">
        <v>2249</v>
      </c>
      <c r="K812" t="s">
        <v>4907</v>
      </c>
      <c r="L812" t="s">
        <v>4908</v>
      </c>
      <c r="M812" t="s">
        <v>4909</v>
      </c>
      <c r="N812">
        <v>51350</v>
      </c>
      <c r="O812" t="s">
        <v>4910</v>
      </c>
    </row>
    <row r="813" spans="1:15" x14ac:dyDescent="0.25">
      <c r="A813" t="s">
        <v>4911</v>
      </c>
      <c r="B813">
        <v>1996</v>
      </c>
      <c r="C813" t="s">
        <v>15</v>
      </c>
      <c r="D813" t="s">
        <v>6152</v>
      </c>
      <c r="E813" t="s">
        <v>6068</v>
      </c>
      <c r="F813" t="s">
        <v>6352</v>
      </c>
      <c r="G813" t="s">
        <v>4912</v>
      </c>
      <c r="H813">
        <v>47</v>
      </c>
      <c r="I813" t="s">
        <v>4913</v>
      </c>
      <c r="J813" t="s">
        <v>1531</v>
      </c>
      <c r="K813" t="s">
        <v>1664</v>
      </c>
      <c r="L813" t="s">
        <v>90</v>
      </c>
      <c r="M813" t="s">
        <v>4914</v>
      </c>
      <c r="N813">
        <v>189716</v>
      </c>
      <c r="O813" t="s">
        <v>4915</v>
      </c>
    </row>
    <row r="814" spans="1:15" x14ac:dyDescent="0.25">
      <c r="A814" t="s">
        <v>4916</v>
      </c>
      <c r="B814">
        <v>1996</v>
      </c>
      <c r="C814" t="s">
        <v>150</v>
      </c>
      <c r="D814" t="s">
        <v>6358</v>
      </c>
      <c r="E814" t="s">
        <v>16</v>
      </c>
      <c r="F814" t="s">
        <v>6352</v>
      </c>
      <c r="G814" t="s">
        <v>4917</v>
      </c>
      <c r="I814" t="s">
        <v>4918</v>
      </c>
      <c r="J814" t="s">
        <v>4918</v>
      </c>
      <c r="K814" t="s">
        <v>2757</v>
      </c>
      <c r="L814" t="s">
        <v>2251</v>
      </c>
      <c r="M814" t="s">
        <v>673</v>
      </c>
      <c r="N814">
        <v>35991</v>
      </c>
      <c r="O814" t="s">
        <v>4919</v>
      </c>
    </row>
    <row r="815" spans="1:15" x14ac:dyDescent="0.25">
      <c r="A815" t="s">
        <v>4920</v>
      </c>
      <c r="B815">
        <v>1995</v>
      </c>
      <c r="C815" t="s">
        <v>47</v>
      </c>
      <c r="D815" t="s">
        <v>6290</v>
      </c>
      <c r="E815" t="s">
        <v>6074</v>
      </c>
      <c r="F815" t="s">
        <v>6352</v>
      </c>
      <c r="G815" t="s">
        <v>4921</v>
      </c>
      <c r="H815">
        <v>83</v>
      </c>
      <c r="I815" t="s">
        <v>3205</v>
      </c>
      <c r="J815" t="s">
        <v>4922</v>
      </c>
      <c r="K815" t="s">
        <v>4923</v>
      </c>
      <c r="L815" t="s">
        <v>4924</v>
      </c>
      <c r="M815" t="s">
        <v>4925</v>
      </c>
      <c r="N815">
        <v>32236</v>
      </c>
      <c r="O815" t="s">
        <v>4926</v>
      </c>
    </row>
    <row r="816" spans="1:15" x14ac:dyDescent="0.25">
      <c r="A816" t="s">
        <v>4927</v>
      </c>
      <c r="B816">
        <v>1995</v>
      </c>
      <c r="C816" t="s">
        <v>33</v>
      </c>
      <c r="D816" t="s">
        <v>6149</v>
      </c>
      <c r="E816" t="s">
        <v>6153</v>
      </c>
      <c r="F816" t="s">
        <v>6352</v>
      </c>
      <c r="G816" t="s">
        <v>4928</v>
      </c>
      <c r="H816">
        <v>71</v>
      </c>
      <c r="I816" t="s">
        <v>1680</v>
      </c>
      <c r="J816" t="s">
        <v>4929</v>
      </c>
      <c r="K816" t="s">
        <v>4930</v>
      </c>
      <c r="L816" t="s">
        <v>1733</v>
      </c>
      <c r="M816" t="s">
        <v>4931</v>
      </c>
      <c r="N816">
        <v>26429</v>
      </c>
    </row>
    <row r="817" spans="1:15" x14ac:dyDescent="0.25">
      <c r="A817" t="s">
        <v>4932</v>
      </c>
      <c r="B817">
        <v>1994</v>
      </c>
      <c r="C817" t="s">
        <v>47</v>
      </c>
      <c r="D817" t="s">
        <v>6142</v>
      </c>
      <c r="E817" t="s">
        <v>6080</v>
      </c>
      <c r="F817" t="s">
        <v>6352</v>
      </c>
      <c r="G817" t="s">
        <v>4933</v>
      </c>
      <c r="H817">
        <v>81</v>
      </c>
      <c r="I817" t="s">
        <v>4934</v>
      </c>
      <c r="J817" t="s">
        <v>4935</v>
      </c>
      <c r="K817" t="s">
        <v>4935</v>
      </c>
      <c r="L817" t="s">
        <v>342</v>
      </c>
      <c r="M817" t="s">
        <v>4936</v>
      </c>
      <c r="N817">
        <v>33600</v>
      </c>
      <c r="O817" t="s">
        <v>4937</v>
      </c>
    </row>
    <row r="818" spans="1:15" x14ac:dyDescent="0.25">
      <c r="A818" t="s">
        <v>4938</v>
      </c>
      <c r="B818">
        <v>1994</v>
      </c>
      <c r="C818" t="s">
        <v>196</v>
      </c>
      <c r="D818" t="s">
        <v>6224</v>
      </c>
      <c r="E818" t="s">
        <v>560</v>
      </c>
      <c r="F818" t="s">
        <v>6352</v>
      </c>
      <c r="G818" t="s">
        <v>4939</v>
      </c>
      <c r="H818">
        <v>70</v>
      </c>
      <c r="I818" t="s">
        <v>4940</v>
      </c>
      <c r="J818" t="s">
        <v>4941</v>
      </c>
      <c r="K818" t="s">
        <v>4942</v>
      </c>
      <c r="L818" t="s">
        <v>4943</v>
      </c>
      <c r="M818" t="s">
        <v>4944</v>
      </c>
      <c r="N818">
        <v>211450</v>
      </c>
      <c r="O818" t="s">
        <v>4945</v>
      </c>
    </row>
    <row r="819" spans="1:15" x14ac:dyDescent="0.25">
      <c r="A819" t="s">
        <v>4946</v>
      </c>
      <c r="B819">
        <v>1993</v>
      </c>
      <c r="C819" t="s">
        <v>196</v>
      </c>
      <c r="D819" t="s">
        <v>6244</v>
      </c>
      <c r="E819" t="s">
        <v>6116</v>
      </c>
      <c r="F819" t="s">
        <v>6352</v>
      </c>
      <c r="G819" t="s">
        <v>4947</v>
      </c>
      <c r="H819">
        <v>79</v>
      </c>
      <c r="I819" t="s">
        <v>4948</v>
      </c>
      <c r="J819" t="s">
        <v>2557</v>
      </c>
      <c r="K819" t="s">
        <v>1676</v>
      </c>
      <c r="L819" t="s">
        <v>19</v>
      </c>
      <c r="M819" t="s">
        <v>4949</v>
      </c>
      <c r="N819">
        <v>42275</v>
      </c>
      <c r="O819" t="s">
        <v>4950</v>
      </c>
    </row>
    <row r="820" spans="1:15" x14ac:dyDescent="0.25">
      <c r="A820" t="s">
        <v>4951</v>
      </c>
      <c r="B820">
        <v>1993</v>
      </c>
      <c r="C820" t="s">
        <v>33</v>
      </c>
      <c r="D820" t="s">
        <v>6060</v>
      </c>
      <c r="E820" t="s">
        <v>16</v>
      </c>
      <c r="F820" t="s">
        <v>6352</v>
      </c>
      <c r="G820" t="s">
        <v>4952</v>
      </c>
      <c r="H820">
        <v>66</v>
      </c>
      <c r="I820" t="s">
        <v>222</v>
      </c>
      <c r="J820" t="s">
        <v>101</v>
      </c>
      <c r="K820" t="s">
        <v>3875</v>
      </c>
      <c r="L820" t="s">
        <v>4953</v>
      </c>
      <c r="M820" t="s">
        <v>4954</v>
      </c>
      <c r="N820">
        <v>224169</v>
      </c>
      <c r="O820" t="s">
        <v>4955</v>
      </c>
    </row>
    <row r="821" spans="1:15" x14ac:dyDescent="0.25">
      <c r="A821" t="s">
        <v>4956</v>
      </c>
      <c r="B821">
        <v>1992</v>
      </c>
      <c r="C821" t="s">
        <v>384</v>
      </c>
      <c r="D821" t="s">
        <v>6248</v>
      </c>
      <c r="E821" t="s">
        <v>6101</v>
      </c>
      <c r="F821" t="s">
        <v>6352</v>
      </c>
      <c r="G821" t="s">
        <v>4957</v>
      </c>
      <c r="H821">
        <v>64</v>
      </c>
      <c r="I821" t="s">
        <v>4958</v>
      </c>
      <c r="J821" t="s">
        <v>39</v>
      </c>
      <c r="K821" t="s">
        <v>4959</v>
      </c>
      <c r="L821" t="s">
        <v>4960</v>
      </c>
      <c r="M821" t="s">
        <v>4961</v>
      </c>
      <c r="N821">
        <v>50298</v>
      </c>
      <c r="O821" t="s">
        <v>4962</v>
      </c>
    </row>
    <row r="822" spans="1:15" x14ac:dyDescent="0.25">
      <c r="A822" t="s">
        <v>4963</v>
      </c>
      <c r="B822">
        <v>1992</v>
      </c>
      <c r="C822" t="s">
        <v>47</v>
      </c>
      <c r="D822" t="s">
        <v>6028</v>
      </c>
      <c r="E822" t="s">
        <v>6035</v>
      </c>
      <c r="F822" t="s">
        <v>6352</v>
      </c>
      <c r="G822" t="s">
        <v>4964</v>
      </c>
      <c r="H822">
        <v>73</v>
      </c>
      <c r="I822" t="s">
        <v>2602</v>
      </c>
      <c r="J822" t="s">
        <v>3875</v>
      </c>
      <c r="K822" t="s">
        <v>4965</v>
      </c>
      <c r="L822" t="s">
        <v>4966</v>
      </c>
      <c r="M822" t="s">
        <v>2602</v>
      </c>
      <c r="N822">
        <v>85819</v>
      </c>
      <c r="O822" t="s">
        <v>4967</v>
      </c>
    </row>
    <row r="823" spans="1:15" x14ac:dyDescent="0.25">
      <c r="A823" t="s">
        <v>4968</v>
      </c>
      <c r="B823">
        <v>1992</v>
      </c>
      <c r="C823" t="s">
        <v>33</v>
      </c>
      <c r="D823" t="s">
        <v>6079</v>
      </c>
      <c r="E823" t="s">
        <v>6031</v>
      </c>
      <c r="F823" t="s">
        <v>6352</v>
      </c>
      <c r="G823" t="s">
        <v>4969</v>
      </c>
      <c r="H823">
        <v>76</v>
      </c>
      <c r="I823" t="s">
        <v>1123</v>
      </c>
      <c r="J823" t="s">
        <v>1031</v>
      </c>
      <c r="K823" t="s">
        <v>2535</v>
      </c>
      <c r="L823" t="s">
        <v>4970</v>
      </c>
      <c r="M823" t="s">
        <v>4971</v>
      </c>
      <c r="N823">
        <v>150409</v>
      </c>
      <c r="O823" t="s">
        <v>4972</v>
      </c>
    </row>
    <row r="824" spans="1:15" x14ac:dyDescent="0.25">
      <c r="A824" t="s">
        <v>4973</v>
      </c>
      <c r="B824">
        <v>1992</v>
      </c>
      <c r="C824" t="s">
        <v>47</v>
      </c>
      <c r="D824" t="s">
        <v>6246</v>
      </c>
      <c r="E824" t="s">
        <v>6148</v>
      </c>
      <c r="F824" t="s">
        <v>6352</v>
      </c>
      <c r="G824" t="s">
        <v>4974</v>
      </c>
      <c r="H824">
        <v>83</v>
      </c>
      <c r="I824" t="s">
        <v>189</v>
      </c>
      <c r="J824" t="s">
        <v>4975</v>
      </c>
      <c r="K824" t="s">
        <v>4976</v>
      </c>
      <c r="L824" t="s">
        <v>4977</v>
      </c>
      <c r="M824" t="s">
        <v>4978</v>
      </c>
      <c r="N824">
        <v>77798</v>
      </c>
    </row>
    <row r="825" spans="1:15" x14ac:dyDescent="0.25">
      <c r="A825" t="s">
        <v>4979</v>
      </c>
      <c r="B825">
        <v>1992</v>
      </c>
      <c r="C825" t="s">
        <v>196</v>
      </c>
      <c r="D825" t="s">
        <v>6215</v>
      </c>
      <c r="E825" t="s">
        <v>6068</v>
      </c>
      <c r="F825" t="s">
        <v>6352</v>
      </c>
      <c r="G825" t="s">
        <v>4980</v>
      </c>
      <c r="H825">
        <v>82</v>
      </c>
      <c r="I825" t="s">
        <v>4981</v>
      </c>
      <c r="J825" t="s">
        <v>28</v>
      </c>
      <c r="K825" t="s">
        <v>821</v>
      </c>
      <c r="L825" t="s">
        <v>4982</v>
      </c>
      <c r="M825" t="s">
        <v>4311</v>
      </c>
      <c r="N825">
        <v>95826</v>
      </c>
      <c r="O825" t="s">
        <v>4983</v>
      </c>
    </row>
    <row r="826" spans="1:15" x14ac:dyDescent="0.25">
      <c r="A826" t="s">
        <v>4984</v>
      </c>
      <c r="B826">
        <v>1992</v>
      </c>
      <c r="C826" t="s">
        <v>47</v>
      </c>
      <c r="D826" t="s">
        <v>6169</v>
      </c>
      <c r="E826" t="s">
        <v>6211</v>
      </c>
      <c r="F826" t="s">
        <v>6352</v>
      </c>
      <c r="G826" t="s">
        <v>4985</v>
      </c>
      <c r="H826">
        <v>62</v>
      </c>
      <c r="I826" t="s">
        <v>1770</v>
      </c>
      <c r="J826" t="s">
        <v>2470</v>
      </c>
      <c r="K826" t="s">
        <v>144</v>
      </c>
      <c r="L826" t="s">
        <v>4986</v>
      </c>
      <c r="M826" t="s">
        <v>3200</v>
      </c>
      <c r="N826">
        <v>235388</v>
      </c>
      <c r="O826" t="s">
        <v>4987</v>
      </c>
    </row>
    <row r="827" spans="1:15" x14ac:dyDescent="0.25">
      <c r="A827" t="s">
        <v>4988</v>
      </c>
      <c r="B827">
        <v>1991</v>
      </c>
      <c r="C827" t="s">
        <v>150</v>
      </c>
      <c r="D827" t="s">
        <v>6059</v>
      </c>
      <c r="E827" t="s">
        <v>16</v>
      </c>
      <c r="F827" t="s">
        <v>6352</v>
      </c>
      <c r="G827" t="s">
        <v>4989</v>
      </c>
      <c r="H827">
        <v>64</v>
      </c>
      <c r="I827" t="s">
        <v>4990</v>
      </c>
      <c r="J827" t="s">
        <v>4043</v>
      </c>
      <c r="K827" t="s">
        <v>4991</v>
      </c>
      <c r="L827" t="s">
        <v>4992</v>
      </c>
      <c r="M827" t="s">
        <v>4993</v>
      </c>
      <c r="N827">
        <v>66941</v>
      </c>
      <c r="O827" t="s">
        <v>4994</v>
      </c>
    </row>
    <row r="828" spans="1:15" x14ac:dyDescent="0.25">
      <c r="A828" t="s">
        <v>4995</v>
      </c>
      <c r="B828">
        <v>1991</v>
      </c>
      <c r="C828" t="s">
        <v>47</v>
      </c>
      <c r="D828" t="s">
        <v>6065</v>
      </c>
      <c r="E828" t="s">
        <v>6055</v>
      </c>
      <c r="F828" t="s">
        <v>6352</v>
      </c>
      <c r="G828" t="s">
        <v>4996</v>
      </c>
      <c r="H828">
        <v>69</v>
      </c>
      <c r="I828" t="s">
        <v>1561</v>
      </c>
      <c r="J828" t="s">
        <v>1560</v>
      </c>
      <c r="K828" t="s">
        <v>4838</v>
      </c>
      <c r="L828" t="s">
        <v>1637</v>
      </c>
      <c r="M828" t="s">
        <v>4997</v>
      </c>
      <c r="N828">
        <v>113240</v>
      </c>
      <c r="O828" t="s">
        <v>4998</v>
      </c>
    </row>
    <row r="829" spans="1:15" x14ac:dyDescent="0.25">
      <c r="A829" t="s">
        <v>4999</v>
      </c>
      <c r="B829">
        <v>1990</v>
      </c>
      <c r="C829" t="s">
        <v>196</v>
      </c>
      <c r="D829" t="s">
        <v>6125</v>
      </c>
      <c r="E829" t="s">
        <v>6070</v>
      </c>
      <c r="F829" t="s">
        <v>6352</v>
      </c>
      <c r="G829" t="s">
        <v>5000</v>
      </c>
      <c r="H829">
        <v>66</v>
      </c>
      <c r="I829" t="s">
        <v>1561</v>
      </c>
      <c r="J829" t="s">
        <v>1560</v>
      </c>
      <c r="K829" t="s">
        <v>312</v>
      </c>
      <c r="L829" t="s">
        <v>2435</v>
      </c>
      <c r="M829" t="s">
        <v>4838</v>
      </c>
      <c r="N829">
        <v>125822</v>
      </c>
      <c r="O829" t="s">
        <v>5001</v>
      </c>
    </row>
    <row r="830" spans="1:15" x14ac:dyDescent="0.25">
      <c r="A830" t="s">
        <v>5002</v>
      </c>
      <c r="B830">
        <v>1988</v>
      </c>
      <c r="C830" t="s">
        <v>47</v>
      </c>
      <c r="D830" t="s">
        <v>6136</v>
      </c>
      <c r="E830" t="s">
        <v>6148</v>
      </c>
      <c r="F830" t="s">
        <v>6352</v>
      </c>
      <c r="G830" t="s">
        <v>5003</v>
      </c>
      <c r="H830">
        <v>83</v>
      </c>
      <c r="I830" t="s">
        <v>100</v>
      </c>
      <c r="J830" t="s">
        <v>5004</v>
      </c>
      <c r="K830" t="s">
        <v>357</v>
      </c>
      <c r="L830" t="s">
        <v>5005</v>
      </c>
      <c r="M830" t="s">
        <v>5006</v>
      </c>
      <c r="N830">
        <v>182009</v>
      </c>
      <c r="O830" t="s">
        <v>5007</v>
      </c>
    </row>
    <row r="831" spans="1:15" x14ac:dyDescent="0.25">
      <c r="A831" t="s">
        <v>5008</v>
      </c>
      <c r="B831">
        <v>1988</v>
      </c>
      <c r="D831" t="s">
        <v>6163</v>
      </c>
      <c r="E831" t="s">
        <v>6122</v>
      </c>
      <c r="F831" t="s">
        <v>6352</v>
      </c>
      <c r="G831" t="s">
        <v>5009</v>
      </c>
      <c r="I831" t="s">
        <v>5010</v>
      </c>
      <c r="J831" t="s">
        <v>5011</v>
      </c>
      <c r="K831" t="s">
        <v>5012</v>
      </c>
      <c r="L831" t="s">
        <v>5013</v>
      </c>
      <c r="M831" t="s">
        <v>5014</v>
      </c>
      <c r="N831">
        <v>33982</v>
      </c>
    </row>
    <row r="832" spans="1:15" x14ac:dyDescent="0.25">
      <c r="A832" t="s">
        <v>5015</v>
      </c>
      <c r="B832">
        <v>1987</v>
      </c>
      <c r="C832" t="s">
        <v>196</v>
      </c>
      <c r="D832" t="s">
        <v>6163</v>
      </c>
      <c r="E832" t="s">
        <v>6116</v>
      </c>
      <c r="F832" t="s">
        <v>6352</v>
      </c>
      <c r="G832" t="s">
        <v>5016</v>
      </c>
      <c r="H832">
        <v>84</v>
      </c>
      <c r="I832" t="s">
        <v>5017</v>
      </c>
      <c r="J832" t="s">
        <v>5018</v>
      </c>
      <c r="K832" t="s">
        <v>5019</v>
      </c>
      <c r="L832" t="s">
        <v>3206</v>
      </c>
      <c r="M832" t="s">
        <v>5020</v>
      </c>
      <c r="N832">
        <v>40396</v>
      </c>
      <c r="O832" t="s">
        <v>5021</v>
      </c>
    </row>
    <row r="833" spans="1:15" x14ac:dyDescent="0.25">
      <c r="A833" t="s">
        <v>5022</v>
      </c>
      <c r="B833">
        <v>1987</v>
      </c>
      <c r="C833" t="s">
        <v>47</v>
      </c>
      <c r="D833" t="s">
        <v>6174</v>
      </c>
      <c r="E833" t="s">
        <v>6035</v>
      </c>
      <c r="F833" t="s">
        <v>6352</v>
      </c>
      <c r="G833" t="s">
        <v>5023</v>
      </c>
      <c r="H833">
        <v>76</v>
      </c>
      <c r="I833" t="s">
        <v>2716</v>
      </c>
      <c r="J833" t="s">
        <v>5024</v>
      </c>
      <c r="K833" t="s">
        <v>5025</v>
      </c>
      <c r="L833" t="s">
        <v>815</v>
      </c>
      <c r="M833" t="s">
        <v>5026</v>
      </c>
      <c r="N833">
        <v>94326</v>
      </c>
      <c r="O833" t="s">
        <v>5027</v>
      </c>
    </row>
    <row r="834" spans="1:15" x14ac:dyDescent="0.25">
      <c r="A834" t="s">
        <v>5028</v>
      </c>
      <c r="B834">
        <v>1987</v>
      </c>
      <c r="C834" t="s">
        <v>47</v>
      </c>
      <c r="D834" t="s">
        <v>6056</v>
      </c>
      <c r="E834" t="s">
        <v>6323</v>
      </c>
      <c r="F834" t="s">
        <v>6352</v>
      </c>
      <c r="G834" t="s">
        <v>5029</v>
      </c>
      <c r="H834">
        <v>62</v>
      </c>
      <c r="I834" t="s">
        <v>73</v>
      </c>
      <c r="J834" t="s">
        <v>36</v>
      </c>
      <c r="K834" t="s">
        <v>4219</v>
      </c>
      <c r="L834" t="s">
        <v>5030</v>
      </c>
      <c r="M834" t="s">
        <v>5031</v>
      </c>
      <c r="N834">
        <v>115677</v>
      </c>
      <c r="O834" t="s">
        <v>5032</v>
      </c>
    </row>
    <row r="835" spans="1:15" x14ac:dyDescent="0.25">
      <c r="A835" t="s">
        <v>5033</v>
      </c>
      <c r="B835">
        <v>1986</v>
      </c>
      <c r="C835" t="s">
        <v>196</v>
      </c>
      <c r="D835" t="s">
        <v>6059</v>
      </c>
      <c r="E835" t="s">
        <v>6068</v>
      </c>
      <c r="F835" t="s">
        <v>6352</v>
      </c>
      <c r="G835" t="s">
        <v>5034</v>
      </c>
      <c r="H835">
        <v>54</v>
      </c>
      <c r="I835" t="s">
        <v>5035</v>
      </c>
      <c r="J835" t="s">
        <v>1144</v>
      </c>
      <c r="K835" t="s">
        <v>3291</v>
      </c>
      <c r="L835" t="s">
        <v>5036</v>
      </c>
      <c r="M835" t="s">
        <v>5037</v>
      </c>
      <c r="N835">
        <v>102031</v>
      </c>
      <c r="O835" t="s">
        <v>5038</v>
      </c>
    </row>
    <row r="836" spans="1:15" x14ac:dyDescent="0.25">
      <c r="A836" t="s">
        <v>5039</v>
      </c>
      <c r="B836">
        <v>1986</v>
      </c>
      <c r="C836" t="s">
        <v>15</v>
      </c>
      <c r="D836" t="s">
        <v>6221</v>
      </c>
      <c r="E836" t="s">
        <v>6119</v>
      </c>
      <c r="F836" t="s">
        <v>6352</v>
      </c>
      <c r="G836" t="s">
        <v>5040</v>
      </c>
      <c r="H836">
        <v>76</v>
      </c>
      <c r="I836" t="s">
        <v>1834</v>
      </c>
      <c r="J836" t="s">
        <v>5041</v>
      </c>
      <c r="K836" t="s">
        <v>5042</v>
      </c>
      <c r="L836" t="s">
        <v>3292</v>
      </c>
      <c r="M836" t="s">
        <v>1738</v>
      </c>
      <c r="N836">
        <v>181285</v>
      </c>
      <c r="O836" t="s">
        <v>5043</v>
      </c>
    </row>
    <row r="837" spans="1:15" x14ac:dyDescent="0.25">
      <c r="A837" t="s">
        <v>5044</v>
      </c>
      <c r="B837">
        <v>1985</v>
      </c>
      <c r="C837" t="s">
        <v>47</v>
      </c>
      <c r="D837" t="s">
        <v>6302</v>
      </c>
      <c r="E837" t="s">
        <v>6274</v>
      </c>
      <c r="F837" t="s">
        <v>6352</v>
      </c>
      <c r="G837" t="s">
        <v>5045</v>
      </c>
      <c r="H837">
        <v>75</v>
      </c>
      <c r="I837" t="s">
        <v>2661</v>
      </c>
      <c r="J837" t="s">
        <v>2726</v>
      </c>
      <c r="K837" t="s">
        <v>5046</v>
      </c>
      <c r="L837" t="s">
        <v>322</v>
      </c>
      <c r="M837" t="s">
        <v>5047</v>
      </c>
      <c r="N837">
        <v>47102</v>
      </c>
      <c r="O837" t="s">
        <v>5048</v>
      </c>
    </row>
    <row r="838" spans="1:15" x14ac:dyDescent="0.25">
      <c r="A838" t="s">
        <v>5049</v>
      </c>
      <c r="B838">
        <v>1985</v>
      </c>
      <c r="C838" t="s">
        <v>33</v>
      </c>
      <c r="D838" t="s">
        <v>6290</v>
      </c>
      <c r="E838" t="s">
        <v>6153</v>
      </c>
      <c r="F838" t="s">
        <v>6352</v>
      </c>
      <c r="G838" t="s">
        <v>5050</v>
      </c>
      <c r="H838">
        <v>90</v>
      </c>
      <c r="I838" t="s">
        <v>128</v>
      </c>
      <c r="J838" t="s">
        <v>5051</v>
      </c>
      <c r="K838" t="s">
        <v>5052</v>
      </c>
      <c r="L838" t="s">
        <v>5053</v>
      </c>
      <c r="M838" t="s">
        <v>5054</v>
      </c>
      <c r="N838">
        <v>59635</v>
      </c>
      <c r="O838" t="s">
        <v>5055</v>
      </c>
    </row>
    <row r="839" spans="1:15" x14ac:dyDescent="0.25">
      <c r="A839" t="s">
        <v>5056</v>
      </c>
      <c r="B839">
        <v>1983</v>
      </c>
      <c r="C839" t="s">
        <v>248</v>
      </c>
      <c r="D839" t="s">
        <v>6359</v>
      </c>
      <c r="E839" t="s">
        <v>560</v>
      </c>
      <c r="F839" t="s">
        <v>6352</v>
      </c>
      <c r="G839" t="s">
        <v>5057</v>
      </c>
      <c r="I839" t="s">
        <v>2661</v>
      </c>
      <c r="J839" t="s">
        <v>2661</v>
      </c>
      <c r="K839" t="s">
        <v>2726</v>
      </c>
      <c r="L839" t="s">
        <v>5058</v>
      </c>
      <c r="M839" t="s">
        <v>5059</v>
      </c>
      <c r="N839">
        <v>39881</v>
      </c>
      <c r="O839" t="s">
        <v>5060</v>
      </c>
    </row>
    <row r="840" spans="1:15" x14ac:dyDescent="0.25">
      <c r="A840" t="s">
        <v>5061</v>
      </c>
      <c r="B840">
        <v>1982</v>
      </c>
      <c r="C840" t="s">
        <v>47</v>
      </c>
      <c r="D840" t="s">
        <v>6152</v>
      </c>
      <c r="E840" t="s">
        <v>16</v>
      </c>
      <c r="F840" t="s">
        <v>6352</v>
      </c>
      <c r="G840" t="s">
        <v>5062</v>
      </c>
      <c r="H840">
        <v>77</v>
      </c>
      <c r="I840" t="s">
        <v>49</v>
      </c>
      <c r="J840" t="s">
        <v>788</v>
      </c>
      <c r="K840" t="s">
        <v>5063</v>
      </c>
      <c r="L840" t="s">
        <v>2657</v>
      </c>
      <c r="M840" t="s">
        <v>830</v>
      </c>
      <c r="N840">
        <v>36096</v>
      </c>
      <c r="O840" t="s">
        <v>5064</v>
      </c>
    </row>
    <row r="841" spans="1:15" x14ac:dyDescent="0.25">
      <c r="A841" t="s">
        <v>5065</v>
      </c>
      <c r="B841">
        <v>1982</v>
      </c>
      <c r="C841" t="s">
        <v>47</v>
      </c>
      <c r="D841" t="s">
        <v>6121</v>
      </c>
      <c r="E841" t="s">
        <v>6037</v>
      </c>
      <c r="F841" t="s">
        <v>6352</v>
      </c>
      <c r="G841" t="s">
        <v>5066</v>
      </c>
      <c r="H841">
        <v>67</v>
      </c>
      <c r="I841" t="s">
        <v>5067</v>
      </c>
      <c r="J841" t="s">
        <v>5068</v>
      </c>
      <c r="K841" t="s">
        <v>3125</v>
      </c>
      <c r="L841" t="s">
        <v>5069</v>
      </c>
      <c r="M841" t="s">
        <v>5070</v>
      </c>
      <c r="N841">
        <v>112704</v>
      </c>
      <c r="O841" t="s">
        <v>5071</v>
      </c>
    </row>
    <row r="842" spans="1:15" x14ac:dyDescent="0.25">
      <c r="A842" t="s">
        <v>5072</v>
      </c>
      <c r="B842">
        <v>1982</v>
      </c>
      <c r="C842" t="s">
        <v>15</v>
      </c>
      <c r="D842" t="s">
        <v>6220</v>
      </c>
      <c r="E842" t="s">
        <v>6114</v>
      </c>
      <c r="F842" t="s">
        <v>6352</v>
      </c>
      <c r="G842" t="s">
        <v>5073</v>
      </c>
      <c r="H842">
        <v>61</v>
      </c>
      <c r="I842" t="s">
        <v>5074</v>
      </c>
      <c r="J842" t="s">
        <v>1850</v>
      </c>
      <c r="K842" t="s">
        <v>5075</v>
      </c>
      <c r="L842" t="s">
        <v>4312</v>
      </c>
      <c r="M842" t="s">
        <v>4261</v>
      </c>
      <c r="N842">
        <v>226541</v>
      </c>
      <c r="O842" t="s">
        <v>5076</v>
      </c>
    </row>
    <row r="843" spans="1:15" x14ac:dyDescent="0.25">
      <c r="A843" t="s">
        <v>5077</v>
      </c>
      <c r="B843">
        <v>1980</v>
      </c>
      <c r="C843" t="s">
        <v>47</v>
      </c>
      <c r="D843" t="s">
        <v>6049</v>
      </c>
      <c r="E843" t="s">
        <v>16</v>
      </c>
      <c r="F843" t="s">
        <v>6352</v>
      </c>
      <c r="G843" t="s">
        <v>5078</v>
      </c>
      <c r="H843">
        <v>86</v>
      </c>
      <c r="I843" t="s">
        <v>789</v>
      </c>
      <c r="J843" t="s">
        <v>3738</v>
      </c>
      <c r="K843" t="s">
        <v>5079</v>
      </c>
      <c r="L843" t="s">
        <v>5080</v>
      </c>
      <c r="M843" t="s">
        <v>5081</v>
      </c>
      <c r="N843">
        <v>47099</v>
      </c>
      <c r="O843" t="s">
        <v>5082</v>
      </c>
    </row>
    <row r="844" spans="1:15" x14ac:dyDescent="0.25">
      <c r="A844" t="s">
        <v>5083</v>
      </c>
      <c r="B844">
        <v>1980</v>
      </c>
      <c r="C844" t="s">
        <v>47</v>
      </c>
      <c r="D844" t="s">
        <v>6089</v>
      </c>
      <c r="E844" t="s">
        <v>560</v>
      </c>
      <c r="F844" t="s">
        <v>6352</v>
      </c>
      <c r="G844" t="s">
        <v>5084</v>
      </c>
      <c r="H844">
        <v>78</v>
      </c>
      <c r="I844" t="s">
        <v>5085</v>
      </c>
      <c r="J844" t="s">
        <v>5086</v>
      </c>
      <c r="K844" t="s">
        <v>5087</v>
      </c>
      <c r="L844" t="s">
        <v>5088</v>
      </c>
      <c r="M844" t="s">
        <v>5089</v>
      </c>
      <c r="N844">
        <v>214882</v>
      </c>
      <c r="O844" t="s">
        <v>5090</v>
      </c>
    </row>
    <row r="845" spans="1:15" x14ac:dyDescent="0.25">
      <c r="A845" t="s">
        <v>5091</v>
      </c>
      <c r="B845">
        <v>1979</v>
      </c>
      <c r="C845" t="s">
        <v>47</v>
      </c>
      <c r="D845" t="s">
        <v>6215</v>
      </c>
      <c r="E845" t="s">
        <v>6061</v>
      </c>
      <c r="F845" t="s">
        <v>6352</v>
      </c>
      <c r="G845" t="s">
        <v>5092</v>
      </c>
      <c r="H845">
        <v>71</v>
      </c>
      <c r="I845" t="s">
        <v>189</v>
      </c>
      <c r="J845" t="s">
        <v>5093</v>
      </c>
      <c r="K845" t="s">
        <v>5094</v>
      </c>
      <c r="L845" t="s">
        <v>5095</v>
      </c>
      <c r="M845" t="s">
        <v>5096</v>
      </c>
      <c r="N845">
        <v>27014</v>
      </c>
    </row>
    <row r="846" spans="1:15" x14ac:dyDescent="0.25">
      <c r="A846" t="s">
        <v>5097</v>
      </c>
      <c r="B846">
        <v>1978</v>
      </c>
      <c r="C846" t="s">
        <v>15</v>
      </c>
      <c r="D846" t="s">
        <v>6199</v>
      </c>
      <c r="E846" t="s">
        <v>6310</v>
      </c>
      <c r="F846" t="s">
        <v>6352</v>
      </c>
      <c r="G846" t="s">
        <v>5098</v>
      </c>
      <c r="H846">
        <v>87</v>
      </c>
      <c r="I846" t="s">
        <v>1800</v>
      </c>
      <c r="J846" t="s">
        <v>5099</v>
      </c>
      <c r="K846" t="s">
        <v>2937</v>
      </c>
      <c r="L846" t="s">
        <v>5100</v>
      </c>
      <c r="M846" t="s">
        <v>5101</v>
      </c>
      <c r="N846">
        <v>233106</v>
      </c>
      <c r="O846" t="s">
        <v>5102</v>
      </c>
    </row>
    <row r="847" spans="1:15" x14ac:dyDescent="0.25">
      <c r="A847" t="s">
        <v>5103</v>
      </c>
      <c r="B847">
        <v>1976</v>
      </c>
      <c r="C847" t="s">
        <v>196</v>
      </c>
      <c r="D847" t="s">
        <v>6102</v>
      </c>
      <c r="E847" t="s">
        <v>6211</v>
      </c>
      <c r="F847" t="s">
        <v>6352</v>
      </c>
      <c r="G847" t="s">
        <v>5104</v>
      </c>
      <c r="H847">
        <v>71</v>
      </c>
      <c r="I847" t="s">
        <v>289</v>
      </c>
      <c r="J847" t="s">
        <v>289</v>
      </c>
      <c r="K847" t="s">
        <v>5105</v>
      </c>
      <c r="L847" t="s">
        <v>2656</v>
      </c>
      <c r="M847" t="s">
        <v>5106</v>
      </c>
      <c r="N847">
        <v>39889</v>
      </c>
      <c r="O847" t="s">
        <v>5107</v>
      </c>
    </row>
    <row r="848" spans="1:15" x14ac:dyDescent="0.25">
      <c r="A848" t="s">
        <v>5108</v>
      </c>
      <c r="B848">
        <v>1975</v>
      </c>
      <c r="C848" t="s">
        <v>248</v>
      </c>
      <c r="D848" t="s">
        <v>6248</v>
      </c>
      <c r="E848" t="s">
        <v>6208</v>
      </c>
      <c r="F848" t="s">
        <v>6352</v>
      </c>
      <c r="G848" t="s">
        <v>5109</v>
      </c>
      <c r="H848">
        <v>89</v>
      </c>
      <c r="I848" t="s">
        <v>2661</v>
      </c>
      <c r="J848" t="s">
        <v>2661</v>
      </c>
      <c r="K848" t="s">
        <v>30</v>
      </c>
      <c r="L848" t="s">
        <v>5110</v>
      </c>
      <c r="M848" t="s">
        <v>5111</v>
      </c>
      <c r="N848">
        <v>36037</v>
      </c>
    </row>
    <row r="849" spans="1:15" x14ac:dyDescent="0.25">
      <c r="A849" t="s">
        <v>5112</v>
      </c>
      <c r="B849">
        <v>1974</v>
      </c>
      <c r="C849" t="s">
        <v>47</v>
      </c>
      <c r="D849" t="s">
        <v>6136</v>
      </c>
      <c r="E849" t="s">
        <v>6261</v>
      </c>
      <c r="F849" t="s">
        <v>6352</v>
      </c>
      <c r="G849" t="s">
        <v>5113</v>
      </c>
      <c r="H849">
        <v>68</v>
      </c>
      <c r="I849" t="s">
        <v>5114</v>
      </c>
      <c r="J849" t="s">
        <v>2585</v>
      </c>
      <c r="K849" t="s">
        <v>790</v>
      </c>
      <c r="L849" t="s">
        <v>52</v>
      </c>
      <c r="M849" t="s">
        <v>5115</v>
      </c>
      <c r="N849">
        <v>26729</v>
      </c>
    </row>
    <row r="850" spans="1:15" x14ac:dyDescent="0.25">
      <c r="A850" t="s">
        <v>5116</v>
      </c>
      <c r="B850">
        <v>1974</v>
      </c>
      <c r="C850" t="s">
        <v>15</v>
      </c>
      <c r="D850" t="s">
        <v>6220</v>
      </c>
      <c r="E850" t="s">
        <v>6360</v>
      </c>
      <c r="F850" t="s">
        <v>6352</v>
      </c>
      <c r="G850" t="s">
        <v>5117</v>
      </c>
      <c r="H850">
        <v>73</v>
      </c>
      <c r="I850" t="s">
        <v>2678</v>
      </c>
      <c r="J850" t="s">
        <v>5118</v>
      </c>
      <c r="K850" t="s">
        <v>2679</v>
      </c>
      <c r="L850" t="s">
        <v>5119</v>
      </c>
      <c r="M850" t="s">
        <v>5120</v>
      </c>
      <c r="N850">
        <v>125993</v>
      </c>
      <c r="O850" t="s">
        <v>5121</v>
      </c>
    </row>
    <row r="851" spans="1:15" x14ac:dyDescent="0.25">
      <c r="A851" t="s">
        <v>5122</v>
      </c>
      <c r="B851">
        <v>1973</v>
      </c>
      <c r="C851" t="s">
        <v>15</v>
      </c>
      <c r="D851" t="s">
        <v>6059</v>
      </c>
      <c r="E851" t="s">
        <v>6048</v>
      </c>
      <c r="F851" t="s">
        <v>6352</v>
      </c>
      <c r="G851" t="s">
        <v>5123</v>
      </c>
      <c r="H851">
        <v>87</v>
      </c>
      <c r="I851" t="s">
        <v>49</v>
      </c>
      <c r="J851" t="s">
        <v>28</v>
      </c>
      <c r="K851" t="s">
        <v>5124</v>
      </c>
      <c r="L851" t="s">
        <v>5125</v>
      </c>
      <c r="M851" t="s">
        <v>5126</v>
      </c>
      <c r="N851">
        <v>109941</v>
      </c>
      <c r="O851" t="s">
        <v>5127</v>
      </c>
    </row>
    <row r="852" spans="1:15" x14ac:dyDescent="0.25">
      <c r="A852" t="s">
        <v>5128</v>
      </c>
      <c r="B852">
        <v>1973</v>
      </c>
      <c r="C852" t="s">
        <v>15</v>
      </c>
      <c r="D852" t="s">
        <v>6098</v>
      </c>
      <c r="E852" t="s">
        <v>6027</v>
      </c>
      <c r="F852" t="s">
        <v>6352</v>
      </c>
      <c r="G852" t="s">
        <v>5129</v>
      </c>
      <c r="H852">
        <v>83</v>
      </c>
      <c r="I852" t="s">
        <v>5130</v>
      </c>
      <c r="J852" t="s">
        <v>5131</v>
      </c>
      <c r="K852" t="s">
        <v>5132</v>
      </c>
      <c r="L852" t="s">
        <v>5133</v>
      </c>
      <c r="M852" t="s">
        <v>5134</v>
      </c>
      <c r="N852">
        <v>96561</v>
      </c>
      <c r="O852" t="s">
        <v>1242</v>
      </c>
    </row>
    <row r="853" spans="1:15" x14ac:dyDescent="0.25">
      <c r="A853" t="s">
        <v>5135</v>
      </c>
      <c r="B853">
        <v>1972</v>
      </c>
      <c r="C853" t="s">
        <v>47</v>
      </c>
      <c r="D853" t="s">
        <v>6096</v>
      </c>
      <c r="E853" t="s">
        <v>6150</v>
      </c>
      <c r="F853" t="s">
        <v>6352</v>
      </c>
      <c r="G853" t="s">
        <v>5136</v>
      </c>
      <c r="H853">
        <v>80</v>
      </c>
      <c r="I853" t="s">
        <v>5137</v>
      </c>
      <c r="J853" t="s">
        <v>1125</v>
      </c>
      <c r="K853" t="s">
        <v>3270</v>
      </c>
      <c r="L853" t="s">
        <v>1047</v>
      </c>
      <c r="M853" t="s">
        <v>5138</v>
      </c>
      <c r="N853">
        <v>98740</v>
      </c>
      <c r="O853" t="s">
        <v>5139</v>
      </c>
    </row>
    <row r="854" spans="1:15" x14ac:dyDescent="0.25">
      <c r="A854" t="s">
        <v>5140</v>
      </c>
      <c r="B854">
        <v>1971</v>
      </c>
      <c r="C854" t="s">
        <v>15</v>
      </c>
      <c r="D854" t="s">
        <v>6136</v>
      </c>
      <c r="E854" t="s">
        <v>6027</v>
      </c>
      <c r="F854" t="s">
        <v>6352</v>
      </c>
      <c r="G854" t="s">
        <v>5141</v>
      </c>
      <c r="H854">
        <v>94</v>
      </c>
      <c r="I854" t="s">
        <v>2693</v>
      </c>
      <c r="J854" t="s">
        <v>1139</v>
      </c>
      <c r="K854" t="s">
        <v>2667</v>
      </c>
      <c r="L854" t="s">
        <v>3400</v>
      </c>
      <c r="M854" t="s">
        <v>5142</v>
      </c>
      <c r="N854">
        <v>110075</v>
      </c>
      <c r="O854" t="s">
        <v>5143</v>
      </c>
    </row>
    <row r="855" spans="1:15" x14ac:dyDescent="0.25">
      <c r="A855" t="s">
        <v>5144</v>
      </c>
      <c r="B855">
        <v>1971</v>
      </c>
      <c r="C855" t="s">
        <v>15</v>
      </c>
      <c r="D855" t="s">
        <v>6098</v>
      </c>
      <c r="E855" t="s">
        <v>6261</v>
      </c>
      <c r="F855" t="s">
        <v>6352</v>
      </c>
      <c r="G855" t="s">
        <v>5145</v>
      </c>
      <c r="H855">
        <v>90</v>
      </c>
      <c r="I855" t="s">
        <v>5146</v>
      </c>
      <c r="J855" t="s">
        <v>110</v>
      </c>
      <c r="K855" t="s">
        <v>5147</v>
      </c>
      <c r="L855" t="s">
        <v>5148</v>
      </c>
      <c r="M855" t="s">
        <v>5149</v>
      </c>
      <c r="N855">
        <v>143292</v>
      </c>
      <c r="O855" t="s">
        <v>5150</v>
      </c>
    </row>
    <row r="856" spans="1:15" x14ac:dyDescent="0.25">
      <c r="A856" t="s">
        <v>5151</v>
      </c>
      <c r="B856">
        <v>1968</v>
      </c>
      <c r="C856" t="s">
        <v>47</v>
      </c>
      <c r="D856" t="s">
        <v>6186</v>
      </c>
      <c r="E856" t="s">
        <v>6361</v>
      </c>
      <c r="F856" t="s">
        <v>6352</v>
      </c>
      <c r="G856" t="s">
        <v>5152</v>
      </c>
      <c r="H856">
        <v>63</v>
      </c>
      <c r="I856" t="s">
        <v>5153</v>
      </c>
      <c r="J856" t="s">
        <v>2744</v>
      </c>
      <c r="K856" t="s">
        <v>110</v>
      </c>
      <c r="L856" t="s">
        <v>5154</v>
      </c>
      <c r="M856" t="s">
        <v>5155</v>
      </c>
      <c r="N856">
        <v>51913</v>
      </c>
    </row>
    <row r="857" spans="1:15" x14ac:dyDescent="0.25">
      <c r="A857" t="s">
        <v>5156</v>
      </c>
      <c r="B857">
        <v>1968</v>
      </c>
      <c r="C857" t="s">
        <v>384</v>
      </c>
      <c r="D857" t="s">
        <v>6111</v>
      </c>
      <c r="E857" t="s">
        <v>560</v>
      </c>
      <c r="F857" t="s">
        <v>6352</v>
      </c>
      <c r="G857" t="s">
        <v>5157</v>
      </c>
      <c r="H857">
        <v>86</v>
      </c>
      <c r="I857" t="s">
        <v>5158</v>
      </c>
      <c r="J857" t="s">
        <v>821</v>
      </c>
      <c r="K857" t="s">
        <v>2585</v>
      </c>
      <c r="L857" t="s">
        <v>53</v>
      </c>
      <c r="M857" t="s">
        <v>5159</v>
      </c>
      <c r="N857">
        <v>31572</v>
      </c>
      <c r="O857" t="s">
        <v>5160</v>
      </c>
    </row>
    <row r="858" spans="1:15" x14ac:dyDescent="0.25">
      <c r="A858" t="s">
        <v>5161</v>
      </c>
      <c r="B858">
        <v>1967</v>
      </c>
      <c r="D858" t="s">
        <v>6083</v>
      </c>
      <c r="E858" t="s">
        <v>6361</v>
      </c>
      <c r="F858" t="s">
        <v>6352</v>
      </c>
      <c r="G858" t="s">
        <v>5162</v>
      </c>
      <c r="H858">
        <v>73</v>
      </c>
      <c r="I858" t="s">
        <v>1930</v>
      </c>
      <c r="J858" t="s">
        <v>1943</v>
      </c>
      <c r="K858" t="s">
        <v>3422</v>
      </c>
      <c r="L858" t="s">
        <v>363</v>
      </c>
      <c r="M858" t="s">
        <v>2727</v>
      </c>
      <c r="N858">
        <v>67183</v>
      </c>
      <c r="O858" t="s">
        <v>5163</v>
      </c>
    </row>
    <row r="859" spans="1:15" x14ac:dyDescent="0.25">
      <c r="A859" t="s">
        <v>5164</v>
      </c>
      <c r="B859">
        <v>1967</v>
      </c>
      <c r="C859" t="s">
        <v>15</v>
      </c>
      <c r="D859" t="s">
        <v>6215</v>
      </c>
      <c r="E859" t="s">
        <v>6041</v>
      </c>
      <c r="F859" t="s">
        <v>6352</v>
      </c>
      <c r="G859" t="s">
        <v>5165</v>
      </c>
      <c r="I859" t="s">
        <v>1923</v>
      </c>
      <c r="J859" t="s">
        <v>2319</v>
      </c>
      <c r="K859" t="s">
        <v>5166</v>
      </c>
      <c r="L859" t="s">
        <v>5167</v>
      </c>
      <c r="M859" t="s">
        <v>5168</v>
      </c>
      <c r="N859">
        <v>40274</v>
      </c>
      <c r="O859">
        <v>26.331</v>
      </c>
    </row>
    <row r="860" spans="1:15" x14ac:dyDescent="0.25">
      <c r="A860" t="s">
        <v>5169</v>
      </c>
      <c r="B860">
        <v>1966</v>
      </c>
      <c r="C860" t="s">
        <v>47</v>
      </c>
      <c r="D860" t="s">
        <v>6221</v>
      </c>
      <c r="E860" t="s">
        <v>6035</v>
      </c>
      <c r="F860" t="s">
        <v>6352</v>
      </c>
      <c r="G860" t="s">
        <v>5170</v>
      </c>
      <c r="H860">
        <v>72</v>
      </c>
      <c r="I860" t="s">
        <v>3485</v>
      </c>
      <c r="J860" t="s">
        <v>5171</v>
      </c>
      <c r="K860" t="s">
        <v>5172</v>
      </c>
      <c r="L860" t="s">
        <v>790</v>
      </c>
      <c r="M860" t="s">
        <v>5173</v>
      </c>
      <c r="N860">
        <v>31222</v>
      </c>
      <c r="O860" t="s">
        <v>5174</v>
      </c>
    </row>
    <row r="861" spans="1:15" x14ac:dyDescent="0.25">
      <c r="A861" t="s">
        <v>5175</v>
      </c>
      <c r="B861">
        <v>1965</v>
      </c>
      <c r="D861" t="s">
        <v>6111</v>
      </c>
      <c r="E861" t="s">
        <v>6251</v>
      </c>
      <c r="F861" t="s">
        <v>6352</v>
      </c>
      <c r="G861" t="s">
        <v>5176</v>
      </c>
      <c r="H861">
        <v>91</v>
      </c>
      <c r="I861" t="s">
        <v>289</v>
      </c>
      <c r="J861" t="s">
        <v>2319</v>
      </c>
      <c r="K861" t="s">
        <v>5177</v>
      </c>
      <c r="L861" t="s">
        <v>5178</v>
      </c>
      <c r="M861" t="s">
        <v>2786</v>
      </c>
      <c r="N861">
        <v>48883</v>
      </c>
    </row>
    <row r="862" spans="1:15" x14ac:dyDescent="0.25">
      <c r="A862" t="s">
        <v>5179</v>
      </c>
      <c r="B862">
        <v>1964</v>
      </c>
      <c r="C862" t="s">
        <v>47</v>
      </c>
      <c r="D862" t="s">
        <v>6169</v>
      </c>
      <c r="E862" t="s">
        <v>6282</v>
      </c>
      <c r="F862" t="s">
        <v>6352</v>
      </c>
      <c r="G862" t="s">
        <v>5180</v>
      </c>
      <c r="H862">
        <v>77</v>
      </c>
      <c r="I862" t="s">
        <v>5181</v>
      </c>
      <c r="J862" t="s">
        <v>5182</v>
      </c>
      <c r="K862" t="s">
        <v>817</v>
      </c>
      <c r="L862" t="s">
        <v>5183</v>
      </c>
      <c r="M862" t="s">
        <v>5184</v>
      </c>
      <c r="N862">
        <v>35999</v>
      </c>
    </row>
    <row r="863" spans="1:15" x14ac:dyDescent="0.25">
      <c r="A863" t="s">
        <v>5185</v>
      </c>
      <c r="B863">
        <v>1964</v>
      </c>
      <c r="C863" t="s">
        <v>15</v>
      </c>
      <c r="D863" t="s">
        <v>6088</v>
      </c>
      <c r="E863" t="s">
        <v>6267</v>
      </c>
      <c r="F863" t="s">
        <v>6352</v>
      </c>
      <c r="G863" t="s">
        <v>5186</v>
      </c>
      <c r="H863">
        <v>87</v>
      </c>
      <c r="I863" t="s">
        <v>5187</v>
      </c>
      <c r="J863" t="s">
        <v>1144</v>
      </c>
      <c r="K863" t="s">
        <v>5188</v>
      </c>
      <c r="L863" t="s">
        <v>5189</v>
      </c>
      <c r="M863" t="s">
        <v>5190</v>
      </c>
      <c r="N863">
        <v>174119</v>
      </c>
      <c r="O863" t="s">
        <v>5191</v>
      </c>
    </row>
    <row r="864" spans="1:15" x14ac:dyDescent="0.25">
      <c r="A864" t="s">
        <v>5192</v>
      </c>
      <c r="B864">
        <v>1963</v>
      </c>
      <c r="C864" t="s">
        <v>15</v>
      </c>
      <c r="D864" t="s">
        <v>6086</v>
      </c>
      <c r="E864" t="s">
        <v>6362</v>
      </c>
      <c r="F864" t="s">
        <v>6352</v>
      </c>
      <c r="G864" t="s">
        <v>5193</v>
      </c>
      <c r="H864">
        <v>90</v>
      </c>
      <c r="I864" t="s">
        <v>369</v>
      </c>
      <c r="J864" t="s">
        <v>5194</v>
      </c>
      <c r="K864" t="s">
        <v>5195</v>
      </c>
      <c r="L864" t="s">
        <v>4991</v>
      </c>
      <c r="M864" t="s">
        <v>191</v>
      </c>
      <c r="N864">
        <v>171739</v>
      </c>
      <c r="O864" t="s">
        <v>5196</v>
      </c>
    </row>
    <row r="865" spans="1:15" x14ac:dyDescent="0.25">
      <c r="A865" t="s">
        <v>5197</v>
      </c>
      <c r="B865">
        <v>1962</v>
      </c>
      <c r="C865" t="s">
        <v>587</v>
      </c>
      <c r="D865" t="s">
        <v>6077</v>
      </c>
      <c r="E865" t="s">
        <v>6211</v>
      </c>
      <c r="F865" t="s">
        <v>6352</v>
      </c>
      <c r="G865" t="s">
        <v>5198</v>
      </c>
      <c r="H865">
        <v>76</v>
      </c>
      <c r="I865" t="s">
        <v>5199</v>
      </c>
      <c r="J865" t="s">
        <v>1223</v>
      </c>
      <c r="K865" t="s">
        <v>2824</v>
      </c>
      <c r="L865" t="s">
        <v>5200</v>
      </c>
      <c r="M865" t="s">
        <v>5201</v>
      </c>
      <c r="N865">
        <v>26457</v>
      </c>
    </row>
    <row r="866" spans="1:15" x14ac:dyDescent="0.25">
      <c r="A866" t="s">
        <v>5202</v>
      </c>
      <c r="B866">
        <v>1960</v>
      </c>
      <c r="D866" t="s">
        <v>6120</v>
      </c>
      <c r="E866" t="s">
        <v>6251</v>
      </c>
      <c r="F866" t="s">
        <v>6352</v>
      </c>
      <c r="G866" t="s">
        <v>5203</v>
      </c>
      <c r="I866" t="s">
        <v>2028</v>
      </c>
      <c r="J866" t="s">
        <v>5204</v>
      </c>
      <c r="K866" t="s">
        <v>5205</v>
      </c>
      <c r="L866" t="s">
        <v>2032</v>
      </c>
      <c r="M866" t="s">
        <v>5206</v>
      </c>
      <c r="N866">
        <v>31354</v>
      </c>
      <c r="O866">
        <v>83.956999999999994</v>
      </c>
    </row>
    <row r="867" spans="1:15" x14ac:dyDescent="0.25">
      <c r="A867" t="s">
        <v>5207</v>
      </c>
      <c r="B867">
        <v>1960</v>
      </c>
      <c r="C867" t="s">
        <v>2006</v>
      </c>
      <c r="D867" t="s">
        <v>6159</v>
      </c>
      <c r="E867" t="s">
        <v>6309</v>
      </c>
      <c r="F867" t="s">
        <v>6352</v>
      </c>
      <c r="G867" t="s">
        <v>5208</v>
      </c>
      <c r="H867">
        <v>74</v>
      </c>
      <c r="I867" t="s">
        <v>1215</v>
      </c>
      <c r="J867" t="s">
        <v>3473</v>
      </c>
      <c r="K867" t="s">
        <v>1216</v>
      </c>
      <c r="L867" t="s">
        <v>363</v>
      </c>
      <c r="M867" t="s">
        <v>111</v>
      </c>
      <c r="N867">
        <v>87719</v>
      </c>
      <c r="O867" t="s">
        <v>5209</v>
      </c>
    </row>
    <row r="868" spans="1:15" x14ac:dyDescent="0.25">
      <c r="A868" t="s">
        <v>5210</v>
      </c>
      <c r="B868">
        <v>1960</v>
      </c>
      <c r="D868" t="s">
        <v>6275</v>
      </c>
      <c r="E868" t="s">
        <v>6126</v>
      </c>
      <c r="F868" t="s">
        <v>6352</v>
      </c>
      <c r="G868" t="s">
        <v>5211</v>
      </c>
      <c r="H868">
        <v>90</v>
      </c>
      <c r="I868" t="s">
        <v>5212</v>
      </c>
      <c r="J868" t="s">
        <v>5213</v>
      </c>
      <c r="K868" t="s">
        <v>2024</v>
      </c>
      <c r="L868" t="s">
        <v>5214</v>
      </c>
      <c r="M868" t="s">
        <v>5215</v>
      </c>
      <c r="N868">
        <v>27620</v>
      </c>
      <c r="O868">
        <v>52.709000000000003</v>
      </c>
    </row>
    <row r="869" spans="1:15" x14ac:dyDescent="0.25">
      <c r="A869" t="s">
        <v>5216</v>
      </c>
      <c r="B869">
        <v>1956</v>
      </c>
      <c r="C869" t="s">
        <v>2006</v>
      </c>
      <c r="D869" t="s">
        <v>6228</v>
      </c>
      <c r="E869" t="s">
        <v>6348</v>
      </c>
      <c r="F869" t="s">
        <v>6352</v>
      </c>
      <c r="G869" t="s">
        <v>5217</v>
      </c>
      <c r="H869">
        <v>92</v>
      </c>
      <c r="I869" t="s">
        <v>5146</v>
      </c>
      <c r="J869" t="s">
        <v>5218</v>
      </c>
      <c r="K869" t="s">
        <v>5219</v>
      </c>
      <c r="L869" t="s">
        <v>5220</v>
      </c>
      <c r="M869" t="s">
        <v>5221</v>
      </c>
      <c r="N869">
        <v>44839</v>
      </c>
    </row>
    <row r="870" spans="1:15" x14ac:dyDescent="0.25">
      <c r="A870" t="s">
        <v>5222</v>
      </c>
      <c r="B870">
        <v>1955</v>
      </c>
      <c r="C870" t="s">
        <v>150</v>
      </c>
      <c r="D870" t="s">
        <v>6230</v>
      </c>
      <c r="E870" t="s">
        <v>16</v>
      </c>
      <c r="F870" t="s">
        <v>6352</v>
      </c>
      <c r="G870" t="s">
        <v>5223</v>
      </c>
      <c r="H870">
        <v>89</v>
      </c>
      <c r="I870" t="s">
        <v>2851</v>
      </c>
      <c r="J870" t="s">
        <v>3481</v>
      </c>
      <c r="K870" t="s">
        <v>5224</v>
      </c>
      <c r="L870" t="s">
        <v>5225</v>
      </c>
      <c r="M870" t="s">
        <v>5226</v>
      </c>
      <c r="N870">
        <v>83363</v>
      </c>
    </row>
    <row r="871" spans="1:15" x14ac:dyDescent="0.25">
      <c r="A871" t="s">
        <v>5227</v>
      </c>
      <c r="B871">
        <v>1955</v>
      </c>
      <c r="D871" t="s">
        <v>6199</v>
      </c>
      <c r="E871" t="s">
        <v>6145</v>
      </c>
      <c r="F871" t="s">
        <v>6352</v>
      </c>
      <c r="G871" t="s">
        <v>5228</v>
      </c>
      <c r="H871">
        <v>91</v>
      </c>
      <c r="I871" t="s">
        <v>2814</v>
      </c>
      <c r="J871" t="s">
        <v>231</v>
      </c>
      <c r="K871" t="s">
        <v>562</v>
      </c>
      <c r="L871" t="s">
        <v>5229</v>
      </c>
      <c r="M871" t="s">
        <v>5230</v>
      </c>
      <c r="N871">
        <v>26464</v>
      </c>
    </row>
    <row r="872" spans="1:15" x14ac:dyDescent="0.25">
      <c r="A872" t="s">
        <v>5231</v>
      </c>
      <c r="B872">
        <v>1954</v>
      </c>
      <c r="C872" t="s">
        <v>587</v>
      </c>
      <c r="D872" t="s">
        <v>6121</v>
      </c>
      <c r="E872" t="s">
        <v>6066</v>
      </c>
      <c r="F872" t="s">
        <v>6352</v>
      </c>
      <c r="G872" t="s">
        <v>5232</v>
      </c>
      <c r="H872">
        <v>72</v>
      </c>
      <c r="I872" t="s">
        <v>568</v>
      </c>
      <c r="J872" t="s">
        <v>378</v>
      </c>
      <c r="K872" t="s">
        <v>2843</v>
      </c>
      <c r="L872" t="s">
        <v>589</v>
      </c>
      <c r="M872" t="s">
        <v>5233</v>
      </c>
      <c r="N872">
        <v>59415</v>
      </c>
    </row>
    <row r="873" spans="1:15" x14ac:dyDescent="0.25">
      <c r="A873" t="s">
        <v>5234</v>
      </c>
      <c r="B873">
        <v>1952</v>
      </c>
      <c r="C873" t="s">
        <v>587</v>
      </c>
      <c r="D873" t="s">
        <v>6152</v>
      </c>
      <c r="E873" t="s">
        <v>6066</v>
      </c>
      <c r="F873" t="s">
        <v>6352</v>
      </c>
      <c r="G873" t="s">
        <v>5235</v>
      </c>
      <c r="I873" t="s">
        <v>1941</v>
      </c>
      <c r="J873" t="s">
        <v>1942</v>
      </c>
      <c r="K873" t="s">
        <v>3505</v>
      </c>
      <c r="L873" t="s">
        <v>5236</v>
      </c>
      <c r="M873" t="s">
        <v>3478</v>
      </c>
      <c r="N873">
        <v>34677</v>
      </c>
      <c r="O873" t="s">
        <v>5237</v>
      </c>
    </row>
    <row r="874" spans="1:15" x14ac:dyDescent="0.25">
      <c r="A874" t="s">
        <v>5238</v>
      </c>
      <c r="B874">
        <v>1951</v>
      </c>
      <c r="C874" t="s">
        <v>47</v>
      </c>
      <c r="D874" t="s">
        <v>6224</v>
      </c>
      <c r="E874" t="s">
        <v>6166</v>
      </c>
      <c r="F874" t="s">
        <v>6352</v>
      </c>
      <c r="G874" t="s">
        <v>5239</v>
      </c>
      <c r="I874" t="s">
        <v>2749</v>
      </c>
      <c r="J874" t="s">
        <v>5240</v>
      </c>
      <c r="K874" t="s">
        <v>5241</v>
      </c>
      <c r="L874" t="s">
        <v>5242</v>
      </c>
      <c r="M874" t="s">
        <v>5243</v>
      </c>
      <c r="N874">
        <v>76315</v>
      </c>
    </row>
    <row r="875" spans="1:15" x14ac:dyDescent="0.25">
      <c r="A875" t="s">
        <v>5244</v>
      </c>
      <c r="B875">
        <v>1951</v>
      </c>
      <c r="C875" t="s">
        <v>248</v>
      </c>
      <c r="D875" t="s">
        <v>6111</v>
      </c>
      <c r="E875" t="s">
        <v>6334</v>
      </c>
      <c r="F875" t="s">
        <v>6352</v>
      </c>
      <c r="G875" t="s">
        <v>5245</v>
      </c>
      <c r="H875">
        <v>91</v>
      </c>
      <c r="I875" t="s">
        <v>1286</v>
      </c>
      <c r="J875" t="s">
        <v>378</v>
      </c>
      <c r="K875" t="s">
        <v>3434</v>
      </c>
      <c r="L875" t="s">
        <v>5246</v>
      </c>
      <c r="M875" t="s">
        <v>5247</v>
      </c>
      <c r="N875">
        <v>71481</v>
      </c>
      <c r="O875">
        <v>536.11800000000005</v>
      </c>
    </row>
    <row r="876" spans="1:15" x14ac:dyDescent="0.25">
      <c r="A876" t="s">
        <v>5248</v>
      </c>
      <c r="B876">
        <v>1946</v>
      </c>
      <c r="C876" t="s">
        <v>2006</v>
      </c>
      <c r="D876" t="s">
        <v>6088</v>
      </c>
      <c r="E876" t="s">
        <v>6315</v>
      </c>
      <c r="F876" t="s">
        <v>6352</v>
      </c>
      <c r="G876" t="s">
        <v>5249</v>
      </c>
      <c r="I876" t="s">
        <v>5250</v>
      </c>
      <c r="J876" t="s">
        <v>5251</v>
      </c>
      <c r="K876" t="s">
        <v>5252</v>
      </c>
      <c r="L876" t="s">
        <v>579</v>
      </c>
      <c r="M876" t="s">
        <v>2804</v>
      </c>
      <c r="N876">
        <v>27991</v>
      </c>
    </row>
    <row r="877" spans="1:15" x14ac:dyDescent="0.25">
      <c r="A877" t="s">
        <v>5253</v>
      </c>
      <c r="B877">
        <v>1940</v>
      </c>
      <c r="C877" t="s">
        <v>384</v>
      </c>
      <c r="D877" t="s">
        <v>6060</v>
      </c>
      <c r="E877" t="s">
        <v>6193</v>
      </c>
      <c r="F877" t="s">
        <v>6352</v>
      </c>
      <c r="G877" t="s">
        <v>5254</v>
      </c>
      <c r="H877">
        <v>96</v>
      </c>
      <c r="I877" t="s">
        <v>5255</v>
      </c>
      <c r="J877" t="s">
        <v>5256</v>
      </c>
      <c r="K877" t="s">
        <v>5257</v>
      </c>
      <c r="L877" t="s">
        <v>5258</v>
      </c>
      <c r="M877" t="s">
        <v>5259</v>
      </c>
      <c r="N877">
        <v>88662</v>
      </c>
      <c r="O877" t="s">
        <v>5260</v>
      </c>
    </row>
    <row r="878" spans="1:15" x14ac:dyDescent="0.25">
      <c r="A878" t="s">
        <v>5261</v>
      </c>
      <c r="B878">
        <v>1933</v>
      </c>
      <c r="C878" t="s">
        <v>2268</v>
      </c>
      <c r="D878" t="s">
        <v>6363</v>
      </c>
      <c r="E878" t="s">
        <v>6128</v>
      </c>
      <c r="F878" t="s">
        <v>6352</v>
      </c>
      <c r="G878" t="s">
        <v>5262</v>
      </c>
      <c r="H878">
        <v>87</v>
      </c>
      <c r="I878" t="s">
        <v>4394</v>
      </c>
      <c r="J878" t="s">
        <v>381</v>
      </c>
      <c r="K878" t="s">
        <v>5263</v>
      </c>
      <c r="L878" t="s">
        <v>5264</v>
      </c>
      <c r="M878" t="s">
        <v>4378</v>
      </c>
      <c r="N878">
        <v>30683</v>
      </c>
    </row>
    <row r="879" spans="1:15" x14ac:dyDescent="0.25">
      <c r="A879" t="s">
        <v>5265</v>
      </c>
      <c r="B879">
        <v>2019</v>
      </c>
      <c r="C879" t="s">
        <v>150</v>
      </c>
      <c r="D879" t="s">
        <v>6102</v>
      </c>
      <c r="E879" t="s">
        <v>6035</v>
      </c>
      <c r="F879" t="s">
        <v>6364</v>
      </c>
      <c r="G879" t="s">
        <v>5266</v>
      </c>
      <c r="H879">
        <v>73</v>
      </c>
      <c r="I879" t="s">
        <v>5267</v>
      </c>
      <c r="J879" t="s">
        <v>446</v>
      </c>
      <c r="K879" t="s">
        <v>175</v>
      </c>
      <c r="L879" t="s">
        <v>19</v>
      </c>
      <c r="M879" t="s">
        <v>5268</v>
      </c>
      <c r="N879">
        <v>60408</v>
      </c>
    </row>
    <row r="880" spans="1:15" x14ac:dyDescent="0.25">
      <c r="A880" t="s">
        <v>5269</v>
      </c>
      <c r="B880">
        <v>2018</v>
      </c>
      <c r="C880" t="s">
        <v>5270</v>
      </c>
      <c r="D880" t="s">
        <v>6098</v>
      </c>
      <c r="E880" t="s">
        <v>6119</v>
      </c>
      <c r="F880" t="s">
        <v>6364</v>
      </c>
      <c r="G880" t="s">
        <v>5271</v>
      </c>
      <c r="H880">
        <v>71</v>
      </c>
      <c r="I880" t="s">
        <v>5272</v>
      </c>
      <c r="J880" t="s">
        <v>5273</v>
      </c>
      <c r="K880" t="s">
        <v>5274</v>
      </c>
      <c r="L880" t="s">
        <v>5275</v>
      </c>
      <c r="M880" t="s">
        <v>5276</v>
      </c>
      <c r="N880">
        <v>140840</v>
      </c>
      <c r="O880" t="s">
        <v>5277</v>
      </c>
    </row>
    <row r="881" spans="1:15" x14ac:dyDescent="0.25">
      <c r="A881" t="s">
        <v>5278</v>
      </c>
      <c r="B881">
        <v>2019</v>
      </c>
      <c r="C881" t="s">
        <v>15</v>
      </c>
      <c r="D881" t="s">
        <v>6042</v>
      </c>
      <c r="E881" t="s">
        <v>6116</v>
      </c>
      <c r="F881" t="s">
        <v>6364</v>
      </c>
      <c r="G881" t="s">
        <v>5279</v>
      </c>
      <c r="H881">
        <v>83</v>
      </c>
      <c r="I881" t="s">
        <v>65</v>
      </c>
      <c r="J881" t="s">
        <v>81</v>
      </c>
      <c r="K881" t="s">
        <v>89</v>
      </c>
      <c r="L881" t="s">
        <v>1018</v>
      </c>
      <c r="M881" t="s">
        <v>1553</v>
      </c>
      <c r="N881">
        <v>551309</v>
      </c>
      <c r="O881" t="s">
        <v>5280</v>
      </c>
    </row>
    <row r="882" spans="1:15" x14ac:dyDescent="0.25">
      <c r="A882" t="s">
        <v>5281</v>
      </c>
      <c r="B882">
        <v>2017</v>
      </c>
      <c r="C882" t="s">
        <v>196</v>
      </c>
      <c r="D882" t="s">
        <v>6067</v>
      </c>
      <c r="E882" t="s">
        <v>16</v>
      </c>
      <c r="F882" t="s">
        <v>6364</v>
      </c>
      <c r="G882" t="s">
        <v>5282</v>
      </c>
      <c r="H882">
        <v>86</v>
      </c>
      <c r="I882" t="s">
        <v>2392</v>
      </c>
      <c r="J882" t="s">
        <v>5283</v>
      </c>
      <c r="K882" t="s">
        <v>5284</v>
      </c>
      <c r="L882" t="s">
        <v>5285</v>
      </c>
      <c r="M882" t="s">
        <v>5286</v>
      </c>
      <c r="N882">
        <v>29765</v>
      </c>
      <c r="O882">
        <v>566.35599999999999</v>
      </c>
    </row>
    <row r="883" spans="1:15" x14ac:dyDescent="0.25">
      <c r="A883" t="s">
        <v>5287</v>
      </c>
      <c r="B883">
        <v>2017</v>
      </c>
      <c r="C883" t="s">
        <v>15</v>
      </c>
      <c r="D883" t="s">
        <v>6230</v>
      </c>
      <c r="E883" t="s">
        <v>16</v>
      </c>
      <c r="F883" t="s">
        <v>6364</v>
      </c>
      <c r="G883" t="s">
        <v>5288</v>
      </c>
      <c r="H883">
        <v>92</v>
      </c>
      <c r="I883" t="s">
        <v>5289</v>
      </c>
      <c r="J883" t="s">
        <v>5290</v>
      </c>
      <c r="K883" t="s">
        <v>5291</v>
      </c>
      <c r="L883" t="s">
        <v>1781</v>
      </c>
      <c r="M883" t="s">
        <v>5292</v>
      </c>
      <c r="N883">
        <v>95181</v>
      </c>
      <c r="O883" t="s">
        <v>5293</v>
      </c>
    </row>
    <row r="884" spans="1:15" x14ac:dyDescent="0.25">
      <c r="A884" t="s">
        <v>5294</v>
      </c>
      <c r="B884">
        <v>2019</v>
      </c>
      <c r="C884" t="s">
        <v>15</v>
      </c>
      <c r="D884" t="s">
        <v>6091</v>
      </c>
      <c r="E884" t="s">
        <v>6048</v>
      </c>
      <c r="F884" t="s">
        <v>6364</v>
      </c>
      <c r="G884" t="s">
        <v>5295</v>
      </c>
      <c r="H884">
        <v>68</v>
      </c>
      <c r="I884" t="s">
        <v>2182</v>
      </c>
      <c r="J884" t="s">
        <v>5296</v>
      </c>
      <c r="K884" t="s">
        <v>462</v>
      </c>
      <c r="L884" t="s">
        <v>1366</v>
      </c>
      <c r="M884" t="s">
        <v>5297</v>
      </c>
      <c r="N884">
        <v>46739</v>
      </c>
    </row>
    <row r="885" spans="1:15" x14ac:dyDescent="0.25">
      <c r="A885" t="s">
        <v>5298</v>
      </c>
      <c r="B885">
        <v>2017</v>
      </c>
      <c r="C885" t="s">
        <v>150</v>
      </c>
      <c r="D885" t="s">
        <v>6120</v>
      </c>
      <c r="E885" t="s">
        <v>16</v>
      </c>
      <c r="F885" t="s">
        <v>6364</v>
      </c>
      <c r="G885" t="s">
        <v>5299</v>
      </c>
      <c r="H885">
        <v>60</v>
      </c>
      <c r="I885" t="s">
        <v>4603</v>
      </c>
      <c r="J885" t="s">
        <v>445</v>
      </c>
      <c r="K885" t="s">
        <v>5300</v>
      </c>
      <c r="L885" t="s">
        <v>5301</v>
      </c>
      <c r="M885" t="s">
        <v>2256</v>
      </c>
      <c r="N885">
        <v>99643</v>
      </c>
      <c r="O885" t="s">
        <v>5302</v>
      </c>
    </row>
    <row r="886" spans="1:15" x14ac:dyDescent="0.25">
      <c r="A886" t="s">
        <v>5303</v>
      </c>
      <c r="B886">
        <v>2019</v>
      </c>
      <c r="C886" t="s">
        <v>150</v>
      </c>
      <c r="D886" t="s">
        <v>6290</v>
      </c>
      <c r="E886" t="s">
        <v>6175</v>
      </c>
      <c r="F886" t="s">
        <v>6364</v>
      </c>
      <c r="G886" t="s">
        <v>5304</v>
      </c>
      <c r="H886">
        <v>70</v>
      </c>
      <c r="I886" t="s">
        <v>5305</v>
      </c>
      <c r="J886" t="s">
        <v>5306</v>
      </c>
      <c r="K886" t="s">
        <v>5307</v>
      </c>
      <c r="L886" t="s">
        <v>5308</v>
      </c>
      <c r="M886" t="s">
        <v>5309</v>
      </c>
      <c r="N886">
        <v>66346</v>
      </c>
      <c r="O886" t="s">
        <v>5310</v>
      </c>
    </row>
    <row r="887" spans="1:15" x14ac:dyDescent="0.25">
      <c r="A887" t="s">
        <v>5311</v>
      </c>
      <c r="B887">
        <v>2015</v>
      </c>
      <c r="D887" t="s">
        <v>6169</v>
      </c>
      <c r="E887" t="s">
        <v>6266</v>
      </c>
      <c r="F887" t="s">
        <v>6364</v>
      </c>
      <c r="G887" t="s">
        <v>5312</v>
      </c>
      <c r="H887">
        <v>77</v>
      </c>
      <c r="I887" t="s">
        <v>5313</v>
      </c>
      <c r="J887" t="s">
        <v>5314</v>
      </c>
      <c r="K887" t="s">
        <v>5315</v>
      </c>
      <c r="L887" t="s">
        <v>5316</v>
      </c>
      <c r="M887" t="s">
        <v>5317</v>
      </c>
      <c r="N887">
        <v>52903</v>
      </c>
    </row>
    <row r="888" spans="1:15" x14ac:dyDescent="0.25">
      <c r="A888" t="s">
        <v>5318</v>
      </c>
      <c r="B888">
        <v>2015</v>
      </c>
      <c r="C888" t="s">
        <v>150</v>
      </c>
      <c r="D888" t="s">
        <v>6290</v>
      </c>
      <c r="E888" t="s">
        <v>16</v>
      </c>
      <c r="F888" t="s">
        <v>6364</v>
      </c>
      <c r="G888" t="s">
        <v>5319</v>
      </c>
      <c r="H888">
        <v>83</v>
      </c>
      <c r="I888" t="s">
        <v>5320</v>
      </c>
      <c r="J888" t="s">
        <v>5321</v>
      </c>
      <c r="K888" t="s">
        <v>5322</v>
      </c>
      <c r="L888" t="s">
        <v>5323</v>
      </c>
      <c r="M888" t="s">
        <v>5324</v>
      </c>
      <c r="N888">
        <v>35785</v>
      </c>
      <c r="O888">
        <v>845.46400000000006</v>
      </c>
    </row>
    <row r="889" spans="1:15" x14ac:dyDescent="0.25">
      <c r="A889" t="s">
        <v>5325</v>
      </c>
      <c r="B889">
        <v>2017</v>
      </c>
      <c r="C889" t="s">
        <v>33</v>
      </c>
      <c r="D889" t="s">
        <v>6045</v>
      </c>
      <c r="E889" t="s">
        <v>6198</v>
      </c>
      <c r="F889" t="s">
        <v>6364</v>
      </c>
      <c r="G889" t="s">
        <v>5326</v>
      </c>
      <c r="H889">
        <v>67</v>
      </c>
      <c r="I889" t="s">
        <v>2205</v>
      </c>
      <c r="J889" t="s">
        <v>2206</v>
      </c>
      <c r="K889" t="s">
        <v>2209</v>
      </c>
      <c r="L889" t="s">
        <v>2214</v>
      </c>
      <c r="M889" t="s">
        <v>2207</v>
      </c>
      <c r="N889">
        <v>569974</v>
      </c>
      <c r="O889" t="s">
        <v>5327</v>
      </c>
    </row>
    <row r="890" spans="1:15" x14ac:dyDescent="0.25">
      <c r="A890" t="s">
        <v>5328</v>
      </c>
      <c r="B890">
        <v>2017</v>
      </c>
      <c r="C890" t="s">
        <v>33</v>
      </c>
      <c r="D890" t="s">
        <v>6121</v>
      </c>
      <c r="E890" t="s">
        <v>6027</v>
      </c>
      <c r="F890" t="s">
        <v>6364</v>
      </c>
      <c r="G890" t="s">
        <v>5329</v>
      </c>
      <c r="H890">
        <v>86</v>
      </c>
      <c r="I890" t="s">
        <v>3186</v>
      </c>
      <c r="J890" t="s">
        <v>4483</v>
      </c>
      <c r="K890" t="s">
        <v>1455</v>
      </c>
      <c r="L890" t="s">
        <v>5330</v>
      </c>
      <c r="M890" t="s">
        <v>5331</v>
      </c>
      <c r="N890">
        <v>439406</v>
      </c>
      <c r="O890" t="s">
        <v>5332</v>
      </c>
    </row>
    <row r="891" spans="1:15" x14ac:dyDescent="0.25">
      <c r="A891" t="s">
        <v>5333</v>
      </c>
      <c r="B891">
        <v>2017</v>
      </c>
      <c r="C891" t="s">
        <v>33</v>
      </c>
      <c r="D891" t="s">
        <v>6123</v>
      </c>
      <c r="E891" t="s">
        <v>6106</v>
      </c>
      <c r="F891" t="s">
        <v>6364</v>
      </c>
      <c r="G891" t="s">
        <v>5334</v>
      </c>
      <c r="H891">
        <v>72</v>
      </c>
      <c r="I891" t="s">
        <v>5335</v>
      </c>
      <c r="J891" t="s">
        <v>1564</v>
      </c>
      <c r="K891" t="s">
        <v>265</v>
      </c>
      <c r="L891" t="s">
        <v>1675</v>
      </c>
      <c r="M891" t="s">
        <v>697</v>
      </c>
      <c r="N891">
        <v>58371</v>
      </c>
      <c r="O891" t="s">
        <v>5336</v>
      </c>
    </row>
    <row r="892" spans="1:15" x14ac:dyDescent="0.25">
      <c r="A892" t="s">
        <v>5337</v>
      </c>
      <c r="B892">
        <v>2015</v>
      </c>
      <c r="C892" t="s">
        <v>33</v>
      </c>
      <c r="D892" t="s">
        <v>6021</v>
      </c>
      <c r="E892" t="s">
        <v>6276</v>
      </c>
      <c r="F892" t="s">
        <v>6364</v>
      </c>
      <c r="G892" t="s">
        <v>5338</v>
      </c>
      <c r="H892">
        <v>81</v>
      </c>
      <c r="I892" t="s">
        <v>73</v>
      </c>
      <c r="J892" t="s">
        <v>101</v>
      </c>
      <c r="K892" t="s">
        <v>3590</v>
      </c>
      <c r="L892" t="s">
        <v>5339</v>
      </c>
      <c r="M892" t="s">
        <v>4627</v>
      </c>
      <c r="N892">
        <v>287659</v>
      </c>
      <c r="O892" t="s">
        <v>5340</v>
      </c>
    </row>
    <row r="893" spans="1:15" x14ac:dyDescent="0.25">
      <c r="A893" t="s">
        <v>5341</v>
      </c>
      <c r="B893">
        <v>2018</v>
      </c>
      <c r="C893" t="s">
        <v>33</v>
      </c>
      <c r="D893" t="s">
        <v>6069</v>
      </c>
      <c r="E893" t="s">
        <v>6108</v>
      </c>
      <c r="F893" t="s">
        <v>6364</v>
      </c>
      <c r="G893" t="s">
        <v>5342</v>
      </c>
      <c r="H893">
        <v>80</v>
      </c>
      <c r="I893" t="s">
        <v>2373</v>
      </c>
      <c r="J893" t="s">
        <v>2440</v>
      </c>
      <c r="K893" t="s">
        <v>2441</v>
      </c>
      <c r="L893" t="s">
        <v>5343</v>
      </c>
      <c r="M893" t="s">
        <v>5344</v>
      </c>
      <c r="N893">
        <v>250057</v>
      </c>
      <c r="O893" t="s">
        <v>5345</v>
      </c>
    </row>
    <row r="894" spans="1:15" x14ac:dyDescent="0.25">
      <c r="A894" t="s">
        <v>5346</v>
      </c>
      <c r="B894">
        <v>2016</v>
      </c>
      <c r="C894" t="s">
        <v>47</v>
      </c>
      <c r="D894" t="s">
        <v>6163</v>
      </c>
      <c r="E894" t="s">
        <v>6148</v>
      </c>
      <c r="F894" t="s">
        <v>6364</v>
      </c>
      <c r="G894" t="s">
        <v>5347</v>
      </c>
      <c r="H894">
        <v>81</v>
      </c>
      <c r="I894" t="s">
        <v>2577</v>
      </c>
      <c r="J894" t="s">
        <v>2578</v>
      </c>
      <c r="K894" t="s">
        <v>3704</v>
      </c>
      <c r="L894" t="s">
        <v>3705</v>
      </c>
      <c r="M894" t="s">
        <v>5348</v>
      </c>
      <c r="N894">
        <v>272784</v>
      </c>
      <c r="O894" t="s">
        <v>5349</v>
      </c>
    </row>
    <row r="895" spans="1:15" x14ac:dyDescent="0.25">
      <c r="A895" t="s">
        <v>5350</v>
      </c>
      <c r="B895">
        <v>2015</v>
      </c>
      <c r="C895" t="s">
        <v>15</v>
      </c>
      <c r="D895" t="s">
        <v>6071</v>
      </c>
      <c r="E895" t="s">
        <v>6027</v>
      </c>
      <c r="F895" t="s">
        <v>6364</v>
      </c>
      <c r="G895" t="s">
        <v>5351</v>
      </c>
      <c r="H895">
        <v>82</v>
      </c>
      <c r="I895" t="s">
        <v>643</v>
      </c>
      <c r="J895" t="s">
        <v>3053</v>
      </c>
      <c r="K895" t="s">
        <v>1564</v>
      </c>
      <c r="L895" t="s">
        <v>689</v>
      </c>
      <c r="M895" t="s">
        <v>1455</v>
      </c>
      <c r="N895">
        <v>371291</v>
      </c>
      <c r="O895" t="s">
        <v>5352</v>
      </c>
    </row>
    <row r="896" spans="1:15" x14ac:dyDescent="0.25">
      <c r="A896" t="s">
        <v>5353</v>
      </c>
      <c r="B896">
        <v>2015</v>
      </c>
      <c r="C896" t="s">
        <v>15</v>
      </c>
      <c r="D896" t="s">
        <v>6051</v>
      </c>
      <c r="E896" t="s">
        <v>6227</v>
      </c>
      <c r="F896" t="s">
        <v>6364</v>
      </c>
      <c r="G896" t="s">
        <v>5354</v>
      </c>
      <c r="H896">
        <v>82</v>
      </c>
      <c r="I896" t="s">
        <v>5355</v>
      </c>
      <c r="J896" t="s">
        <v>5296</v>
      </c>
      <c r="K896" t="s">
        <v>1850</v>
      </c>
      <c r="L896" t="s">
        <v>5356</v>
      </c>
      <c r="M896" t="s">
        <v>5357</v>
      </c>
      <c r="N896">
        <v>247666</v>
      </c>
      <c r="O896" t="s">
        <v>5358</v>
      </c>
    </row>
    <row r="897" spans="1:15" x14ac:dyDescent="0.25">
      <c r="A897" t="s">
        <v>5359</v>
      </c>
      <c r="B897">
        <v>2014</v>
      </c>
      <c r="C897" t="s">
        <v>196</v>
      </c>
      <c r="D897" t="s">
        <v>6183</v>
      </c>
      <c r="E897" t="s">
        <v>6024</v>
      </c>
      <c r="F897" t="s">
        <v>6364</v>
      </c>
      <c r="G897" t="s">
        <v>5360</v>
      </c>
      <c r="H897">
        <v>92</v>
      </c>
      <c r="I897" t="s">
        <v>2392</v>
      </c>
      <c r="J897" t="s">
        <v>5361</v>
      </c>
      <c r="K897" t="s">
        <v>5362</v>
      </c>
      <c r="L897" t="s">
        <v>5363</v>
      </c>
      <c r="M897" t="s">
        <v>5364</v>
      </c>
      <c r="N897">
        <v>49397</v>
      </c>
      <c r="O897" t="s">
        <v>5365</v>
      </c>
    </row>
    <row r="898" spans="1:15" x14ac:dyDescent="0.25">
      <c r="A898" t="s">
        <v>5366</v>
      </c>
      <c r="B898">
        <v>2016</v>
      </c>
      <c r="C898" t="s">
        <v>196</v>
      </c>
      <c r="D898" t="s">
        <v>6098</v>
      </c>
      <c r="E898" t="s">
        <v>6027</v>
      </c>
      <c r="F898" t="s">
        <v>6364</v>
      </c>
      <c r="G898" t="s">
        <v>5367</v>
      </c>
      <c r="H898">
        <v>88</v>
      </c>
      <c r="I898" t="s">
        <v>5368</v>
      </c>
      <c r="J898" t="s">
        <v>3122</v>
      </c>
      <c r="K898" t="s">
        <v>4714</v>
      </c>
      <c r="L898" t="s">
        <v>1675</v>
      </c>
      <c r="M898" t="s">
        <v>5369</v>
      </c>
      <c r="N898">
        <v>204175</v>
      </c>
      <c r="O898" t="s">
        <v>5370</v>
      </c>
    </row>
    <row r="899" spans="1:15" x14ac:dyDescent="0.25">
      <c r="A899" t="s">
        <v>5371</v>
      </c>
      <c r="B899">
        <v>2013</v>
      </c>
      <c r="C899" t="s">
        <v>150</v>
      </c>
      <c r="D899" t="s">
        <v>6118</v>
      </c>
      <c r="E899" t="s">
        <v>6080</v>
      </c>
      <c r="F899" t="s">
        <v>6364</v>
      </c>
      <c r="G899" t="s">
        <v>5372</v>
      </c>
      <c r="H899">
        <v>77</v>
      </c>
      <c r="I899" t="s">
        <v>5373</v>
      </c>
      <c r="J899" t="s">
        <v>2384</v>
      </c>
      <c r="K899" t="s">
        <v>5374</v>
      </c>
      <c r="L899" t="s">
        <v>5375</v>
      </c>
      <c r="M899" t="s">
        <v>5376</v>
      </c>
      <c r="N899">
        <v>94212</v>
      </c>
      <c r="O899" t="s">
        <v>5377</v>
      </c>
    </row>
    <row r="900" spans="1:15" x14ac:dyDescent="0.25">
      <c r="A900" t="s">
        <v>5378</v>
      </c>
      <c r="B900">
        <v>2014</v>
      </c>
      <c r="C900" t="s">
        <v>33</v>
      </c>
      <c r="D900" t="s">
        <v>6059</v>
      </c>
      <c r="E900" t="s">
        <v>6031</v>
      </c>
      <c r="F900" t="s">
        <v>6364</v>
      </c>
      <c r="G900" t="s">
        <v>5379</v>
      </c>
      <c r="H900">
        <v>79</v>
      </c>
      <c r="I900" t="s">
        <v>5380</v>
      </c>
      <c r="J900" t="s">
        <v>320</v>
      </c>
      <c r="K900" t="s">
        <v>5381</v>
      </c>
      <c r="L900" t="s">
        <v>3856</v>
      </c>
      <c r="M900" t="s">
        <v>5382</v>
      </c>
      <c r="N900">
        <v>411599</v>
      </c>
      <c r="O900" t="s">
        <v>5383</v>
      </c>
    </row>
    <row r="901" spans="1:15" x14ac:dyDescent="0.25">
      <c r="A901" t="s">
        <v>5384</v>
      </c>
      <c r="B901">
        <v>2012</v>
      </c>
      <c r="D901" t="s">
        <v>6079</v>
      </c>
      <c r="E901" t="s">
        <v>6122</v>
      </c>
      <c r="F901" t="s">
        <v>6364</v>
      </c>
      <c r="G901" t="s">
        <v>5385</v>
      </c>
      <c r="I901" t="s">
        <v>1331</v>
      </c>
      <c r="J901" t="s">
        <v>1334</v>
      </c>
      <c r="K901" t="s">
        <v>5386</v>
      </c>
      <c r="L901" t="s">
        <v>2406</v>
      </c>
      <c r="M901" t="s">
        <v>5387</v>
      </c>
      <c r="N901">
        <v>57549</v>
      </c>
    </row>
    <row r="902" spans="1:15" x14ac:dyDescent="0.25">
      <c r="A902" t="s">
        <v>5388</v>
      </c>
      <c r="B902">
        <v>2011</v>
      </c>
      <c r="C902" t="s">
        <v>15</v>
      </c>
      <c r="D902" t="s">
        <v>6120</v>
      </c>
      <c r="E902" t="s">
        <v>6194</v>
      </c>
      <c r="F902" t="s">
        <v>6364</v>
      </c>
      <c r="G902" t="s">
        <v>5389</v>
      </c>
      <c r="H902">
        <v>73</v>
      </c>
      <c r="I902" t="s">
        <v>2189</v>
      </c>
      <c r="J902" t="s">
        <v>2190</v>
      </c>
      <c r="K902" t="s">
        <v>5390</v>
      </c>
      <c r="L902" t="s">
        <v>5391</v>
      </c>
      <c r="M902" t="s">
        <v>5392</v>
      </c>
      <c r="N902">
        <v>190531</v>
      </c>
      <c r="O902" t="s">
        <v>5393</v>
      </c>
    </row>
    <row r="903" spans="1:15" x14ac:dyDescent="0.25">
      <c r="A903" t="s">
        <v>5394</v>
      </c>
      <c r="B903">
        <v>2012</v>
      </c>
      <c r="C903" t="s">
        <v>15</v>
      </c>
      <c r="D903" t="s">
        <v>6096</v>
      </c>
      <c r="E903" t="s">
        <v>6027</v>
      </c>
      <c r="F903" t="s">
        <v>6364</v>
      </c>
      <c r="G903" t="s">
        <v>5395</v>
      </c>
      <c r="H903">
        <v>68</v>
      </c>
      <c r="I903" t="s">
        <v>5396</v>
      </c>
      <c r="J903" t="s">
        <v>1488</v>
      </c>
      <c r="K903" t="s">
        <v>5397</v>
      </c>
      <c r="L903" t="s">
        <v>5398</v>
      </c>
      <c r="M903" t="s">
        <v>5399</v>
      </c>
      <c r="N903">
        <v>228132</v>
      </c>
      <c r="O903" t="s">
        <v>5400</v>
      </c>
    </row>
    <row r="904" spans="1:15" x14ac:dyDescent="0.25">
      <c r="A904" t="s">
        <v>5401</v>
      </c>
      <c r="B904">
        <v>2010</v>
      </c>
      <c r="C904" t="s">
        <v>47</v>
      </c>
      <c r="D904" t="s">
        <v>6246</v>
      </c>
      <c r="E904" t="s">
        <v>6061</v>
      </c>
      <c r="F904" t="s">
        <v>6364</v>
      </c>
      <c r="G904" t="s">
        <v>5402</v>
      </c>
      <c r="H904">
        <v>80</v>
      </c>
      <c r="I904" t="s">
        <v>4464</v>
      </c>
      <c r="J904" t="s">
        <v>1430</v>
      </c>
      <c r="K904" t="s">
        <v>5403</v>
      </c>
      <c r="L904" t="s">
        <v>419</v>
      </c>
      <c r="M904" t="s">
        <v>4646</v>
      </c>
      <c r="N904">
        <v>80939</v>
      </c>
      <c r="O904" t="s">
        <v>5404</v>
      </c>
    </row>
    <row r="905" spans="1:15" x14ac:dyDescent="0.25">
      <c r="A905" t="s">
        <v>5405</v>
      </c>
      <c r="B905">
        <v>2018</v>
      </c>
      <c r="C905" t="s">
        <v>33</v>
      </c>
      <c r="D905" t="s">
        <v>6045</v>
      </c>
      <c r="E905" t="s">
        <v>6235</v>
      </c>
      <c r="F905" t="s">
        <v>6364</v>
      </c>
      <c r="G905" t="s">
        <v>5406</v>
      </c>
      <c r="H905">
        <v>88</v>
      </c>
      <c r="I905" t="s">
        <v>2208</v>
      </c>
      <c r="J905" t="s">
        <v>5407</v>
      </c>
      <c r="K905" t="s">
        <v>2208</v>
      </c>
      <c r="L905" t="s">
        <v>4076</v>
      </c>
      <c r="M905" t="s">
        <v>5408</v>
      </c>
      <c r="N905">
        <v>334312</v>
      </c>
      <c r="O905" t="s">
        <v>5409</v>
      </c>
    </row>
    <row r="906" spans="1:15" x14ac:dyDescent="0.25">
      <c r="A906" t="s">
        <v>5410</v>
      </c>
      <c r="B906">
        <v>2010</v>
      </c>
      <c r="C906" t="s">
        <v>150</v>
      </c>
      <c r="D906" t="s">
        <v>6088</v>
      </c>
      <c r="E906" t="s">
        <v>6112</v>
      </c>
      <c r="F906" t="s">
        <v>6364</v>
      </c>
      <c r="G906" t="s">
        <v>5411</v>
      </c>
      <c r="H906">
        <v>80</v>
      </c>
      <c r="I906" t="s">
        <v>1560</v>
      </c>
      <c r="J906" t="s">
        <v>1561</v>
      </c>
      <c r="K906" t="s">
        <v>1675</v>
      </c>
      <c r="L906" t="s">
        <v>198</v>
      </c>
      <c r="M906" t="s">
        <v>5412</v>
      </c>
      <c r="N906">
        <v>311822</v>
      </c>
      <c r="O906" t="s">
        <v>5413</v>
      </c>
    </row>
    <row r="907" spans="1:15" x14ac:dyDescent="0.25">
      <c r="A907" t="s">
        <v>5414</v>
      </c>
      <c r="B907">
        <v>2010</v>
      </c>
      <c r="C907" t="s">
        <v>196</v>
      </c>
      <c r="D907" t="s">
        <v>6069</v>
      </c>
      <c r="E907" t="s">
        <v>6041</v>
      </c>
      <c r="F907" t="s">
        <v>6364</v>
      </c>
      <c r="G907" t="s">
        <v>5415</v>
      </c>
      <c r="H907">
        <v>65</v>
      </c>
      <c r="I907" t="s">
        <v>4665</v>
      </c>
      <c r="J907" t="s">
        <v>5416</v>
      </c>
      <c r="K907" t="s">
        <v>5417</v>
      </c>
      <c r="L907" t="s">
        <v>5418</v>
      </c>
      <c r="M907" t="s">
        <v>5419</v>
      </c>
      <c r="N907">
        <v>38491</v>
      </c>
      <c r="O907" t="s">
        <v>5420</v>
      </c>
    </row>
    <row r="908" spans="1:15" x14ac:dyDescent="0.25">
      <c r="A908" t="s">
        <v>5421</v>
      </c>
      <c r="B908">
        <v>2010</v>
      </c>
      <c r="C908" t="s">
        <v>47</v>
      </c>
      <c r="D908" t="s">
        <v>6131</v>
      </c>
      <c r="E908" t="s">
        <v>6365</v>
      </c>
      <c r="F908" t="s">
        <v>6364</v>
      </c>
      <c r="G908" t="s">
        <v>5422</v>
      </c>
      <c r="H908">
        <v>72</v>
      </c>
      <c r="I908" t="s">
        <v>5423</v>
      </c>
      <c r="J908" t="s">
        <v>5424</v>
      </c>
      <c r="K908" t="s">
        <v>3751</v>
      </c>
      <c r="L908" t="s">
        <v>5425</v>
      </c>
      <c r="M908" t="s">
        <v>5426</v>
      </c>
      <c r="N908">
        <v>500851</v>
      </c>
      <c r="O908" t="s">
        <v>5427</v>
      </c>
    </row>
    <row r="909" spans="1:15" x14ac:dyDescent="0.25">
      <c r="A909" t="s">
        <v>5428</v>
      </c>
      <c r="B909">
        <v>2011</v>
      </c>
      <c r="C909" t="s">
        <v>196</v>
      </c>
      <c r="D909" t="s">
        <v>6215</v>
      </c>
      <c r="E909" t="s">
        <v>6066</v>
      </c>
      <c r="F909" t="s">
        <v>6364</v>
      </c>
      <c r="G909" t="s">
        <v>5429</v>
      </c>
      <c r="H909">
        <v>72</v>
      </c>
      <c r="I909" t="s">
        <v>5430</v>
      </c>
      <c r="J909" t="s">
        <v>82</v>
      </c>
      <c r="K909" t="s">
        <v>5431</v>
      </c>
      <c r="L909" t="s">
        <v>5398</v>
      </c>
      <c r="M909" t="s">
        <v>2257</v>
      </c>
      <c r="N909">
        <v>315426</v>
      </c>
      <c r="O909" t="s">
        <v>5432</v>
      </c>
    </row>
    <row r="910" spans="1:15" x14ac:dyDescent="0.25">
      <c r="A910" t="s">
        <v>5433</v>
      </c>
      <c r="B910">
        <v>2010</v>
      </c>
      <c r="C910" t="s">
        <v>33</v>
      </c>
      <c r="D910" t="s">
        <v>6107</v>
      </c>
      <c r="E910" t="s">
        <v>6179</v>
      </c>
      <c r="F910" t="s">
        <v>6364</v>
      </c>
      <c r="G910" t="s">
        <v>5434</v>
      </c>
      <c r="H910">
        <v>66</v>
      </c>
      <c r="I910" t="s">
        <v>4476</v>
      </c>
      <c r="J910" t="s">
        <v>5435</v>
      </c>
      <c r="K910" t="s">
        <v>4795</v>
      </c>
      <c r="L910" t="s">
        <v>2159</v>
      </c>
      <c r="M910" t="s">
        <v>5436</v>
      </c>
      <c r="N910">
        <v>524081</v>
      </c>
      <c r="O910" t="s">
        <v>5437</v>
      </c>
    </row>
    <row r="911" spans="1:15" x14ac:dyDescent="0.25">
      <c r="A911" t="s">
        <v>5438</v>
      </c>
      <c r="B911">
        <v>2009</v>
      </c>
      <c r="D911" t="s">
        <v>6121</v>
      </c>
      <c r="E911" t="s">
        <v>6366</v>
      </c>
      <c r="F911" t="s">
        <v>6364</v>
      </c>
      <c r="G911" t="s">
        <v>5439</v>
      </c>
      <c r="I911" t="s">
        <v>5440</v>
      </c>
      <c r="J911" t="s">
        <v>5441</v>
      </c>
      <c r="K911" t="s">
        <v>5442</v>
      </c>
      <c r="L911" t="s">
        <v>5443</v>
      </c>
      <c r="M911" t="s">
        <v>5444</v>
      </c>
      <c r="N911">
        <v>63882</v>
      </c>
    </row>
    <row r="912" spans="1:15" x14ac:dyDescent="0.25">
      <c r="A912" t="s">
        <v>5445</v>
      </c>
      <c r="B912">
        <v>2011</v>
      </c>
      <c r="C912" t="s">
        <v>150</v>
      </c>
      <c r="D912" t="s">
        <v>6051</v>
      </c>
      <c r="E912" t="s">
        <v>6177</v>
      </c>
      <c r="F912" t="s">
        <v>6364</v>
      </c>
      <c r="G912" t="s">
        <v>5446</v>
      </c>
      <c r="H912">
        <v>87</v>
      </c>
      <c r="I912" t="s">
        <v>5447</v>
      </c>
      <c r="J912" t="s">
        <v>89</v>
      </c>
      <c r="K912" t="s">
        <v>102</v>
      </c>
      <c r="L912" t="s">
        <v>1017</v>
      </c>
      <c r="M912" t="s">
        <v>1539</v>
      </c>
      <c r="N912">
        <v>369529</v>
      </c>
      <c r="O912" t="s">
        <v>5448</v>
      </c>
    </row>
    <row r="913" spans="1:15" x14ac:dyDescent="0.25">
      <c r="A913" t="s">
        <v>5449</v>
      </c>
      <c r="B913">
        <v>2011</v>
      </c>
      <c r="C913" t="s">
        <v>196</v>
      </c>
      <c r="D913" t="s">
        <v>6221</v>
      </c>
      <c r="E913" t="s">
        <v>6251</v>
      </c>
      <c r="F913" t="s">
        <v>6364</v>
      </c>
      <c r="G913" t="s">
        <v>5450</v>
      </c>
      <c r="H913">
        <v>70</v>
      </c>
      <c r="I913" t="s">
        <v>3215</v>
      </c>
      <c r="J913" t="s">
        <v>5451</v>
      </c>
      <c r="K913" t="s">
        <v>5452</v>
      </c>
      <c r="L913" t="s">
        <v>5453</v>
      </c>
      <c r="M913" t="s">
        <v>4007</v>
      </c>
      <c r="N913">
        <v>138959</v>
      </c>
      <c r="O913" t="s">
        <v>5454</v>
      </c>
    </row>
    <row r="914" spans="1:15" x14ac:dyDescent="0.25">
      <c r="A914" t="s">
        <v>5455</v>
      </c>
      <c r="B914">
        <v>2009</v>
      </c>
      <c r="C914" t="s">
        <v>15</v>
      </c>
      <c r="D914" t="s">
        <v>6089</v>
      </c>
      <c r="E914" t="s">
        <v>6200</v>
      </c>
      <c r="F914" t="s">
        <v>6364</v>
      </c>
      <c r="G914" t="s">
        <v>5456</v>
      </c>
      <c r="H914">
        <v>73</v>
      </c>
      <c r="I914" t="s">
        <v>5457</v>
      </c>
      <c r="J914" t="s">
        <v>4578</v>
      </c>
      <c r="K914" t="s">
        <v>2128</v>
      </c>
      <c r="L914" t="s">
        <v>917</v>
      </c>
      <c r="M914" t="s">
        <v>5458</v>
      </c>
      <c r="N914">
        <v>520041</v>
      </c>
      <c r="O914" t="s">
        <v>5459</v>
      </c>
    </row>
    <row r="915" spans="1:15" x14ac:dyDescent="0.25">
      <c r="A915" t="s">
        <v>5460</v>
      </c>
      <c r="B915">
        <v>2008</v>
      </c>
      <c r="D915" t="s">
        <v>6163</v>
      </c>
      <c r="E915" t="s">
        <v>6211</v>
      </c>
      <c r="F915" t="s">
        <v>6364</v>
      </c>
      <c r="G915" t="s">
        <v>5461</v>
      </c>
      <c r="I915" t="s">
        <v>5462</v>
      </c>
      <c r="J915" t="s">
        <v>5463</v>
      </c>
      <c r="K915" t="s">
        <v>5315</v>
      </c>
      <c r="L915" t="s">
        <v>5464</v>
      </c>
      <c r="M915" t="s">
        <v>5465</v>
      </c>
      <c r="N915">
        <v>102742</v>
      </c>
    </row>
    <row r="916" spans="1:15" x14ac:dyDescent="0.25">
      <c r="A916" t="s">
        <v>5466</v>
      </c>
      <c r="B916">
        <v>2009</v>
      </c>
      <c r="C916" t="s">
        <v>150</v>
      </c>
      <c r="D916" t="s">
        <v>6159</v>
      </c>
      <c r="E916" t="s">
        <v>6367</v>
      </c>
      <c r="F916" t="s">
        <v>6364</v>
      </c>
      <c r="G916" t="s">
        <v>5467</v>
      </c>
      <c r="H916">
        <v>57</v>
      </c>
      <c r="I916" t="s">
        <v>687</v>
      </c>
      <c r="J916" t="s">
        <v>444</v>
      </c>
      <c r="K916" t="s">
        <v>4054</v>
      </c>
      <c r="L916" t="s">
        <v>1462</v>
      </c>
      <c r="M916" t="s">
        <v>5468</v>
      </c>
      <c r="N916">
        <v>583158</v>
      </c>
      <c r="O916" t="s">
        <v>5469</v>
      </c>
    </row>
    <row r="917" spans="1:15" x14ac:dyDescent="0.25">
      <c r="A917" t="s">
        <v>5470</v>
      </c>
      <c r="B917">
        <v>2009</v>
      </c>
      <c r="C917" t="s">
        <v>33</v>
      </c>
      <c r="D917" t="s">
        <v>6152</v>
      </c>
      <c r="E917" t="s">
        <v>6177</v>
      </c>
      <c r="F917" t="s">
        <v>6364</v>
      </c>
      <c r="G917" t="s">
        <v>5471</v>
      </c>
      <c r="H917">
        <v>53</v>
      </c>
      <c r="I917" t="s">
        <v>5472</v>
      </c>
      <c r="J917" t="s">
        <v>5473</v>
      </c>
      <c r="K917" t="s">
        <v>4563</v>
      </c>
      <c r="L917" t="s">
        <v>5474</v>
      </c>
      <c r="M917" t="s">
        <v>5475</v>
      </c>
      <c r="N917">
        <v>293266</v>
      </c>
      <c r="O917" t="s">
        <v>5476</v>
      </c>
    </row>
    <row r="918" spans="1:15" x14ac:dyDescent="0.25">
      <c r="A918" t="s">
        <v>5477</v>
      </c>
      <c r="B918">
        <v>2007</v>
      </c>
      <c r="C918" t="s">
        <v>150</v>
      </c>
      <c r="D918" t="s">
        <v>6136</v>
      </c>
      <c r="E918" t="s">
        <v>16</v>
      </c>
      <c r="F918" t="s">
        <v>6364</v>
      </c>
      <c r="G918" t="s">
        <v>5478</v>
      </c>
      <c r="H918">
        <v>79</v>
      </c>
      <c r="I918" t="s">
        <v>1460</v>
      </c>
      <c r="J918" t="s">
        <v>5479</v>
      </c>
      <c r="K918" t="s">
        <v>5480</v>
      </c>
      <c r="L918" t="s">
        <v>5481</v>
      </c>
      <c r="M918" t="s">
        <v>5482</v>
      </c>
      <c r="N918">
        <v>41544</v>
      </c>
      <c r="O918" t="s">
        <v>5483</v>
      </c>
    </row>
    <row r="919" spans="1:15" x14ac:dyDescent="0.25">
      <c r="A919" t="s">
        <v>5484</v>
      </c>
      <c r="B919">
        <v>2008</v>
      </c>
      <c r="C919" t="s">
        <v>33</v>
      </c>
      <c r="D919" t="s">
        <v>6139</v>
      </c>
      <c r="E919" t="s">
        <v>16</v>
      </c>
      <c r="F919" t="s">
        <v>6364</v>
      </c>
      <c r="G919" t="s">
        <v>5485</v>
      </c>
      <c r="H919">
        <v>36</v>
      </c>
      <c r="I919" t="s">
        <v>2330</v>
      </c>
      <c r="J919" t="s">
        <v>2331</v>
      </c>
      <c r="K919" t="s">
        <v>5486</v>
      </c>
      <c r="L919" t="s">
        <v>917</v>
      </c>
      <c r="M919" t="s">
        <v>5487</v>
      </c>
      <c r="N919">
        <v>286770</v>
      </c>
      <c r="O919" t="s">
        <v>5488</v>
      </c>
    </row>
    <row r="920" spans="1:15" x14ac:dyDescent="0.25">
      <c r="A920" t="s">
        <v>5489</v>
      </c>
      <c r="B920">
        <v>2007</v>
      </c>
      <c r="C920" t="s">
        <v>196</v>
      </c>
      <c r="D920" t="s">
        <v>6215</v>
      </c>
      <c r="E920" t="s">
        <v>6027</v>
      </c>
      <c r="F920" t="s">
        <v>6364</v>
      </c>
      <c r="G920" t="s">
        <v>5490</v>
      </c>
      <c r="H920">
        <v>82</v>
      </c>
      <c r="I920" t="s">
        <v>5491</v>
      </c>
      <c r="J920" t="s">
        <v>3259</v>
      </c>
      <c r="K920" t="s">
        <v>59</v>
      </c>
      <c r="L920" t="s">
        <v>4907</v>
      </c>
      <c r="M920" t="s">
        <v>5492</v>
      </c>
      <c r="N920">
        <v>227760</v>
      </c>
      <c r="O920" t="s">
        <v>5493</v>
      </c>
    </row>
    <row r="921" spans="1:15" x14ac:dyDescent="0.25">
      <c r="A921" t="s">
        <v>5494</v>
      </c>
      <c r="B921">
        <v>2007</v>
      </c>
      <c r="C921" t="s">
        <v>47</v>
      </c>
      <c r="D921" t="s">
        <v>6067</v>
      </c>
      <c r="E921" t="s">
        <v>6279</v>
      </c>
      <c r="F921" t="s">
        <v>6364</v>
      </c>
      <c r="G921" t="s">
        <v>5495</v>
      </c>
      <c r="H921">
        <v>66</v>
      </c>
      <c r="I921" t="s">
        <v>4476</v>
      </c>
      <c r="J921" t="s">
        <v>5496</v>
      </c>
      <c r="K921" t="s">
        <v>5497</v>
      </c>
      <c r="L921" t="s">
        <v>5498</v>
      </c>
      <c r="M921" t="s">
        <v>60</v>
      </c>
      <c r="N921">
        <v>255036</v>
      </c>
      <c r="O921" t="s">
        <v>5499</v>
      </c>
    </row>
    <row r="922" spans="1:15" x14ac:dyDescent="0.25">
      <c r="A922" t="s">
        <v>5500</v>
      </c>
      <c r="B922">
        <v>2009</v>
      </c>
      <c r="D922" t="s">
        <v>6363</v>
      </c>
      <c r="E922" t="s">
        <v>6061</v>
      </c>
      <c r="F922" t="s">
        <v>6364</v>
      </c>
      <c r="G922" t="s">
        <v>5501</v>
      </c>
      <c r="H922">
        <v>81</v>
      </c>
      <c r="I922" t="s">
        <v>1467</v>
      </c>
      <c r="J922" t="s">
        <v>5502</v>
      </c>
      <c r="K922" t="s">
        <v>5503</v>
      </c>
      <c r="L922" t="s">
        <v>1469</v>
      </c>
      <c r="M922" t="s">
        <v>5504</v>
      </c>
      <c r="N922">
        <v>31779</v>
      </c>
      <c r="O922">
        <v>686.38300000000004</v>
      </c>
    </row>
    <row r="923" spans="1:15" x14ac:dyDescent="0.25">
      <c r="A923" t="s">
        <v>5505</v>
      </c>
      <c r="B923">
        <v>2006</v>
      </c>
      <c r="C923" t="s">
        <v>196</v>
      </c>
      <c r="D923" t="s">
        <v>6152</v>
      </c>
      <c r="E923" t="s">
        <v>6068</v>
      </c>
      <c r="F923" t="s">
        <v>6364</v>
      </c>
      <c r="G923" t="s">
        <v>5506</v>
      </c>
      <c r="H923">
        <v>76</v>
      </c>
      <c r="I923" t="s">
        <v>2602</v>
      </c>
      <c r="J923" t="s">
        <v>3875</v>
      </c>
      <c r="K923" t="s">
        <v>2360</v>
      </c>
      <c r="L923" t="s">
        <v>223</v>
      </c>
      <c r="M923" t="s">
        <v>1096</v>
      </c>
      <c r="N923">
        <v>339757</v>
      </c>
      <c r="O923" t="s">
        <v>5507</v>
      </c>
    </row>
    <row r="924" spans="1:15" x14ac:dyDescent="0.25">
      <c r="A924" t="s">
        <v>5508</v>
      </c>
      <c r="B924">
        <v>2007</v>
      </c>
      <c r="C924" t="s">
        <v>196</v>
      </c>
      <c r="D924" t="s">
        <v>6151</v>
      </c>
      <c r="E924" t="s">
        <v>6068</v>
      </c>
      <c r="F924" t="s">
        <v>6364</v>
      </c>
      <c r="G924" t="s">
        <v>5509</v>
      </c>
      <c r="H924">
        <v>72</v>
      </c>
      <c r="I924" t="s">
        <v>710</v>
      </c>
      <c r="J924" t="s">
        <v>20</v>
      </c>
      <c r="K924" t="s">
        <v>1095</v>
      </c>
      <c r="L924" t="s">
        <v>3630</v>
      </c>
      <c r="M924" t="s">
        <v>5510</v>
      </c>
      <c r="N924">
        <v>250590</v>
      </c>
      <c r="O924" t="s">
        <v>5511</v>
      </c>
    </row>
    <row r="925" spans="1:15" x14ac:dyDescent="0.25">
      <c r="A925" t="s">
        <v>5512</v>
      </c>
      <c r="B925">
        <v>2007</v>
      </c>
      <c r="C925" t="s">
        <v>150</v>
      </c>
      <c r="D925" t="s">
        <v>6183</v>
      </c>
      <c r="E925" t="s">
        <v>6084</v>
      </c>
      <c r="F925" t="s">
        <v>6364</v>
      </c>
      <c r="G925" t="s">
        <v>5513</v>
      </c>
      <c r="H925">
        <v>66</v>
      </c>
      <c r="I925" t="s">
        <v>5514</v>
      </c>
      <c r="J925" t="s">
        <v>4544</v>
      </c>
      <c r="K925" t="s">
        <v>5515</v>
      </c>
      <c r="L925" t="s">
        <v>5516</v>
      </c>
      <c r="M925" t="s">
        <v>5517</v>
      </c>
      <c r="N925">
        <v>82781</v>
      </c>
      <c r="O925" t="s">
        <v>5518</v>
      </c>
    </row>
    <row r="926" spans="1:15" x14ac:dyDescent="0.25">
      <c r="A926" t="s">
        <v>5519</v>
      </c>
      <c r="B926">
        <v>2006</v>
      </c>
      <c r="C926" t="s">
        <v>150</v>
      </c>
      <c r="D926" t="s">
        <v>6136</v>
      </c>
      <c r="E926" t="s">
        <v>6106</v>
      </c>
      <c r="F926" t="s">
        <v>6364</v>
      </c>
      <c r="G926" t="s">
        <v>5520</v>
      </c>
      <c r="H926">
        <v>70</v>
      </c>
      <c r="I926" t="s">
        <v>5521</v>
      </c>
      <c r="J926" t="s">
        <v>3210</v>
      </c>
      <c r="K926" t="s">
        <v>5522</v>
      </c>
      <c r="L926" t="s">
        <v>5523</v>
      </c>
      <c r="M926" t="s">
        <v>5524</v>
      </c>
      <c r="N926">
        <v>72863</v>
      </c>
      <c r="O926" t="s">
        <v>5525</v>
      </c>
    </row>
    <row r="927" spans="1:15" x14ac:dyDescent="0.25">
      <c r="A927" t="s">
        <v>5526</v>
      </c>
      <c r="B927">
        <v>2006</v>
      </c>
      <c r="C927" t="s">
        <v>47</v>
      </c>
      <c r="D927" t="s">
        <v>6088</v>
      </c>
      <c r="E927" t="s">
        <v>6298</v>
      </c>
      <c r="F927" t="s">
        <v>6364</v>
      </c>
      <c r="G927" t="s">
        <v>5527</v>
      </c>
      <c r="H927">
        <v>68</v>
      </c>
      <c r="I927" t="s">
        <v>5528</v>
      </c>
      <c r="J927" t="s">
        <v>90</v>
      </c>
      <c r="K927" t="s">
        <v>5529</v>
      </c>
      <c r="L927" t="s">
        <v>2414</v>
      </c>
      <c r="M927" t="s">
        <v>5530</v>
      </c>
      <c r="N927">
        <v>354728</v>
      </c>
      <c r="O927" t="s">
        <v>5531</v>
      </c>
    </row>
    <row r="928" spans="1:15" x14ac:dyDescent="0.25">
      <c r="A928" t="s">
        <v>5532</v>
      </c>
      <c r="B928">
        <v>2004</v>
      </c>
      <c r="D928" t="s">
        <v>6275</v>
      </c>
      <c r="E928" t="s">
        <v>6070</v>
      </c>
      <c r="F928" t="s">
        <v>6364</v>
      </c>
      <c r="G928" t="s">
        <v>5533</v>
      </c>
      <c r="H928">
        <v>52</v>
      </c>
      <c r="I928" t="s">
        <v>4652</v>
      </c>
      <c r="J928" t="s">
        <v>3678</v>
      </c>
      <c r="K928" t="s">
        <v>5534</v>
      </c>
      <c r="L928" t="s">
        <v>5535</v>
      </c>
      <c r="M928" t="s">
        <v>5536</v>
      </c>
      <c r="N928">
        <v>49728</v>
      </c>
      <c r="O928">
        <v>6.0129999999999999</v>
      </c>
    </row>
    <row r="929" spans="1:15" x14ac:dyDescent="0.25">
      <c r="A929" t="s">
        <v>5537</v>
      </c>
      <c r="B929">
        <v>2009</v>
      </c>
      <c r="C929" t="s">
        <v>33</v>
      </c>
      <c r="D929" t="s">
        <v>6056</v>
      </c>
      <c r="E929" t="s">
        <v>6368</v>
      </c>
      <c r="F929" t="s">
        <v>6364</v>
      </c>
      <c r="G929" t="s">
        <v>5538</v>
      </c>
      <c r="H929">
        <v>78</v>
      </c>
      <c r="I929" t="s">
        <v>1514</v>
      </c>
      <c r="J929" t="s">
        <v>1515</v>
      </c>
      <c r="K929" t="s">
        <v>1516</v>
      </c>
      <c r="L929" t="s">
        <v>1517</v>
      </c>
      <c r="M929" t="s">
        <v>1518</v>
      </c>
      <c r="N929">
        <v>474827</v>
      </c>
      <c r="O929" t="s">
        <v>5539</v>
      </c>
    </row>
    <row r="930" spans="1:15" x14ac:dyDescent="0.25">
      <c r="A930">
        <v>300</v>
      </c>
      <c r="B930">
        <v>2006</v>
      </c>
      <c r="C930" t="s">
        <v>15</v>
      </c>
      <c r="D930" t="s">
        <v>6107</v>
      </c>
      <c r="E930" t="s">
        <v>6172</v>
      </c>
      <c r="F930" t="s">
        <v>6364</v>
      </c>
      <c r="G930" t="s">
        <v>5540</v>
      </c>
      <c r="H930">
        <v>52</v>
      </c>
      <c r="I930" t="s">
        <v>5541</v>
      </c>
      <c r="J930" t="s">
        <v>1547</v>
      </c>
      <c r="K930" t="s">
        <v>5542</v>
      </c>
      <c r="L930" t="s">
        <v>5543</v>
      </c>
      <c r="M930" t="s">
        <v>3677</v>
      </c>
      <c r="N930">
        <v>732876</v>
      </c>
      <c r="O930" t="s">
        <v>5544</v>
      </c>
    </row>
    <row r="931" spans="1:15" x14ac:dyDescent="0.25">
      <c r="A931" t="s">
        <v>5545</v>
      </c>
      <c r="B931">
        <v>2005</v>
      </c>
      <c r="C931" t="s">
        <v>196</v>
      </c>
      <c r="D931" t="s">
        <v>6049</v>
      </c>
      <c r="E931" t="s">
        <v>6214</v>
      </c>
      <c r="F931" t="s">
        <v>6364</v>
      </c>
      <c r="G931" t="s">
        <v>5546</v>
      </c>
      <c r="H931">
        <v>72</v>
      </c>
      <c r="I931" t="s">
        <v>2661</v>
      </c>
      <c r="J931" t="s">
        <v>281</v>
      </c>
      <c r="K931" t="s">
        <v>5547</v>
      </c>
      <c r="L931" t="s">
        <v>1005</v>
      </c>
      <c r="M931" t="s">
        <v>2200</v>
      </c>
      <c r="N931">
        <v>206294</v>
      </c>
      <c r="O931" t="s">
        <v>5548</v>
      </c>
    </row>
    <row r="932" spans="1:15" x14ac:dyDescent="0.25">
      <c r="A932" t="s">
        <v>5549</v>
      </c>
      <c r="B932">
        <v>2009</v>
      </c>
      <c r="C932" t="s">
        <v>15</v>
      </c>
      <c r="D932" t="s">
        <v>6195</v>
      </c>
      <c r="E932" t="s">
        <v>6072</v>
      </c>
      <c r="F932" t="s">
        <v>6364</v>
      </c>
      <c r="G932" t="s">
        <v>5550</v>
      </c>
      <c r="H932">
        <v>56</v>
      </c>
      <c r="I932" t="s">
        <v>5541</v>
      </c>
      <c r="J932" t="s">
        <v>5551</v>
      </c>
      <c r="K932" t="s">
        <v>5552</v>
      </c>
      <c r="L932" t="s">
        <v>5553</v>
      </c>
      <c r="M932" t="s">
        <v>5554</v>
      </c>
      <c r="N932">
        <v>500799</v>
      </c>
      <c r="O932" t="s">
        <v>5555</v>
      </c>
    </row>
    <row r="933" spans="1:15" x14ac:dyDescent="0.25">
      <c r="A933" t="s">
        <v>5556</v>
      </c>
      <c r="B933">
        <v>2005</v>
      </c>
      <c r="C933" t="s">
        <v>196</v>
      </c>
      <c r="D933" t="s">
        <v>6075</v>
      </c>
      <c r="E933" t="s">
        <v>6027</v>
      </c>
      <c r="F933" t="s">
        <v>6364</v>
      </c>
      <c r="G933" t="s">
        <v>5557</v>
      </c>
      <c r="H933">
        <v>62</v>
      </c>
      <c r="I933" t="s">
        <v>4053</v>
      </c>
      <c r="J933" t="s">
        <v>4795</v>
      </c>
      <c r="K933" t="s">
        <v>1592</v>
      </c>
      <c r="L933" t="s">
        <v>696</v>
      </c>
      <c r="M933" t="s">
        <v>5558</v>
      </c>
      <c r="N933">
        <v>294140</v>
      </c>
      <c r="O933" t="s">
        <v>5559</v>
      </c>
    </row>
    <row r="934" spans="1:15" x14ac:dyDescent="0.25">
      <c r="A934" t="s">
        <v>5560</v>
      </c>
      <c r="B934">
        <v>2004</v>
      </c>
      <c r="C934" t="s">
        <v>33</v>
      </c>
      <c r="D934" t="s">
        <v>6161</v>
      </c>
      <c r="E934" t="s">
        <v>6097</v>
      </c>
      <c r="F934" t="s">
        <v>6364</v>
      </c>
      <c r="G934" t="s">
        <v>5561</v>
      </c>
      <c r="H934">
        <v>46</v>
      </c>
      <c r="I934" t="s">
        <v>5562</v>
      </c>
      <c r="J934" t="s">
        <v>2618</v>
      </c>
      <c r="K934" t="s">
        <v>5563</v>
      </c>
      <c r="L934" t="s">
        <v>4202</v>
      </c>
      <c r="M934" t="s">
        <v>5564</v>
      </c>
      <c r="N934">
        <v>379020</v>
      </c>
      <c r="O934" t="s">
        <v>5565</v>
      </c>
    </row>
    <row r="935" spans="1:15" x14ac:dyDescent="0.25">
      <c r="A935" t="s">
        <v>5566</v>
      </c>
      <c r="B935">
        <v>2008</v>
      </c>
      <c r="C935" t="s">
        <v>196</v>
      </c>
      <c r="D935" t="s">
        <v>6049</v>
      </c>
      <c r="E935" t="s">
        <v>16</v>
      </c>
      <c r="F935" t="s">
        <v>6364</v>
      </c>
      <c r="G935" t="s">
        <v>5567</v>
      </c>
      <c r="H935">
        <v>67</v>
      </c>
      <c r="I935" t="s">
        <v>5568</v>
      </c>
      <c r="J935" t="s">
        <v>1539</v>
      </c>
      <c r="K935" t="s">
        <v>4692</v>
      </c>
      <c r="L935" t="s">
        <v>3631</v>
      </c>
      <c r="M935" t="s">
        <v>1555</v>
      </c>
      <c r="N935">
        <v>83158</v>
      </c>
      <c r="O935" t="s">
        <v>5569</v>
      </c>
    </row>
    <row r="936" spans="1:15" x14ac:dyDescent="0.25">
      <c r="A936" t="s">
        <v>5570</v>
      </c>
      <c r="B936">
        <v>2004</v>
      </c>
      <c r="C936" t="s">
        <v>196</v>
      </c>
      <c r="D936" t="s">
        <v>6111</v>
      </c>
      <c r="E936" t="s">
        <v>16</v>
      </c>
      <c r="F936" t="s">
        <v>6364</v>
      </c>
      <c r="G936" t="s">
        <v>5571</v>
      </c>
      <c r="H936">
        <v>73</v>
      </c>
      <c r="I936" t="s">
        <v>5572</v>
      </c>
      <c r="J936" t="s">
        <v>5573</v>
      </c>
      <c r="K936" t="s">
        <v>82</v>
      </c>
      <c r="L936" t="s">
        <v>5574</v>
      </c>
      <c r="M936" t="s">
        <v>5575</v>
      </c>
      <c r="N936">
        <v>65939</v>
      </c>
      <c r="O936">
        <v>697.18100000000004</v>
      </c>
    </row>
    <row r="937" spans="1:15" x14ac:dyDescent="0.25">
      <c r="A937" t="s">
        <v>5576</v>
      </c>
      <c r="B937">
        <v>2003</v>
      </c>
      <c r="C937" t="s">
        <v>196</v>
      </c>
      <c r="D937" t="s">
        <v>6220</v>
      </c>
      <c r="E937" t="s">
        <v>6066</v>
      </c>
      <c r="F937" t="s">
        <v>6364</v>
      </c>
      <c r="G937" t="s">
        <v>5577</v>
      </c>
      <c r="H937">
        <v>45</v>
      </c>
      <c r="I937" t="s">
        <v>5578</v>
      </c>
      <c r="J937" t="s">
        <v>4685</v>
      </c>
      <c r="K937" t="s">
        <v>4544</v>
      </c>
      <c r="L937" t="s">
        <v>5579</v>
      </c>
      <c r="M937" t="s">
        <v>5580</v>
      </c>
      <c r="N937">
        <v>67360</v>
      </c>
      <c r="O937">
        <v>548.70699999999999</v>
      </c>
    </row>
    <row r="938" spans="1:15" x14ac:dyDescent="0.25">
      <c r="A938" t="s">
        <v>5581</v>
      </c>
      <c r="B938">
        <v>2004</v>
      </c>
      <c r="C938" t="s">
        <v>47</v>
      </c>
      <c r="D938" t="s">
        <v>6051</v>
      </c>
      <c r="E938" t="s">
        <v>6182</v>
      </c>
      <c r="F938" t="s">
        <v>6364</v>
      </c>
      <c r="G938" t="s">
        <v>5582</v>
      </c>
      <c r="H938">
        <v>76</v>
      </c>
      <c r="I938" t="s">
        <v>679</v>
      </c>
      <c r="J938" t="s">
        <v>680</v>
      </c>
      <c r="K938" t="s">
        <v>5583</v>
      </c>
      <c r="L938" t="s">
        <v>223</v>
      </c>
      <c r="M938" t="s">
        <v>5584</v>
      </c>
      <c r="N938">
        <v>70925</v>
      </c>
      <c r="O938" t="s">
        <v>5585</v>
      </c>
    </row>
    <row r="939" spans="1:15" x14ac:dyDescent="0.25">
      <c r="A939" t="s">
        <v>5586</v>
      </c>
      <c r="B939">
        <v>2003</v>
      </c>
      <c r="C939" t="s">
        <v>196</v>
      </c>
      <c r="D939" t="s">
        <v>6092</v>
      </c>
      <c r="E939" t="s">
        <v>6116</v>
      </c>
      <c r="F939" t="s">
        <v>6364</v>
      </c>
      <c r="G939" t="s">
        <v>5587</v>
      </c>
      <c r="H939">
        <v>81</v>
      </c>
      <c r="I939" t="s">
        <v>1460</v>
      </c>
      <c r="J939" t="s">
        <v>5588</v>
      </c>
      <c r="K939" t="s">
        <v>5589</v>
      </c>
      <c r="L939" t="s">
        <v>5590</v>
      </c>
      <c r="M939" t="s">
        <v>5591</v>
      </c>
      <c r="N939">
        <v>67370</v>
      </c>
      <c r="O939" t="s">
        <v>5592</v>
      </c>
    </row>
    <row r="940" spans="1:15" x14ac:dyDescent="0.25">
      <c r="A940" t="s">
        <v>5593</v>
      </c>
      <c r="B940">
        <v>2003</v>
      </c>
      <c r="C940" t="s">
        <v>33</v>
      </c>
      <c r="D940" t="s">
        <v>6049</v>
      </c>
      <c r="E940" t="s">
        <v>6070</v>
      </c>
      <c r="F940" t="s">
        <v>6364</v>
      </c>
      <c r="G940" t="s">
        <v>5594</v>
      </c>
      <c r="H940">
        <v>70</v>
      </c>
      <c r="I940" t="s">
        <v>1628</v>
      </c>
      <c r="J940" t="s">
        <v>1552</v>
      </c>
      <c r="K940" t="s">
        <v>689</v>
      </c>
      <c r="L940" t="s">
        <v>3259</v>
      </c>
      <c r="M940" t="s">
        <v>5595</v>
      </c>
      <c r="N940">
        <v>224545</v>
      </c>
      <c r="O940" t="s">
        <v>5596</v>
      </c>
    </row>
    <row r="941" spans="1:15" x14ac:dyDescent="0.25">
      <c r="A941" t="s">
        <v>5597</v>
      </c>
      <c r="B941">
        <v>2002</v>
      </c>
      <c r="C941" t="s">
        <v>196</v>
      </c>
      <c r="D941" t="s">
        <v>6152</v>
      </c>
      <c r="E941" t="s">
        <v>6070</v>
      </c>
      <c r="F941" t="s">
        <v>6364</v>
      </c>
      <c r="G941" t="s">
        <v>5598</v>
      </c>
      <c r="H941">
        <v>56</v>
      </c>
      <c r="I941" t="s">
        <v>500</v>
      </c>
      <c r="J941" t="s">
        <v>160</v>
      </c>
      <c r="K941" t="s">
        <v>5599</v>
      </c>
      <c r="L941" t="s">
        <v>5600</v>
      </c>
      <c r="M941" t="s">
        <v>5601</v>
      </c>
      <c r="N941">
        <v>62659</v>
      </c>
      <c r="O941">
        <v>45.289000000000001</v>
      </c>
    </row>
    <row r="942" spans="1:15" x14ac:dyDescent="0.25">
      <c r="A942" t="s">
        <v>5602</v>
      </c>
      <c r="B942">
        <v>2004</v>
      </c>
      <c r="C942" t="s">
        <v>47</v>
      </c>
      <c r="D942" t="s">
        <v>6077</v>
      </c>
      <c r="E942" t="s">
        <v>6223</v>
      </c>
      <c r="F942" t="s">
        <v>6364</v>
      </c>
      <c r="G942" t="s">
        <v>5603</v>
      </c>
      <c r="H942">
        <v>67</v>
      </c>
      <c r="I942" t="s">
        <v>5604</v>
      </c>
      <c r="J942" t="s">
        <v>2430</v>
      </c>
      <c r="K942" t="s">
        <v>673</v>
      </c>
      <c r="L942" t="s">
        <v>2757</v>
      </c>
      <c r="M942" t="s">
        <v>4757</v>
      </c>
      <c r="N942">
        <v>198677</v>
      </c>
      <c r="O942" t="s">
        <v>5605</v>
      </c>
    </row>
    <row r="943" spans="1:15" x14ac:dyDescent="0.25">
      <c r="A943" t="s">
        <v>5606</v>
      </c>
      <c r="B943">
        <v>2002</v>
      </c>
      <c r="C943" t="s">
        <v>196</v>
      </c>
      <c r="D943" t="s">
        <v>6180</v>
      </c>
      <c r="E943" t="s">
        <v>16</v>
      </c>
      <c r="F943" t="s">
        <v>6364</v>
      </c>
      <c r="G943" t="s">
        <v>5607</v>
      </c>
      <c r="H943">
        <v>68</v>
      </c>
      <c r="I943" t="s">
        <v>2602</v>
      </c>
      <c r="J943" t="s">
        <v>90</v>
      </c>
      <c r="K943" t="s">
        <v>5608</v>
      </c>
      <c r="L943" t="s">
        <v>1539</v>
      </c>
      <c r="M943" t="s">
        <v>5486</v>
      </c>
      <c r="N943">
        <v>169708</v>
      </c>
      <c r="O943" t="s">
        <v>5609</v>
      </c>
    </row>
    <row r="944" spans="1:15" x14ac:dyDescent="0.25">
      <c r="A944" t="s">
        <v>5610</v>
      </c>
      <c r="B944">
        <v>2004</v>
      </c>
      <c r="C944" t="s">
        <v>47</v>
      </c>
      <c r="D944" t="s">
        <v>6121</v>
      </c>
      <c r="E944" t="s">
        <v>6336</v>
      </c>
      <c r="F944" t="s">
        <v>6364</v>
      </c>
      <c r="G944" t="s">
        <v>5611</v>
      </c>
      <c r="H944">
        <v>30</v>
      </c>
      <c r="I944" t="s">
        <v>5612</v>
      </c>
      <c r="J944" t="s">
        <v>5613</v>
      </c>
      <c r="K944" t="s">
        <v>5614</v>
      </c>
      <c r="L944" t="s">
        <v>5615</v>
      </c>
      <c r="M944" t="s">
        <v>5616</v>
      </c>
      <c r="N944">
        <v>451479</v>
      </c>
      <c r="O944" t="s">
        <v>5617</v>
      </c>
    </row>
    <row r="945" spans="1:15" x14ac:dyDescent="0.25">
      <c r="A945" t="s">
        <v>5618</v>
      </c>
      <c r="B945">
        <v>2002</v>
      </c>
      <c r="C945" t="s">
        <v>15</v>
      </c>
      <c r="D945" t="s">
        <v>6121</v>
      </c>
      <c r="E945" t="s">
        <v>6348</v>
      </c>
      <c r="F945" t="s">
        <v>6364</v>
      </c>
      <c r="G945" t="s">
        <v>5619</v>
      </c>
      <c r="H945">
        <v>73</v>
      </c>
      <c r="I945" t="s">
        <v>1688</v>
      </c>
      <c r="J945" t="s">
        <v>5620</v>
      </c>
      <c r="K945" t="s">
        <v>4592</v>
      </c>
      <c r="L945" t="s">
        <v>5621</v>
      </c>
      <c r="M945" t="s">
        <v>5622</v>
      </c>
      <c r="N945">
        <v>376853</v>
      </c>
      <c r="O945" t="s">
        <v>5623</v>
      </c>
    </row>
    <row r="946" spans="1:15" x14ac:dyDescent="0.25">
      <c r="A946" t="s">
        <v>5624</v>
      </c>
      <c r="B946">
        <v>2000</v>
      </c>
      <c r="D946" t="s">
        <v>6151</v>
      </c>
      <c r="E946" t="s">
        <v>6031</v>
      </c>
      <c r="F946" t="s">
        <v>6364</v>
      </c>
      <c r="G946" t="s">
        <v>5625</v>
      </c>
      <c r="H946">
        <v>81</v>
      </c>
      <c r="I946" t="s">
        <v>5626</v>
      </c>
      <c r="J946" t="s">
        <v>4646</v>
      </c>
      <c r="K946" t="s">
        <v>5627</v>
      </c>
      <c r="L946" t="s">
        <v>5628</v>
      </c>
      <c r="M946" t="s">
        <v>4047</v>
      </c>
      <c r="N946">
        <v>169091</v>
      </c>
    </row>
    <row r="947" spans="1:15" x14ac:dyDescent="0.25">
      <c r="A947" t="s">
        <v>5629</v>
      </c>
      <c r="B947">
        <v>2001</v>
      </c>
      <c r="C947" t="s">
        <v>15</v>
      </c>
      <c r="D947" t="s">
        <v>6088</v>
      </c>
      <c r="E947" t="s">
        <v>6116</v>
      </c>
      <c r="F947" t="s">
        <v>6364</v>
      </c>
      <c r="G947" t="s">
        <v>5630</v>
      </c>
      <c r="H947">
        <v>76</v>
      </c>
      <c r="I947" t="s">
        <v>1404</v>
      </c>
      <c r="J947" t="s">
        <v>1139</v>
      </c>
      <c r="K947" t="s">
        <v>3181</v>
      </c>
      <c r="L947" t="s">
        <v>5631</v>
      </c>
      <c r="M947" t="s">
        <v>5632</v>
      </c>
      <c r="N947">
        <v>266842</v>
      </c>
      <c r="O947" t="s">
        <v>5633</v>
      </c>
    </row>
    <row r="948" spans="1:15" x14ac:dyDescent="0.25">
      <c r="A948" t="s">
        <v>6369</v>
      </c>
      <c r="B948">
        <v>2001</v>
      </c>
      <c r="C948" t="s">
        <v>15</v>
      </c>
      <c r="D948" t="s">
        <v>6077</v>
      </c>
      <c r="E948" t="s">
        <v>16</v>
      </c>
      <c r="F948" t="s">
        <v>6364</v>
      </c>
      <c r="G948" t="s">
        <v>5634</v>
      </c>
      <c r="H948">
        <v>88</v>
      </c>
      <c r="I948" t="s">
        <v>3205</v>
      </c>
      <c r="J948" t="s">
        <v>1042</v>
      </c>
      <c r="K948" t="s">
        <v>457</v>
      </c>
      <c r="L948" t="s">
        <v>5635</v>
      </c>
      <c r="M948" t="s">
        <v>5636</v>
      </c>
      <c r="N948">
        <v>115827</v>
      </c>
      <c r="O948" t="s">
        <v>5637</v>
      </c>
    </row>
    <row r="949" spans="1:15" x14ac:dyDescent="0.25">
      <c r="A949" t="s">
        <v>5638</v>
      </c>
      <c r="B949">
        <v>2001</v>
      </c>
      <c r="C949" t="s">
        <v>47</v>
      </c>
      <c r="D949" t="s">
        <v>6026</v>
      </c>
      <c r="E949" t="s">
        <v>6279</v>
      </c>
      <c r="F949" t="s">
        <v>6364</v>
      </c>
      <c r="G949" t="s">
        <v>5639</v>
      </c>
      <c r="H949">
        <v>64</v>
      </c>
      <c r="I949" t="s">
        <v>5640</v>
      </c>
      <c r="J949" t="s">
        <v>1515</v>
      </c>
      <c r="K949" t="s">
        <v>1517</v>
      </c>
      <c r="L949" t="s">
        <v>1140</v>
      </c>
      <c r="M949" t="s">
        <v>5641</v>
      </c>
      <c r="N949">
        <v>658185</v>
      </c>
      <c r="O949" t="s">
        <v>5642</v>
      </c>
    </row>
    <row r="950" spans="1:15" x14ac:dyDescent="0.25">
      <c r="A950" t="s">
        <v>5643</v>
      </c>
      <c r="B950">
        <v>2001</v>
      </c>
      <c r="C950" t="s">
        <v>150</v>
      </c>
      <c r="D950" t="s">
        <v>6120</v>
      </c>
      <c r="E950" t="s">
        <v>6097</v>
      </c>
      <c r="F950" t="s">
        <v>6364</v>
      </c>
      <c r="G950" t="s">
        <v>5644</v>
      </c>
      <c r="H950">
        <v>74</v>
      </c>
      <c r="I950" t="s">
        <v>2405</v>
      </c>
      <c r="J950" t="s">
        <v>2135</v>
      </c>
      <c r="K950" t="s">
        <v>5621</v>
      </c>
      <c r="L950" t="s">
        <v>1471</v>
      </c>
      <c r="M950" t="s">
        <v>5645</v>
      </c>
      <c r="N950">
        <v>337651</v>
      </c>
      <c r="O950" t="s">
        <v>5646</v>
      </c>
    </row>
    <row r="951" spans="1:15" x14ac:dyDescent="0.25">
      <c r="A951" t="s">
        <v>5647</v>
      </c>
      <c r="B951">
        <v>2001</v>
      </c>
      <c r="C951" t="s">
        <v>196</v>
      </c>
      <c r="D951" t="s">
        <v>6049</v>
      </c>
      <c r="E951" t="s">
        <v>6048</v>
      </c>
      <c r="F951" t="s">
        <v>6364</v>
      </c>
      <c r="G951" t="s">
        <v>5648</v>
      </c>
      <c r="H951">
        <v>52</v>
      </c>
      <c r="I951" t="s">
        <v>5649</v>
      </c>
      <c r="J951" t="s">
        <v>2430</v>
      </c>
      <c r="K951" t="s">
        <v>4877</v>
      </c>
      <c r="L951" t="s">
        <v>3238</v>
      </c>
      <c r="M951" t="s">
        <v>5650</v>
      </c>
      <c r="N951">
        <v>240714</v>
      </c>
      <c r="O951" t="s">
        <v>5651</v>
      </c>
    </row>
    <row r="952" spans="1:15" x14ac:dyDescent="0.25">
      <c r="A952" t="s">
        <v>5652</v>
      </c>
      <c r="B952">
        <v>2001</v>
      </c>
      <c r="C952" t="s">
        <v>15</v>
      </c>
      <c r="D952" t="s">
        <v>6140</v>
      </c>
      <c r="E952" t="s">
        <v>6282</v>
      </c>
      <c r="F952" t="s">
        <v>6364</v>
      </c>
      <c r="G952" t="s">
        <v>5653</v>
      </c>
      <c r="H952">
        <v>53</v>
      </c>
      <c r="I952" t="s">
        <v>5035</v>
      </c>
      <c r="J952" t="s">
        <v>4054</v>
      </c>
      <c r="K952" t="s">
        <v>1095</v>
      </c>
      <c r="L952" t="s">
        <v>5654</v>
      </c>
      <c r="M952" t="s">
        <v>5655</v>
      </c>
      <c r="N952">
        <v>243729</v>
      </c>
      <c r="O952" t="s">
        <v>5656</v>
      </c>
    </row>
    <row r="953" spans="1:15" x14ac:dyDescent="0.25">
      <c r="A953" t="s">
        <v>5657</v>
      </c>
      <c r="B953">
        <v>2002</v>
      </c>
      <c r="C953" t="s">
        <v>15</v>
      </c>
      <c r="D953" t="s">
        <v>6213</v>
      </c>
      <c r="E953" t="s">
        <v>6370</v>
      </c>
      <c r="F953" t="s">
        <v>6364</v>
      </c>
      <c r="G953" t="s">
        <v>5658</v>
      </c>
      <c r="H953">
        <v>80</v>
      </c>
      <c r="I953" t="s">
        <v>73</v>
      </c>
      <c r="J953" t="s">
        <v>2470</v>
      </c>
      <c r="K953" t="s">
        <v>3129</v>
      </c>
      <c r="L953" t="s">
        <v>4692</v>
      </c>
      <c r="M953" t="s">
        <v>1251</v>
      </c>
      <c r="N953">
        <v>508417</v>
      </c>
      <c r="O953" t="s">
        <v>5659</v>
      </c>
    </row>
    <row r="954" spans="1:15" x14ac:dyDescent="0.25">
      <c r="A954" t="s">
        <v>5660</v>
      </c>
      <c r="B954">
        <v>1999</v>
      </c>
      <c r="C954" t="s">
        <v>196</v>
      </c>
      <c r="D954" t="s">
        <v>6047</v>
      </c>
      <c r="E954" t="s">
        <v>6177</v>
      </c>
      <c r="F954" t="s">
        <v>6364</v>
      </c>
      <c r="G954" t="s">
        <v>5661</v>
      </c>
      <c r="H954">
        <v>74</v>
      </c>
      <c r="I954" t="s">
        <v>2708</v>
      </c>
      <c r="J954" t="s">
        <v>3875</v>
      </c>
      <c r="K954" t="s">
        <v>5662</v>
      </c>
      <c r="L954" t="s">
        <v>4060</v>
      </c>
      <c r="M954" t="s">
        <v>1463</v>
      </c>
      <c r="N954">
        <v>91557</v>
      </c>
      <c r="O954" t="s">
        <v>5663</v>
      </c>
    </row>
    <row r="955" spans="1:15" x14ac:dyDescent="0.25">
      <c r="A955" t="s">
        <v>5664</v>
      </c>
      <c r="B955">
        <v>2000</v>
      </c>
      <c r="C955" t="s">
        <v>15</v>
      </c>
      <c r="D955" t="s">
        <v>6120</v>
      </c>
      <c r="E955" t="s">
        <v>6153</v>
      </c>
      <c r="F955" t="s">
        <v>6364</v>
      </c>
      <c r="G955" t="s">
        <v>5665</v>
      </c>
      <c r="H955">
        <v>64</v>
      </c>
      <c r="I955" t="s">
        <v>5666</v>
      </c>
      <c r="J955" t="s">
        <v>36</v>
      </c>
      <c r="K955" t="s">
        <v>3261</v>
      </c>
      <c r="L955" t="s">
        <v>5667</v>
      </c>
      <c r="M955" t="s">
        <v>5668</v>
      </c>
      <c r="N955">
        <v>490062</v>
      </c>
      <c r="O955" t="s">
        <v>5669</v>
      </c>
    </row>
    <row r="956" spans="1:15" x14ac:dyDescent="0.25">
      <c r="A956" t="s">
        <v>5670</v>
      </c>
      <c r="B956">
        <v>1998</v>
      </c>
      <c r="C956" t="s">
        <v>33</v>
      </c>
      <c r="D956" t="s">
        <v>6147</v>
      </c>
      <c r="E956" t="s">
        <v>6070</v>
      </c>
      <c r="F956" t="s">
        <v>6364</v>
      </c>
      <c r="G956" t="s">
        <v>5671</v>
      </c>
      <c r="H956">
        <v>77</v>
      </c>
      <c r="I956" t="s">
        <v>5672</v>
      </c>
      <c r="J956" t="s">
        <v>3238</v>
      </c>
      <c r="K956" t="s">
        <v>2517</v>
      </c>
      <c r="L956" t="s">
        <v>5673</v>
      </c>
      <c r="M956" t="s">
        <v>5674</v>
      </c>
      <c r="N956">
        <v>188317</v>
      </c>
      <c r="O956" t="s">
        <v>5675</v>
      </c>
    </row>
    <row r="957" spans="1:15" x14ac:dyDescent="0.25">
      <c r="A957" t="s">
        <v>5676</v>
      </c>
      <c r="B957">
        <v>1998</v>
      </c>
      <c r="C957" t="s">
        <v>15</v>
      </c>
      <c r="D957" t="s">
        <v>6115</v>
      </c>
      <c r="E957" t="s">
        <v>6062</v>
      </c>
      <c r="F957" t="s">
        <v>6364</v>
      </c>
      <c r="G957" t="s">
        <v>5677</v>
      </c>
      <c r="H957">
        <v>78</v>
      </c>
      <c r="I957" t="s">
        <v>4254</v>
      </c>
      <c r="J957" t="s">
        <v>3981</v>
      </c>
      <c r="K957" t="s">
        <v>1552</v>
      </c>
      <c r="L957" t="s">
        <v>999</v>
      </c>
      <c r="M957" t="s">
        <v>5678</v>
      </c>
      <c r="N957">
        <v>172710</v>
      </c>
      <c r="O957" t="s">
        <v>5679</v>
      </c>
    </row>
    <row r="958" spans="1:15" x14ac:dyDescent="0.25">
      <c r="A958" t="s">
        <v>5680</v>
      </c>
      <c r="B958">
        <v>1998</v>
      </c>
      <c r="C958" t="s">
        <v>47</v>
      </c>
      <c r="D958" t="s">
        <v>6089</v>
      </c>
      <c r="E958" t="s">
        <v>6061</v>
      </c>
      <c r="F958" t="s">
        <v>6364</v>
      </c>
      <c r="G958" t="s">
        <v>5681</v>
      </c>
      <c r="H958">
        <v>71</v>
      </c>
      <c r="I958" t="s">
        <v>5682</v>
      </c>
      <c r="J958" t="s">
        <v>5683</v>
      </c>
      <c r="K958" t="s">
        <v>5684</v>
      </c>
      <c r="L958" t="s">
        <v>4037</v>
      </c>
      <c r="M958" t="s">
        <v>5685</v>
      </c>
      <c r="N958">
        <v>256906</v>
      </c>
      <c r="O958" t="s">
        <v>5686</v>
      </c>
    </row>
    <row r="959" spans="1:15" x14ac:dyDescent="0.25">
      <c r="A959" t="s">
        <v>5687</v>
      </c>
      <c r="B959">
        <v>1998</v>
      </c>
      <c r="C959" t="s">
        <v>196</v>
      </c>
      <c r="D959" t="s">
        <v>6069</v>
      </c>
      <c r="E959" t="s">
        <v>6175</v>
      </c>
      <c r="F959" t="s">
        <v>6364</v>
      </c>
      <c r="G959" t="s">
        <v>5688</v>
      </c>
      <c r="H959">
        <v>41</v>
      </c>
      <c r="I959" t="s">
        <v>1207</v>
      </c>
      <c r="J959" t="s">
        <v>2430</v>
      </c>
      <c r="K959" t="s">
        <v>689</v>
      </c>
      <c r="L959" t="s">
        <v>5689</v>
      </c>
      <c r="M959" t="s">
        <v>5690</v>
      </c>
      <c r="N959">
        <v>259753</v>
      </c>
      <c r="O959" t="s">
        <v>5691</v>
      </c>
    </row>
    <row r="960" spans="1:15" x14ac:dyDescent="0.25">
      <c r="A960" t="s">
        <v>5692</v>
      </c>
      <c r="B960">
        <v>1997</v>
      </c>
      <c r="C960" t="s">
        <v>15</v>
      </c>
      <c r="D960" t="s">
        <v>6142</v>
      </c>
      <c r="E960" t="s">
        <v>6070</v>
      </c>
      <c r="F960" t="s">
        <v>6364</v>
      </c>
      <c r="G960" t="s">
        <v>5693</v>
      </c>
      <c r="H960">
        <v>69</v>
      </c>
      <c r="I960" t="s">
        <v>3057</v>
      </c>
      <c r="J960" t="s">
        <v>5694</v>
      </c>
      <c r="K960" t="s">
        <v>493</v>
      </c>
      <c r="L960" t="s">
        <v>5695</v>
      </c>
      <c r="M960" t="s">
        <v>5696</v>
      </c>
      <c r="N960">
        <v>65058</v>
      </c>
    </row>
    <row r="961" spans="1:15" x14ac:dyDescent="0.25">
      <c r="A961" t="s">
        <v>5697</v>
      </c>
      <c r="B961">
        <v>1998</v>
      </c>
      <c r="C961" t="s">
        <v>15</v>
      </c>
      <c r="D961" t="s">
        <v>6215</v>
      </c>
      <c r="E961" t="s">
        <v>6271</v>
      </c>
      <c r="F961" t="s">
        <v>6364</v>
      </c>
      <c r="G961" t="s">
        <v>5698</v>
      </c>
      <c r="H961">
        <v>66</v>
      </c>
      <c r="I961" t="s">
        <v>5699</v>
      </c>
      <c r="J961" t="s">
        <v>5530</v>
      </c>
      <c r="K961" t="s">
        <v>5700</v>
      </c>
      <c r="L961" t="s">
        <v>697</v>
      </c>
      <c r="M961" t="s">
        <v>5701</v>
      </c>
      <c r="N961">
        <v>187927</v>
      </c>
      <c r="O961" t="s">
        <v>5702</v>
      </c>
    </row>
    <row r="962" spans="1:15" x14ac:dyDescent="0.25">
      <c r="A962" t="s">
        <v>5703</v>
      </c>
      <c r="B962">
        <v>1996</v>
      </c>
      <c r="C962" t="s">
        <v>33</v>
      </c>
      <c r="D962" t="s">
        <v>6104</v>
      </c>
      <c r="E962" t="s">
        <v>6070</v>
      </c>
      <c r="F962" t="s">
        <v>6364</v>
      </c>
      <c r="G962" t="s">
        <v>5704</v>
      </c>
      <c r="H962">
        <v>49</v>
      </c>
      <c r="I962" t="s">
        <v>5705</v>
      </c>
      <c r="J962" t="s">
        <v>43</v>
      </c>
      <c r="K962" t="s">
        <v>3200</v>
      </c>
      <c r="L962" t="s">
        <v>89</v>
      </c>
      <c r="M962" t="s">
        <v>5706</v>
      </c>
      <c r="N962">
        <v>186734</v>
      </c>
      <c r="O962" t="s">
        <v>5707</v>
      </c>
    </row>
    <row r="963" spans="1:15" x14ac:dyDescent="0.25">
      <c r="A963" t="s">
        <v>5708</v>
      </c>
      <c r="B963">
        <v>1997</v>
      </c>
      <c r="C963" t="s">
        <v>15</v>
      </c>
      <c r="D963" t="s">
        <v>6123</v>
      </c>
      <c r="E963" t="s">
        <v>6122</v>
      </c>
      <c r="F963" t="s">
        <v>6364</v>
      </c>
      <c r="G963" t="s">
        <v>5709</v>
      </c>
      <c r="H963">
        <v>52</v>
      </c>
      <c r="I963" t="s">
        <v>1834</v>
      </c>
      <c r="J963" t="s">
        <v>5268</v>
      </c>
      <c r="K963" t="s">
        <v>3109</v>
      </c>
      <c r="L963" t="s">
        <v>5710</v>
      </c>
      <c r="M963" t="s">
        <v>5711</v>
      </c>
      <c r="N963">
        <v>131101</v>
      </c>
      <c r="O963" t="s">
        <v>5712</v>
      </c>
    </row>
    <row r="964" spans="1:15" x14ac:dyDescent="0.25">
      <c r="A964" t="s">
        <v>5713</v>
      </c>
      <c r="B964">
        <v>1995</v>
      </c>
      <c r="C964" t="s">
        <v>47</v>
      </c>
      <c r="D964" t="s">
        <v>6045</v>
      </c>
      <c r="E964" t="s">
        <v>6041</v>
      </c>
      <c r="F964" t="s">
        <v>6364</v>
      </c>
      <c r="G964" t="s">
        <v>5714</v>
      </c>
      <c r="H964">
        <v>84</v>
      </c>
      <c r="I964" t="s">
        <v>3155</v>
      </c>
      <c r="J964" t="s">
        <v>4089</v>
      </c>
      <c r="K964" t="s">
        <v>673</v>
      </c>
      <c r="L964" t="s">
        <v>5715</v>
      </c>
      <c r="M964" t="s">
        <v>674</v>
      </c>
      <c r="N964">
        <v>102598</v>
      </c>
      <c r="O964" t="s">
        <v>5716</v>
      </c>
    </row>
    <row r="965" spans="1:15" x14ac:dyDescent="0.25">
      <c r="A965" t="s">
        <v>5717</v>
      </c>
      <c r="B965">
        <v>1995</v>
      </c>
      <c r="C965" t="s">
        <v>15</v>
      </c>
      <c r="D965" t="s">
        <v>6159</v>
      </c>
      <c r="E965" t="s">
        <v>6267</v>
      </c>
      <c r="F965" t="s">
        <v>6364</v>
      </c>
      <c r="G965" t="s">
        <v>5718</v>
      </c>
      <c r="H965">
        <v>58</v>
      </c>
      <c r="I965" t="s">
        <v>1164</v>
      </c>
      <c r="J965" t="s">
        <v>69</v>
      </c>
      <c r="K965" t="s">
        <v>329</v>
      </c>
      <c r="L965" t="s">
        <v>68</v>
      </c>
      <c r="M965" t="s">
        <v>2597</v>
      </c>
      <c r="N965">
        <v>364420</v>
      </c>
      <c r="O965" t="s">
        <v>5719</v>
      </c>
    </row>
    <row r="966" spans="1:15" x14ac:dyDescent="0.25">
      <c r="A966" t="s">
        <v>5720</v>
      </c>
      <c r="B966">
        <v>1995</v>
      </c>
      <c r="C966" t="s">
        <v>196</v>
      </c>
      <c r="D966" t="s">
        <v>6071</v>
      </c>
      <c r="E966" t="s">
        <v>6222</v>
      </c>
      <c r="F966" t="s">
        <v>6364</v>
      </c>
      <c r="G966" t="s">
        <v>5721</v>
      </c>
      <c r="H966">
        <v>62</v>
      </c>
      <c r="I966" t="s">
        <v>4124</v>
      </c>
      <c r="J966" t="s">
        <v>2430</v>
      </c>
      <c r="K966" t="s">
        <v>5722</v>
      </c>
      <c r="L966" t="s">
        <v>359</v>
      </c>
      <c r="M966" t="s">
        <v>5723</v>
      </c>
      <c r="N966">
        <v>90442</v>
      </c>
      <c r="O966" t="s">
        <v>5724</v>
      </c>
    </row>
    <row r="967" spans="1:15" x14ac:dyDescent="0.25">
      <c r="A967" t="s">
        <v>5725</v>
      </c>
      <c r="B967">
        <v>1995</v>
      </c>
      <c r="C967" t="s">
        <v>15</v>
      </c>
      <c r="D967" t="s">
        <v>6180</v>
      </c>
      <c r="E967" t="s">
        <v>6041</v>
      </c>
      <c r="F967" t="s">
        <v>6364</v>
      </c>
      <c r="G967" t="s">
        <v>5726</v>
      </c>
      <c r="H967">
        <v>69</v>
      </c>
      <c r="I967" t="s">
        <v>110</v>
      </c>
      <c r="J967" t="s">
        <v>110</v>
      </c>
      <c r="K967" t="s">
        <v>3162</v>
      </c>
      <c r="L967" t="s">
        <v>5727</v>
      </c>
      <c r="M967" t="s">
        <v>5728</v>
      </c>
      <c r="N967">
        <v>73172</v>
      </c>
      <c r="O967" t="s">
        <v>5729</v>
      </c>
    </row>
    <row r="968" spans="1:15" x14ac:dyDescent="0.25">
      <c r="A968" t="s">
        <v>5730</v>
      </c>
      <c r="B968" t="s">
        <v>248</v>
      </c>
      <c r="C968" t="s">
        <v>47</v>
      </c>
      <c r="D968" t="s">
        <v>6183</v>
      </c>
      <c r="E968" t="s">
        <v>6202</v>
      </c>
      <c r="F968" t="s">
        <v>6364</v>
      </c>
      <c r="G968" t="s">
        <v>5731</v>
      </c>
      <c r="H968">
        <v>77</v>
      </c>
      <c r="I968" t="s">
        <v>1094</v>
      </c>
      <c r="J968" t="s">
        <v>101</v>
      </c>
      <c r="K968" t="s">
        <v>3011</v>
      </c>
      <c r="L968" t="s">
        <v>3200</v>
      </c>
      <c r="M968" t="s">
        <v>103</v>
      </c>
      <c r="N968">
        <v>269197</v>
      </c>
      <c r="O968" t="s">
        <v>5732</v>
      </c>
    </row>
    <row r="969" spans="1:15" x14ac:dyDescent="0.25">
      <c r="A969" t="s">
        <v>5733</v>
      </c>
      <c r="B969">
        <v>1994</v>
      </c>
      <c r="C969" t="s">
        <v>47</v>
      </c>
      <c r="D969" t="s">
        <v>6224</v>
      </c>
      <c r="E969" t="s">
        <v>6066</v>
      </c>
      <c r="F969" t="s">
        <v>6364</v>
      </c>
      <c r="G969" t="s">
        <v>5734</v>
      </c>
      <c r="H969">
        <v>88</v>
      </c>
      <c r="I969" t="s">
        <v>1724</v>
      </c>
      <c r="J969" t="s">
        <v>3297</v>
      </c>
      <c r="K969" t="s">
        <v>1593</v>
      </c>
      <c r="L969" t="s">
        <v>5735</v>
      </c>
      <c r="M969" t="s">
        <v>5736</v>
      </c>
      <c r="N969">
        <v>64390</v>
      </c>
      <c r="O969" t="s">
        <v>5737</v>
      </c>
    </row>
    <row r="970" spans="1:15" x14ac:dyDescent="0.25">
      <c r="A970" t="s">
        <v>5738</v>
      </c>
      <c r="B970">
        <v>1993</v>
      </c>
      <c r="C970" t="s">
        <v>196</v>
      </c>
      <c r="D970" t="s">
        <v>6121</v>
      </c>
      <c r="E970" t="s">
        <v>6027</v>
      </c>
      <c r="F970" t="s">
        <v>6364</v>
      </c>
      <c r="G970" t="s">
        <v>5739</v>
      </c>
      <c r="H970">
        <v>56</v>
      </c>
      <c r="I970" t="s">
        <v>5740</v>
      </c>
      <c r="J970" t="s">
        <v>4059</v>
      </c>
      <c r="K970" t="s">
        <v>44</v>
      </c>
      <c r="L970" t="s">
        <v>3334</v>
      </c>
      <c r="M970" t="s">
        <v>5741</v>
      </c>
      <c r="N970">
        <v>171640</v>
      </c>
      <c r="O970" t="s">
        <v>5742</v>
      </c>
    </row>
    <row r="971" spans="1:15" x14ac:dyDescent="0.25">
      <c r="A971" t="s">
        <v>5743</v>
      </c>
      <c r="B971">
        <v>1993</v>
      </c>
      <c r="C971" t="s">
        <v>47</v>
      </c>
      <c r="D971" t="s">
        <v>6098</v>
      </c>
      <c r="E971" t="s">
        <v>560</v>
      </c>
      <c r="F971" t="s">
        <v>6364</v>
      </c>
      <c r="G971" t="s">
        <v>5744</v>
      </c>
      <c r="H971">
        <v>78</v>
      </c>
      <c r="I971" t="s">
        <v>1591</v>
      </c>
      <c r="J971" t="s">
        <v>5745</v>
      </c>
      <c r="K971" t="s">
        <v>3989</v>
      </c>
      <c r="L971" t="s">
        <v>174</v>
      </c>
      <c r="M971" t="s">
        <v>5746</v>
      </c>
      <c r="N971">
        <v>165465</v>
      </c>
      <c r="O971" t="s">
        <v>5747</v>
      </c>
    </row>
    <row r="972" spans="1:15" x14ac:dyDescent="0.25">
      <c r="A972" t="s">
        <v>5748</v>
      </c>
      <c r="B972">
        <v>1992</v>
      </c>
      <c r="C972" t="s">
        <v>33</v>
      </c>
      <c r="D972" t="s">
        <v>6221</v>
      </c>
      <c r="E972" t="s">
        <v>6145</v>
      </c>
      <c r="F972" t="s">
        <v>6364</v>
      </c>
      <c r="G972" t="s">
        <v>5749</v>
      </c>
      <c r="H972">
        <v>68</v>
      </c>
      <c r="I972" t="s">
        <v>5750</v>
      </c>
      <c r="J972" t="s">
        <v>130</v>
      </c>
      <c r="K972" t="s">
        <v>3097</v>
      </c>
      <c r="L972" t="s">
        <v>5751</v>
      </c>
      <c r="M972" t="s">
        <v>5752</v>
      </c>
      <c r="N972">
        <v>107325</v>
      </c>
      <c r="O972" t="s">
        <v>5753</v>
      </c>
    </row>
    <row r="973" spans="1:15" x14ac:dyDescent="0.25">
      <c r="A973" t="s">
        <v>5754</v>
      </c>
      <c r="B973">
        <v>1991</v>
      </c>
      <c r="C973" t="s">
        <v>47</v>
      </c>
      <c r="D973" t="s">
        <v>6069</v>
      </c>
      <c r="E973" t="s">
        <v>6371</v>
      </c>
      <c r="F973" t="s">
        <v>6364</v>
      </c>
      <c r="G973" t="s">
        <v>5755</v>
      </c>
      <c r="H973">
        <v>90</v>
      </c>
      <c r="I973" t="s">
        <v>349</v>
      </c>
      <c r="J973" t="s">
        <v>5756</v>
      </c>
      <c r="K973" t="s">
        <v>5757</v>
      </c>
      <c r="L973" t="s">
        <v>3276</v>
      </c>
      <c r="M973" t="s">
        <v>5758</v>
      </c>
      <c r="N973">
        <v>27071</v>
      </c>
      <c r="O973">
        <v>453.24299999999999</v>
      </c>
    </row>
    <row r="974" spans="1:15" x14ac:dyDescent="0.25">
      <c r="A974" t="s">
        <v>5759</v>
      </c>
      <c r="B974">
        <v>1991</v>
      </c>
      <c r="C974" t="s">
        <v>196</v>
      </c>
      <c r="D974" t="s">
        <v>6149</v>
      </c>
      <c r="E974" t="s">
        <v>6145</v>
      </c>
      <c r="F974" t="s">
        <v>6364</v>
      </c>
      <c r="G974" t="s">
        <v>5760</v>
      </c>
      <c r="H974">
        <v>66</v>
      </c>
      <c r="I974" t="s">
        <v>5761</v>
      </c>
      <c r="J974" t="s">
        <v>679</v>
      </c>
      <c r="K974" t="s">
        <v>5762</v>
      </c>
      <c r="L974" t="s">
        <v>5584</v>
      </c>
      <c r="M974" t="s">
        <v>5763</v>
      </c>
      <c r="N974">
        <v>80487</v>
      </c>
      <c r="O974" t="s">
        <v>5764</v>
      </c>
    </row>
    <row r="975" spans="1:15" x14ac:dyDescent="0.25">
      <c r="A975" t="s">
        <v>5765</v>
      </c>
      <c r="B975">
        <v>1990</v>
      </c>
      <c r="C975" t="s">
        <v>47</v>
      </c>
      <c r="D975" t="s">
        <v>6161</v>
      </c>
      <c r="E975" t="s">
        <v>6304</v>
      </c>
      <c r="F975" t="s">
        <v>6364</v>
      </c>
      <c r="G975" t="s">
        <v>5766</v>
      </c>
      <c r="H975">
        <v>63</v>
      </c>
      <c r="I975" t="s">
        <v>5640</v>
      </c>
      <c r="J975" t="s">
        <v>5767</v>
      </c>
      <c r="K975" t="s">
        <v>130</v>
      </c>
      <c r="L975" t="s">
        <v>5768</v>
      </c>
      <c r="M975" t="s">
        <v>5769</v>
      </c>
      <c r="N975">
        <v>488817</v>
      </c>
      <c r="O975" t="s">
        <v>5770</v>
      </c>
    </row>
    <row r="976" spans="1:15" x14ac:dyDescent="0.25">
      <c r="A976" t="s">
        <v>5771</v>
      </c>
      <c r="B976">
        <v>1990</v>
      </c>
      <c r="C976" t="s">
        <v>15</v>
      </c>
      <c r="D976" t="s">
        <v>6195</v>
      </c>
      <c r="E976" t="s">
        <v>6024</v>
      </c>
      <c r="F976" t="s">
        <v>6364</v>
      </c>
      <c r="G976" t="s">
        <v>5772</v>
      </c>
      <c r="H976">
        <v>60</v>
      </c>
      <c r="I976" t="s">
        <v>26</v>
      </c>
      <c r="J976" t="s">
        <v>28</v>
      </c>
      <c r="K976" t="s">
        <v>30</v>
      </c>
      <c r="L976" t="s">
        <v>5773</v>
      </c>
      <c r="M976" t="s">
        <v>1851</v>
      </c>
      <c r="N976">
        <v>359809</v>
      </c>
      <c r="O976" t="s">
        <v>5774</v>
      </c>
    </row>
    <row r="977" spans="1:15" x14ac:dyDescent="0.25">
      <c r="A977" t="s">
        <v>5775</v>
      </c>
      <c r="B977">
        <v>1989</v>
      </c>
      <c r="C977" t="s">
        <v>33</v>
      </c>
      <c r="D977" t="s">
        <v>6131</v>
      </c>
      <c r="E977" t="s">
        <v>6066</v>
      </c>
      <c r="F977" t="s">
        <v>6364</v>
      </c>
      <c r="G977" t="s">
        <v>5776</v>
      </c>
      <c r="H977">
        <v>76</v>
      </c>
      <c r="I977" t="s">
        <v>1770</v>
      </c>
      <c r="J977" t="s">
        <v>1636</v>
      </c>
      <c r="K977" t="s">
        <v>5777</v>
      </c>
      <c r="L977" t="s">
        <v>138</v>
      </c>
      <c r="M977" t="s">
        <v>4902</v>
      </c>
      <c r="N977">
        <v>195663</v>
      </c>
      <c r="O977" t="s">
        <v>5778</v>
      </c>
    </row>
    <row r="978" spans="1:15" x14ac:dyDescent="0.25">
      <c r="A978" t="s">
        <v>5779</v>
      </c>
      <c r="B978">
        <v>1989</v>
      </c>
      <c r="C978" t="s">
        <v>47</v>
      </c>
      <c r="D978" t="s">
        <v>6272</v>
      </c>
      <c r="E978" t="s">
        <v>6193</v>
      </c>
      <c r="F978" t="s">
        <v>6364</v>
      </c>
      <c r="G978" t="s">
        <v>5780</v>
      </c>
      <c r="H978">
        <v>88</v>
      </c>
      <c r="I978" t="s">
        <v>2577</v>
      </c>
      <c r="J978" t="s">
        <v>2578</v>
      </c>
      <c r="K978" t="s">
        <v>5781</v>
      </c>
      <c r="L978" t="s">
        <v>5782</v>
      </c>
      <c r="M978" t="s">
        <v>5783</v>
      </c>
      <c r="N978">
        <v>237696</v>
      </c>
      <c r="O978" t="s">
        <v>5784</v>
      </c>
    </row>
    <row r="979" spans="1:15" x14ac:dyDescent="0.25">
      <c r="A979" t="s">
        <v>5785</v>
      </c>
      <c r="B979">
        <v>1988</v>
      </c>
      <c r="C979" t="s">
        <v>47</v>
      </c>
      <c r="D979" t="s">
        <v>6248</v>
      </c>
      <c r="E979" t="s">
        <v>6145</v>
      </c>
      <c r="F979" t="s">
        <v>6364</v>
      </c>
      <c r="G979" t="s">
        <v>5786</v>
      </c>
      <c r="H979">
        <v>76</v>
      </c>
      <c r="I979" t="s">
        <v>5086</v>
      </c>
      <c r="J979" t="s">
        <v>5787</v>
      </c>
      <c r="K979" t="s">
        <v>5788</v>
      </c>
      <c r="L979" t="s">
        <v>5789</v>
      </c>
      <c r="M979" t="s">
        <v>5790</v>
      </c>
      <c r="N979">
        <v>152871</v>
      </c>
      <c r="O979" t="s">
        <v>5791</v>
      </c>
    </row>
    <row r="980" spans="1:15" x14ac:dyDescent="0.25">
      <c r="A980" t="s">
        <v>5792</v>
      </c>
      <c r="B980">
        <v>1987</v>
      </c>
      <c r="C980" t="s">
        <v>47</v>
      </c>
      <c r="D980" t="s">
        <v>6220</v>
      </c>
      <c r="E980" t="s">
        <v>6116</v>
      </c>
      <c r="F980" t="s">
        <v>6364</v>
      </c>
      <c r="G980" t="s">
        <v>5793</v>
      </c>
      <c r="H980">
        <v>72</v>
      </c>
      <c r="I980" t="s">
        <v>4184</v>
      </c>
      <c r="J980" t="s">
        <v>5794</v>
      </c>
      <c r="K980" t="s">
        <v>3361</v>
      </c>
      <c r="L980" t="s">
        <v>5795</v>
      </c>
      <c r="M980" t="s">
        <v>3344</v>
      </c>
      <c r="N980">
        <v>124773</v>
      </c>
      <c r="O980" t="s">
        <v>5796</v>
      </c>
    </row>
    <row r="981" spans="1:15" x14ac:dyDescent="0.25">
      <c r="A981" t="s">
        <v>5797</v>
      </c>
      <c r="B981">
        <v>1987</v>
      </c>
      <c r="C981" t="s">
        <v>15</v>
      </c>
      <c r="D981" t="s">
        <v>6096</v>
      </c>
      <c r="E981" t="s">
        <v>6261</v>
      </c>
      <c r="F981" t="s">
        <v>6364</v>
      </c>
      <c r="G981" t="s">
        <v>5798</v>
      </c>
      <c r="H981">
        <v>68</v>
      </c>
      <c r="I981" t="s">
        <v>4196</v>
      </c>
      <c r="J981" t="s">
        <v>729</v>
      </c>
      <c r="K981" t="s">
        <v>4202</v>
      </c>
      <c r="L981" t="s">
        <v>5799</v>
      </c>
      <c r="M981" t="s">
        <v>5800</v>
      </c>
      <c r="N981">
        <v>236894</v>
      </c>
      <c r="O981" t="s">
        <v>5801</v>
      </c>
    </row>
    <row r="982" spans="1:15" x14ac:dyDescent="0.25">
      <c r="A982" t="s">
        <v>5802</v>
      </c>
      <c r="B982">
        <v>1984</v>
      </c>
      <c r="C982" t="s">
        <v>15</v>
      </c>
      <c r="D982" t="s">
        <v>6149</v>
      </c>
      <c r="E982" t="s">
        <v>6070</v>
      </c>
      <c r="F982" t="s">
        <v>6364</v>
      </c>
      <c r="G982" t="s">
        <v>5803</v>
      </c>
      <c r="H982">
        <v>82</v>
      </c>
      <c r="I982" t="s">
        <v>1561</v>
      </c>
      <c r="J982" t="s">
        <v>1560</v>
      </c>
      <c r="K982" t="s">
        <v>5804</v>
      </c>
      <c r="L982" t="s">
        <v>916</v>
      </c>
      <c r="M982" t="s">
        <v>5805</v>
      </c>
      <c r="N982">
        <v>87745</v>
      </c>
      <c r="O982" t="s">
        <v>5806</v>
      </c>
    </row>
    <row r="983" spans="1:15" x14ac:dyDescent="0.25">
      <c r="A983" t="s">
        <v>5807</v>
      </c>
      <c r="B983">
        <v>1981</v>
      </c>
      <c r="C983" t="s">
        <v>33</v>
      </c>
      <c r="D983" t="s">
        <v>6096</v>
      </c>
      <c r="E983" t="s">
        <v>16</v>
      </c>
      <c r="F983" t="s">
        <v>6364</v>
      </c>
      <c r="G983" t="s">
        <v>5808</v>
      </c>
      <c r="H983">
        <v>68</v>
      </c>
      <c r="I983" t="s">
        <v>5809</v>
      </c>
      <c r="J983" t="s">
        <v>3434</v>
      </c>
      <c r="K983" t="s">
        <v>50</v>
      </c>
      <c r="L983" t="s">
        <v>5810</v>
      </c>
      <c r="M983" t="s">
        <v>5811</v>
      </c>
      <c r="N983">
        <v>27650</v>
      </c>
      <c r="O983" t="s">
        <v>5812</v>
      </c>
    </row>
    <row r="984" spans="1:15" x14ac:dyDescent="0.25">
      <c r="A984" t="s">
        <v>5813</v>
      </c>
      <c r="B984">
        <v>1981</v>
      </c>
      <c r="C984" t="s">
        <v>15</v>
      </c>
      <c r="D984" t="s">
        <v>6029</v>
      </c>
      <c r="E984" t="s">
        <v>6037</v>
      </c>
      <c r="F984" t="s">
        <v>6364</v>
      </c>
      <c r="G984" t="s">
        <v>5814</v>
      </c>
      <c r="H984">
        <v>77</v>
      </c>
      <c r="I984" t="s">
        <v>1494</v>
      </c>
      <c r="J984" t="s">
        <v>729</v>
      </c>
      <c r="K984" t="s">
        <v>5815</v>
      </c>
      <c r="L984" t="s">
        <v>5816</v>
      </c>
      <c r="M984" t="s">
        <v>5817</v>
      </c>
      <c r="N984">
        <v>166588</v>
      </c>
      <c r="O984" t="s">
        <v>5818</v>
      </c>
    </row>
    <row r="985" spans="1:15" x14ac:dyDescent="0.25">
      <c r="A985" t="s">
        <v>5819</v>
      </c>
      <c r="B985">
        <v>1979</v>
      </c>
      <c r="C985" t="s">
        <v>33</v>
      </c>
      <c r="D985" t="s">
        <v>6224</v>
      </c>
      <c r="E985" t="s">
        <v>6261</v>
      </c>
      <c r="F985" t="s">
        <v>6364</v>
      </c>
      <c r="G985" t="s">
        <v>5820</v>
      </c>
      <c r="H985">
        <v>65</v>
      </c>
      <c r="I985" t="s">
        <v>5821</v>
      </c>
      <c r="J985" t="s">
        <v>5822</v>
      </c>
      <c r="K985" t="s">
        <v>5823</v>
      </c>
      <c r="L985" t="s">
        <v>5824</v>
      </c>
      <c r="M985" t="s">
        <v>5825</v>
      </c>
      <c r="N985">
        <v>93878</v>
      </c>
      <c r="O985" t="s">
        <v>5826</v>
      </c>
    </row>
    <row r="986" spans="1:15" x14ac:dyDescent="0.25">
      <c r="A986" t="s">
        <v>5827</v>
      </c>
      <c r="B986">
        <v>1979</v>
      </c>
      <c r="C986" t="s">
        <v>47</v>
      </c>
      <c r="D986" t="s">
        <v>6131</v>
      </c>
      <c r="E986" t="s">
        <v>6324</v>
      </c>
      <c r="F986" t="s">
        <v>6364</v>
      </c>
      <c r="G986" t="s">
        <v>5828</v>
      </c>
      <c r="H986">
        <v>74</v>
      </c>
      <c r="I986" t="s">
        <v>5829</v>
      </c>
      <c r="J986" t="s">
        <v>5830</v>
      </c>
      <c r="K986" t="s">
        <v>5831</v>
      </c>
      <c r="L986" t="s">
        <v>5832</v>
      </c>
      <c r="M986" t="s">
        <v>5833</v>
      </c>
      <c r="N986">
        <v>32802</v>
      </c>
      <c r="O986" t="s">
        <v>5834</v>
      </c>
    </row>
    <row r="987" spans="1:15" x14ac:dyDescent="0.25">
      <c r="A987" t="s">
        <v>5835</v>
      </c>
      <c r="B987">
        <v>1979</v>
      </c>
      <c r="C987" t="s">
        <v>15</v>
      </c>
      <c r="D987" t="s">
        <v>6079</v>
      </c>
      <c r="E987" t="s">
        <v>6181</v>
      </c>
      <c r="F987" t="s">
        <v>6364</v>
      </c>
      <c r="G987" t="s">
        <v>5836</v>
      </c>
      <c r="H987">
        <v>76</v>
      </c>
      <c r="I987" t="s">
        <v>5146</v>
      </c>
      <c r="J987" t="s">
        <v>110</v>
      </c>
      <c r="K987" t="s">
        <v>731</v>
      </c>
      <c r="L987" t="s">
        <v>5837</v>
      </c>
      <c r="M987" t="s">
        <v>5838</v>
      </c>
      <c r="N987">
        <v>121731</v>
      </c>
      <c r="O987" t="s">
        <v>5839</v>
      </c>
    </row>
    <row r="988" spans="1:15" x14ac:dyDescent="0.25">
      <c r="A988" t="s">
        <v>5840</v>
      </c>
      <c r="B988">
        <v>1978</v>
      </c>
      <c r="C988" t="s">
        <v>47</v>
      </c>
      <c r="D988" t="s">
        <v>6199</v>
      </c>
      <c r="E988" t="s">
        <v>6090</v>
      </c>
      <c r="F988" t="s">
        <v>6364</v>
      </c>
      <c r="G988" t="s">
        <v>5841</v>
      </c>
      <c r="H988">
        <v>64</v>
      </c>
      <c r="I988" t="s">
        <v>5842</v>
      </c>
      <c r="J988" t="s">
        <v>5843</v>
      </c>
      <c r="K988" t="s">
        <v>545</v>
      </c>
      <c r="L988" t="s">
        <v>5844</v>
      </c>
      <c r="M988" t="s">
        <v>5845</v>
      </c>
      <c r="N988">
        <v>33656</v>
      </c>
    </row>
    <row r="989" spans="1:15" x14ac:dyDescent="0.25">
      <c r="A989" t="s">
        <v>5846</v>
      </c>
      <c r="B989">
        <v>1978</v>
      </c>
      <c r="C989" t="s">
        <v>15</v>
      </c>
      <c r="D989" t="s">
        <v>6071</v>
      </c>
      <c r="E989" t="s">
        <v>6048</v>
      </c>
      <c r="F989" t="s">
        <v>6364</v>
      </c>
      <c r="G989" t="s">
        <v>5847</v>
      </c>
      <c r="H989">
        <v>59</v>
      </c>
      <c r="I989" t="s">
        <v>1807</v>
      </c>
      <c r="J989" t="s">
        <v>5848</v>
      </c>
      <c r="K989" t="s">
        <v>5849</v>
      </c>
      <c r="L989" t="s">
        <v>5850</v>
      </c>
      <c r="M989" t="s">
        <v>5851</v>
      </c>
      <c r="N989">
        <v>73662</v>
      </c>
      <c r="O989" t="s">
        <v>5852</v>
      </c>
    </row>
    <row r="990" spans="1:15" x14ac:dyDescent="0.25">
      <c r="A990" t="s">
        <v>5853</v>
      </c>
      <c r="B990">
        <v>1977</v>
      </c>
      <c r="C990" t="s">
        <v>47</v>
      </c>
      <c r="D990" t="s">
        <v>6169</v>
      </c>
      <c r="E990" t="s">
        <v>6166</v>
      </c>
      <c r="F990" t="s">
        <v>6364</v>
      </c>
      <c r="G990" t="s">
        <v>5854</v>
      </c>
      <c r="H990">
        <v>90</v>
      </c>
      <c r="I990" t="s">
        <v>73</v>
      </c>
      <c r="J990" t="s">
        <v>2668</v>
      </c>
      <c r="K990" t="s">
        <v>1962</v>
      </c>
      <c r="L990" t="s">
        <v>5855</v>
      </c>
      <c r="M990" t="s">
        <v>3351</v>
      </c>
      <c r="N990">
        <v>184966</v>
      </c>
      <c r="O990" t="s">
        <v>5856</v>
      </c>
    </row>
    <row r="991" spans="1:15" x14ac:dyDescent="0.25">
      <c r="A991" t="s">
        <v>5857</v>
      </c>
      <c r="B991">
        <v>1973</v>
      </c>
      <c r="C991" t="s">
        <v>15</v>
      </c>
      <c r="D991" t="s">
        <v>6079</v>
      </c>
      <c r="E991" t="s">
        <v>6153</v>
      </c>
      <c r="F991" t="s">
        <v>6364</v>
      </c>
      <c r="G991" t="s">
        <v>5858</v>
      </c>
      <c r="H991">
        <v>87</v>
      </c>
      <c r="I991" t="s">
        <v>4948</v>
      </c>
      <c r="J991" t="s">
        <v>5859</v>
      </c>
      <c r="K991" t="s">
        <v>5860</v>
      </c>
      <c r="L991" t="s">
        <v>564</v>
      </c>
      <c r="M991" t="s">
        <v>5809</v>
      </c>
      <c r="N991">
        <v>26337</v>
      </c>
      <c r="O991">
        <v>959</v>
      </c>
    </row>
    <row r="992" spans="1:15" x14ac:dyDescent="0.25">
      <c r="A992" t="s">
        <v>5861</v>
      </c>
      <c r="B992">
        <v>1971</v>
      </c>
      <c r="C992" t="s">
        <v>248</v>
      </c>
      <c r="D992" t="s">
        <v>6296</v>
      </c>
      <c r="E992" t="s">
        <v>6372</v>
      </c>
      <c r="F992" t="s">
        <v>6364</v>
      </c>
      <c r="G992" t="s">
        <v>5862</v>
      </c>
      <c r="H992">
        <v>77</v>
      </c>
      <c r="I992" t="s">
        <v>109</v>
      </c>
      <c r="J992" t="s">
        <v>1996</v>
      </c>
      <c r="K992" t="s">
        <v>3445</v>
      </c>
      <c r="L992" t="s">
        <v>5863</v>
      </c>
      <c r="M992" t="s">
        <v>5864</v>
      </c>
      <c r="N992">
        <v>30144</v>
      </c>
      <c r="O992">
        <v>696.69</v>
      </c>
    </row>
    <row r="993" spans="1:15" x14ac:dyDescent="0.25">
      <c r="A993" t="s">
        <v>5865</v>
      </c>
      <c r="B993">
        <v>1970</v>
      </c>
      <c r="C993" t="s">
        <v>1893</v>
      </c>
      <c r="D993" t="s">
        <v>6226</v>
      </c>
      <c r="E993" t="s">
        <v>6373</v>
      </c>
      <c r="F993" t="s">
        <v>6364</v>
      </c>
      <c r="G993" t="s">
        <v>5866</v>
      </c>
      <c r="H993">
        <v>50</v>
      </c>
      <c r="I993" t="s">
        <v>5153</v>
      </c>
      <c r="J993" t="s">
        <v>110</v>
      </c>
      <c r="K993" t="s">
        <v>5867</v>
      </c>
      <c r="L993" t="s">
        <v>724</v>
      </c>
      <c r="M993" t="s">
        <v>5868</v>
      </c>
      <c r="N993">
        <v>45338</v>
      </c>
      <c r="O993" t="s">
        <v>5869</v>
      </c>
    </row>
    <row r="994" spans="1:15" x14ac:dyDescent="0.25">
      <c r="A994" t="s">
        <v>5870</v>
      </c>
      <c r="B994">
        <v>1967</v>
      </c>
      <c r="C994" t="s">
        <v>47</v>
      </c>
      <c r="D994" t="s">
        <v>6374</v>
      </c>
      <c r="E994" t="s">
        <v>6061</v>
      </c>
      <c r="F994" t="s">
        <v>6364</v>
      </c>
      <c r="G994" t="s">
        <v>5871</v>
      </c>
      <c r="H994">
        <v>65</v>
      </c>
      <c r="I994" t="s">
        <v>5872</v>
      </c>
      <c r="J994" t="s">
        <v>5873</v>
      </c>
      <c r="K994" t="s">
        <v>5874</v>
      </c>
      <c r="L994" t="s">
        <v>5875</v>
      </c>
      <c r="M994" t="s">
        <v>5876</v>
      </c>
      <c r="N994">
        <v>166409</v>
      </c>
      <c r="O994" t="s">
        <v>5877</v>
      </c>
    </row>
    <row r="995" spans="1:15" x14ac:dyDescent="0.25">
      <c r="A995" t="s">
        <v>5878</v>
      </c>
      <c r="B995">
        <v>1966</v>
      </c>
      <c r="C995" t="s">
        <v>15</v>
      </c>
      <c r="D995" t="s">
        <v>6230</v>
      </c>
      <c r="E995" t="s">
        <v>6119</v>
      </c>
      <c r="F995" t="s">
        <v>6364</v>
      </c>
      <c r="G995" t="s">
        <v>5879</v>
      </c>
      <c r="H995">
        <v>82</v>
      </c>
      <c r="I995" t="s">
        <v>3459</v>
      </c>
      <c r="J995" t="s">
        <v>5880</v>
      </c>
      <c r="K995" t="s">
        <v>5881</v>
      </c>
      <c r="L995" t="s">
        <v>5882</v>
      </c>
      <c r="M995" t="s">
        <v>3435</v>
      </c>
      <c r="N995">
        <v>56513</v>
      </c>
    </row>
    <row r="996" spans="1:15" x14ac:dyDescent="0.25">
      <c r="A996" t="s">
        <v>5883</v>
      </c>
      <c r="B996">
        <v>1964</v>
      </c>
      <c r="C996" t="s">
        <v>47</v>
      </c>
      <c r="D996" t="s">
        <v>6100</v>
      </c>
      <c r="E996" t="s">
        <v>6318</v>
      </c>
      <c r="F996" t="s">
        <v>6364</v>
      </c>
      <c r="G996" t="s">
        <v>5884</v>
      </c>
      <c r="H996">
        <v>96</v>
      </c>
      <c r="I996" t="s">
        <v>5885</v>
      </c>
      <c r="J996" t="s">
        <v>5886</v>
      </c>
      <c r="K996" t="s">
        <v>5887</v>
      </c>
      <c r="L996" t="s">
        <v>5888</v>
      </c>
      <c r="M996" t="s">
        <v>5889</v>
      </c>
      <c r="N996">
        <v>40351</v>
      </c>
      <c r="O996" t="s">
        <v>5890</v>
      </c>
    </row>
    <row r="997" spans="1:15" x14ac:dyDescent="0.25">
      <c r="A997" t="s">
        <v>5891</v>
      </c>
      <c r="B997">
        <v>1961</v>
      </c>
      <c r="C997" t="s">
        <v>15</v>
      </c>
      <c r="D997" t="s">
        <v>6125</v>
      </c>
      <c r="E997" t="s">
        <v>6066</v>
      </c>
      <c r="F997" t="s">
        <v>6364</v>
      </c>
      <c r="G997" t="s">
        <v>5892</v>
      </c>
      <c r="H997">
        <v>76</v>
      </c>
      <c r="I997" t="s">
        <v>5893</v>
      </c>
      <c r="J997" t="s">
        <v>2843</v>
      </c>
      <c r="K997" t="s">
        <v>5894</v>
      </c>
      <c r="L997" t="s">
        <v>5241</v>
      </c>
      <c r="M997" t="s">
        <v>5895</v>
      </c>
      <c r="N997">
        <v>166544</v>
      </c>
    </row>
    <row r="998" spans="1:15" x14ac:dyDescent="0.25">
      <c r="A998" t="s">
        <v>5896</v>
      </c>
      <c r="B998">
        <v>1956</v>
      </c>
      <c r="C998" t="s">
        <v>384</v>
      </c>
      <c r="D998" t="s">
        <v>6030</v>
      </c>
      <c r="E998" t="s">
        <v>6112</v>
      </c>
      <c r="F998" t="s">
        <v>6364</v>
      </c>
      <c r="G998" t="s">
        <v>5897</v>
      </c>
      <c r="H998">
        <v>84</v>
      </c>
      <c r="I998" t="s">
        <v>5898</v>
      </c>
      <c r="J998" t="s">
        <v>2743</v>
      </c>
      <c r="K998" t="s">
        <v>5899</v>
      </c>
      <c r="L998" t="s">
        <v>3481</v>
      </c>
      <c r="M998" t="s">
        <v>5900</v>
      </c>
      <c r="N998">
        <v>34075</v>
      </c>
    </row>
    <row r="999" spans="1:15" x14ac:dyDescent="0.25">
      <c r="A999" t="s">
        <v>5901</v>
      </c>
      <c r="B999">
        <v>1953</v>
      </c>
      <c r="C999" t="s">
        <v>587</v>
      </c>
      <c r="D999" t="s">
        <v>6069</v>
      </c>
      <c r="E999" t="s">
        <v>6099</v>
      </c>
      <c r="F999" t="s">
        <v>6364</v>
      </c>
      <c r="G999" t="s">
        <v>5902</v>
      </c>
      <c r="H999">
        <v>85</v>
      </c>
      <c r="I999" t="s">
        <v>3485</v>
      </c>
      <c r="J999" t="s">
        <v>1235</v>
      </c>
      <c r="K999" t="s">
        <v>4367</v>
      </c>
      <c r="L999" t="s">
        <v>4353</v>
      </c>
      <c r="M999" t="s">
        <v>252</v>
      </c>
      <c r="N999">
        <v>43374</v>
      </c>
      <c r="O999" t="s">
        <v>5903</v>
      </c>
    </row>
    <row r="1000" spans="1:15" x14ac:dyDescent="0.25">
      <c r="A1000" t="s">
        <v>5904</v>
      </c>
      <c r="B1000">
        <v>1944</v>
      </c>
      <c r="D1000" t="s">
        <v>6290</v>
      </c>
      <c r="E1000" t="s">
        <v>6062</v>
      </c>
      <c r="F1000" t="s">
        <v>6364</v>
      </c>
      <c r="G1000" t="s">
        <v>5905</v>
      </c>
      <c r="H1000">
        <v>78</v>
      </c>
      <c r="I1000" t="s">
        <v>369</v>
      </c>
      <c r="J1000" t="s">
        <v>5906</v>
      </c>
      <c r="K1000" t="s">
        <v>5907</v>
      </c>
      <c r="L1000" t="s">
        <v>5908</v>
      </c>
      <c r="M1000" t="s">
        <v>5909</v>
      </c>
      <c r="N1000">
        <v>26471</v>
      </c>
    </row>
    <row r="1001" spans="1:15" x14ac:dyDescent="0.25">
      <c r="A1001" t="s">
        <v>5910</v>
      </c>
      <c r="B1001">
        <v>1935</v>
      </c>
      <c r="D1001" t="s">
        <v>6192</v>
      </c>
      <c r="E1001" t="s">
        <v>6087</v>
      </c>
      <c r="F1001" t="s">
        <v>6364</v>
      </c>
      <c r="G1001" t="s">
        <v>5911</v>
      </c>
      <c r="H1001">
        <v>93</v>
      </c>
      <c r="I1001" t="s">
        <v>369</v>
      </c>
      <c r="J1001" t="s">
        <v>5912</v>
      </c>
      <c r="K1001" t="s">
        <v>5913</v>
      </c>
      <c r="L1001" t="s">
        <v>5914</v>
      </c>
      <c r="M1001" t="s">
        <v>5915</v>
      </c>
      <c r="N1001">
        <v>51853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001"/>
  <sheetViews>
    <sheetView topLeftCell="R1" zoomScale="85" zoomScaleNormal="85" workbookViewId="0">
      <selection activeCell="AD30" sqref="AD30"/>
    </sheetView>
  </sheetViews>
  <sheetFormatPr baseColWidth="10" defaultRowHeight="15" x14ac:dyDescent="0.25"/>
  <cols>
    <col min="2" max="2" width="46.42578125" customWidth="1"/>
    <col min="3" max="3" width="16.28515625" bestFit="1" customWidth="1"/>
    <col min="4" max="4" width="12.5703125" bestFit="1" customWidth="1"/>
    <col min="5" max="5" width="10.85546875" bestFit="1" customWidth="1"/>
    <col min="6" max="6" width="29.42578125" bestFit="1" customWidth="1"/>
    <col min="7" max="7" width="14.5703125" bestFit="1" customWidth="1"/>
    <col min="8" max="8" width="27.5703125" customWidth="1"/>
    <col min="9" max="9" width="14.5703125" customWidth="1"/>
    <col min="10" max="10" width="32.140625" bestFit="1" customWidth="1"/>
    <col min="11" max="11" width="24.5703125" bestFit="1" customWidth="1"/>
    <col min="12" max="12" width="30.140625" bestFit="1" customWidth="1"/>
    <col min="13" max="13" width="17.42578125" customWidth="1"/>
    <col min="14" max="14" width="13.5703125" customWidth="1"/>
    <col min="15" max="15" width="12.7109375" customWidth="1"/>
    <col min="16" max="16" width="11.140625" bestFit="1" customWidth="1"/>
    <col min="17" max="17" width="14.7109375" customWidth="1"/>
    <col min="18" max="18" width="21.7109375" customWidth="1"/>
    <col min="20" max="20" width="22.28515625" customWidth="1"/>
    <col min="21" max="21" width="11.85546875" bestFit="1" customWidth="1"/>
    <col min="23" max="23" width="36.5703125" bestFit="1" customWidth="1"/>
    <col min="24" max="24" width="22" bestFit="1" customWidth="1"/>
    <col min="25" max="25" width="20.140625" bestFit="1" customWidth="1"/>
    <col min="26" max="26" width="13.5703125" bestFit="1" customWidth="1"/>
    <col min="27" max="28" width="12.5703125" bestFit="1" customWidth="1"/>
    <col min="29" max="29" width="17.5703125" bestFit="1" customWidth="1"/>
    <col min="30" max="30" width="14" bestFit="1" customWidth="1"/>
    <col min="31" max="31" width="30.85546875" bestFit="1" customWidth="1"/>
    <col min="32" max="32" width="14.7109375" customWidth="1"/>
    <col min="37" max="37" width="20" customWidth="1"/>
  </cols>
  <sheetData>
    <row r="1" spans="1:39" x14ac:dyDescent="0.25">
      <c r="A1" s="11" t="s">
        <v>5993</v>
      </c>
      <c r="B1" t="s">
        <v>0</v>
      </c>
      <c r="C1" t="s">
        <v>1</v>
      </c>
      <c r="D1" t="s">
        <v>2</v>
      </c>
      <c r="E1" t="s">
        <v>3</v>
      </c>
      <c r="F1" t="s">
        <v>5932</v>
      </c>
      <c r="G1" t="s">
        <v>5933</v>
      </c>
      <c r="H1" t="s">
        <v>5934</v>
      </c>
      <c r="I1" t="s">
        <v>4</v>
      </c>
      <c r="J1" t="s">
        <v>5</v>
      </c>
      <c r="K1" t="s">
        <v>6</v>
      </c>
      <c r="L1" t="s">
        <v>7</v>
      </c>
      <c r="M1" t="s">
        <v>8</v>
      </c>
      <c r="N1" t="s">
        <v>9</v>
      </c>
      <c r="O1" t="s">
        <v>10</v>
      </c>
      <c r="P1" t="s">
        <v>11</v>
      </c>
      <c r="Q1" t="s">
        <v>12</v>
      </c>
      <c r="R1" t="s">
        <v>13</v>
      </c>
      <c r="S1" s="7" t="s">
        <v>5931</v>
      </c>
      <c r="T1" s="11" t="s">
        <v>5981</v>
      </c>
      <c r="U1" s="11" t="s">
        <v>5986</v>
      </c>
      <c r="W1" s="4" t="s">
        <v>5918</v>
      </c>
      <c r="X1" t="s">
        <v>5992</v>
      </c>
      <c r="Y1" t="s">
        <v>5989</v>
      </c>
      <c r="Z1" t="s">
        <v>5991</v>
      </c>
      <c r="AA1" t="s">
        <v>5994</v>
      </c>
      <c r="AE1" t="s">
        <v>5995</v>
      </c>
      <c r="AF1" t="s">
        <v>5996</v>
      </c>
      <c r="AG1" t="s">
        <v>5997</v>
      </c>
      <c r="AH1" t="s">
        <v>5998</v>
      </c>
      <c r="AI1" t="s">
        <v>13</v>
      </c>
      <c r="AJ1" t="s">
        <v>7</v>
      </c>
      <c r="AK1" t="s">
        <v>8</v>
      </c>
      <c r="AL1" t="s">
        <v>5999</v>
      </c>
      <c r="AM1" t="s">
        <v>6006</v>
      </c>
    </row>
    <row r="2" spans="1:39" x14ac:dyDescent="0.25">
      <c r="A2" s="1">
        <v>1</v>
      </c>
      <c r="B2" t="s">
        <v>14</v>
      </c>
      <c r="C2" s="1">
        <v>1994</v>
      </c>
      <c r="D2" t="s">
        <v>15</v>
      </c>
      <c r="E2" s="1">
        <v>142</v>
      </c>
      <c r="F2" t="s">
        <v>16</v>
      </c>
      <c r="I2" s="2">
        <v>9.3000000000000007</v>
      </c>
      <c r="J2" t="s">
        <v>17</v>
      </c>
      <c r="K2">
        <v>80</v>
      </c>
      <c r="L2" t="s">
        <v>18</v>
      </c>
      <c r="M2" t="s">
        <v>19</v>
      </c>
      <c r="N2" t="s">
        <v>20</v>
      </c>
      <c r="O2" t="s">
        <v>21</v>
      </c>
      <c r="P2" t="s">
        <v>22</v>
      </c>
      <c r="Q2">
        <v>2343110</v>
      </c>
      <c r="R2" s="14">
        <v>28341469</v>
      </c>
      <c r="S2" s="9">
        <f t="shared" ref="S2:S65" si="0">INT((ROW()-ROW($B$1))/100)</f>
        <v>0</v>
      </c>
      <c r="T2">
        <f t="shared" ref="T2:T65" si="1">ABS(I2-(K2/10))</f>
        <v>1.3000000000000007</v>
      </c>
      <c r="U2" s="1">
        <f t="shared" ref="U2:U65" si="2">C2-MOD(C2,10)</f>
        <v>1990</v>
      </c>
      <c r="W2" s="5" t="s">
        <v>5606</v>
      </c>
      <c r="X2" s="6">
        <v>2002</v>
      </c>
      <c r="Y2" s="6">
        <v>7.6</v>
      </c>
      <c r="Z2" s="6">
        <v>13060843</v>
      </c>
      <c r="AA2" s="6">
        <v>977</v>
      </c>
      <c r="AE2">
        <f>GETPIVOTDATA("Mín. de Rank",W1)</f>
        <v>18</v>
      </c>
      <c r="AF2" t="str">
        <f>VLOOKUP(AE2,$A:$B,2,FALSE)</f>
        <v>The Lord of the Rings: The Two Towers</v>
      </c>
      <c r="AG2">
        <f>VLOOKUP(AE2,$A:$C,3,FALSE)</f>
        <v>2002</v>
      </c>
      <c r="AH2">
        <f>VLOOKUP(AE2,$A:$U,17,FALSE)</f>
        <v>1485555</v>
      </c>
      <c r="AI2">
        <f>VLOOKUP(AE2,$A:$U,18,FALSE)</f>
        <v>342551365</v>
      </c>
      <c r="AJ2" t="str">
        <f>VLOOKUP(AE2,$A:$U,12,FALSE)</f>
        <v>Peter Jackson</v>
      </c>
      <c r="AK2" t="str">
        <f>VLOOKUP(AE2,$A:$U,13,FALSE)</f>
        <v>Elijah Wood</v>
      </c>
      <c r="AL2" t="str">
        <f>VLOOKUP(AE2,$A:$U,6,FALSE)</f>
        <v>Action</v>
      </c>
      <c r="AM2">
        <f>VLOOKUP(AE2,$A:$U,9,FALSE)</f>
        <v>8.6999999999999993</v>
      </c>
    </row>
    <row r="3" spans="1:39" x14ac:dyDescent="0.25">
      <c r="A3" s="1">
        <v>2</v>
      </c>
      <c r="B3" t="s">
        <v>24</v>
      </c>
      <c r="C3" s="1">
        <v>1972</v>
      </c>
      <c r="D3" t="s">
        <v>15</v>
      </c>
      <c r="E3" s="1">
        <v>175</v>
      </c>
      <c r="F3" t="s">
        <v>5935</v>
      </c>
      <c r="G3" t="s">
        <v>5936</v>
      </c>
      <c r="I3" s="2">
        <v>9.1999999999999993</v>
      </c>
      <c r="J3" t="s">
        <v>25</v>
      </c>
      <c r="K3">
        <v>100</v>
      </c>
      <c r="L3" t="s">
        <v>26</v>
      </c>
      <c r="M3" t="s">
        <v>27</v>
      </c>
      <c r="N3" t="s">
        <v>28</v>
      </c>
      <c r="O3" t="s">
        <v>29</v>
      </c>
      <c r="P3" t="s">
        <v>30</v>
      </c>
      <c r="Q3">
        <v>1620367</v>
      </c>
      <c r="R3" s="15">
        <v>134966411</v>
      </c>
      <c r="S3" s="9">
        <f t="shared" si="0"/>
        <v>0</v>
      </c>
      <c r="T3">
        <f t="shared" si="1"/>
        <v>0.80000000000000071</v>
      </c>
      <c r="U3" s="1">
        <f t="shared" si="2"/>
        <v>1970</v>
      </c>
      <c r="W3" s="5" t="s">
        <v>5618</v>
      </c>
      <c r="X3" s="6">
        <v>2002</v>
      </c>
      <c r="Y3" s="6">
        <v>7.6</v>
      </c>
      <c r="Z3" s="6">
        <v>45064915</v>
      </c>
      <c r="AA3" s="6">
        <v>939</v>
      </c>
    </row>
    <row r="4" spans="1:39" x14ac:dyDescent="0.25">
      <c r="A4" s="1">
        <v>3</v>
      </c>
      <c r="B4" t="s">
        <v>46</v>
      </c>
      <c r="C4" s="1">
        <v>1957</v>
      </c>
      <c r="D4" t="s">
        <v>47</v>
      </c>
      <c r="E4" s="1">
        <v>96</v>
      </c>
      <c r="F4" t="s">
        <v>5935</v>
      </c>
      <c r="G4" t="s">
        <v>5936</v>
      </c>
      <c r="I4" s="2">
        <v>9</v>
      </c>
      <c r="J4" t="s">
        <v>48</v>
      </c>
      <c r="K4">
        <v>96</v>
      </c>
      <c r="L4" t="s">
        <v>49</v>
      </c>
      <c r="M4" t="s">
        <v>50</v>
      </c>
      <c r="N4" t="s">
        <v>51</v>
      </c>
      <c r="O4" t="s">
        <v>52</v>
      </c>
      <c r="P4" t="s">
        <v>53</v>
      </c>
      <c r="Q4">
        <v>689845</v>
      </c>
      <c r="R4" s="14">
        <v>4360000</v>
      </c>
      <c r="S4" s="9">
        <f t="shared" si="0"/>
        <v>0</v>
      </c>
      <c r="T4">
        <f t="shared" si="1"/>
        <v>0.59999999999999964</v>
      </c>
      <c r="U4" s="1">
        <f t="shared" si="2"/>
        <v>1950</v>
      </c>
      <c r="W4" s="5" t="s">
        <v>4793</v>
      </c>
      <c r="X4" s="6">
        <v>2002</v>
      </c>
      <c r="Y4" s="6">
        <v>7.7</v>
      </c>
      <c r="Z4" s="6">
        <v>22245861</v>
      </c>
      <c r="AA4" s="6">
        <v>804</v>
      </c>
    </row>
    <row r="5" spans="1:39" x14ac:dyDescent="0.25">
      <c r="A5" s="1">
        <v>4</v>
      </c>
      <c r="B5" t="s">
        <v>32</v>
      </c>
      <c r="C5" s="1">
        <v>2008</v>
      </c>
      <c r="D5" t="s">
        <v>33</v>
      </c>
      <c r="E5" s="1">
        <v>152</v>
      </c>
      <c r="F5" t="s">
        <v>5937</v>
      </c>
      <c r="G5" t="s">
        <v>5938</v>
      </c>
      <c r="H5" t="s">
        <v>5936</v>
      </c>
      <c r="I5" s="2">
        <v>9</v>
      </c>
      <c r="J5" t="s">
        <v>34</v>
      </c>
      <c r="K5">
        <v>84</v>
      </c>
      <c r="L5" t="s">
        <v>35</v>
      </c>
      <c r="M5" t="s">
        <v>36</v>
      </c>
      <c r="N5" t="s">
        <v>37</v>
      </c>
      <c r="O5" t="s">
        <v>38</v>
      </c>
      <c r="P5" t="s">
        <v>39</v>
      </c>
      <c r="Q5">
        <v>2303232</v>
      </c>
      <c r="R5" s="14">
        <v>534858444</v>
      </c>
      <c r="S5" s="9">
        <f t="shared" si="0"/>
        <v>0</v>
      </c>
      <c r="T5">
        <f t="shared" si="1"/>
        <v>0.59999999999999964</v>
      </c>
      <c r="U5" s="1">
        <f t="shared" si="2"/>
        <v>2000</v>
      </c>
      <c r="W5" s="5" t="s">
        <v>5597</v>
      </c>
      <c r="X5" s="6">
        <v>2002</v>
      </c>
      <c r="Y5" s="6">
        <v>7.6</v>
      </c>
      <c r="Z5" s="6">
        <v>45289</v>
      </c>
      <c r="AA5" s="6">
        <v>969</v>
      </c>
    </row>
    <row r="6" spans="1:39" x14ac:dyDescent="0.25">
      <c r="A6" s="1">
        <v>5</v>
      </c>
      <c r="B6" t="s">
        <v>41</v>
      </c>
      <c r="C6" s="1">
        <v>1974</v>
      </c>
      <c r="D6" t="s">
        <v>15</v>
      </c>
      <c r="E6" s="1">
        <v>202</v>
      </c>
      <c r="F6" t="s">
        <v>5935</v>
      </c>
      <c r="G6" t="s">
        <v>5936</v>
      </c>
      <c r="I6" s="2">
        <v>9</v>
      </c>
      <c r="J6" t="s">
        <v>42</v>
      </c>
      <c r="K6">
        <v>90</v>
      </c>
      <c r="L6" t="s">
        <v>26</v>
      </c>
      <c r="M6" t="s">
        <v>28</v>
      </c>
      <c r="N6" t="s">
        <v>43</v>
      </c>
      <c r="O6" t="s">
        <v>44</v>
      </c>
      <c r="P6" t="s">
        <v>30</v>
      </c>
      <c r="Q6">
        <v>1129952</v>
      </c>
      <c r="R6" s="14">
        <v>57300000</v>
      </c>
      <c r="S6" s="9">
        <f t="shared" si="0"/>
        <v>0</v>
      </c>
      <c r="T6">
        <f t="shared" si="1"/>
        <v>0</v>
      </c>
      <c r="U6" s="1">
        <f t="shared" si="2"/>
        <v>1970</v>
      </c>
      <c r="W6" s="5" t="s">
        <v>1622</v>
      </c>
      <c r="X6" s="6">
        <v>2002</v>
      </c>
      <c r="Y6" s="6">
        <v>8.1</v>
      </c>
      <c r="Z6" s="6">
        <v>164615351</v>
      </c>
      <c r="AA6" s="6">
        <v>293</v>
      </c>
    </row>
    <row r="7" spans="1:39" x14ac:dyDescent="0.25">
      <c r="A7" s="1">
        <v>6</v>
      </c>
      <c r="B7" t="s">
        <v>63</v>
      </c>
      <c r="C7" s="1">
        <v>1994</v>
      </c>
      <c r="D7" t="s">
        <v>15</v>
      </c>
      <c r="E7" s="1">
        <v>154</v>
      </c>
      <c r="F7" t="s">
        <v>5935</v>
      </c>
      <c r="G7" t="s">
        <v>5936</v>
      </c>
      <c r="I7" s="2">
        <v>8.9</v>
      </c>
      <c r="J7" t="s">
        <v>64</v>
      </c>
      <c r="K7">
        <v>94</v>
      </c>
      <c r="L7" t="s">
        <v>65</v>
      </c>
      <c r="M7" t="s">
        <v>66</v>
      </c>
      <c r="N7" t="s">
        <v>67</v>
      </c>
      <c r="O7" t="s">
        <v>68</v>
      </c>
      <c r="P7" t="s">
        <v>69</v>
      </c>
      <c r="Q7">
        <v>1826188</v>
      </c>
      <c r="R7" s="14">
        <v>107928762</v>
      </c>
      <c r="S7" s="9">
        <f t="shared" si="0"/>
        <v>0</v>
      </c>
      <c r="T7">
        <f t="shared" si="1"/>
        <v>0.5</v>
      </c>
      <c r="U7" s="1">
        <f t="shared" si="2"/>
        <v>1990</v>
      </c>
      <c r="W7" s="5" t="s">
        <v>179</v>
      </c>
      <c r="X7" s="6">
        <v>2002</v>
      </c>
      <c r="Y7" s="6">
        <v>8.6</v>
      </c>
      <c r="Z7" s="6">
        <v>7563397</v>
      </c>
      <c r="AA7" s="6">
        <v>24</v>
      </c>
      <c r="AC7" s="4" t="s">
        <v>5918</v>
      </c>
      <c r="AD7" t="s">
        <v>5990</v>
      </c>
    </row>
    <row r="8" spans="1:39" x14ac:dyDescent="0.25">
      <c r="A8" s="1">
        <v>7</v>
      </c>
      <c r="B8" t="s">
        <v>71</v>
      </c>
      <c r="C8" s="1">
        <v>1993</v>
      </c>
      <c r="D8" t="s">
        <v>15</v>
      </c>
      <c r="E8" s="1">
        <v>195</v>
      </c>
      <c r="F8" t="s">
        <v>5939</v>
      </c>
      <c r="G8" t="s">
        <v>5936</v>
      </c>
      <c r="H8" t="s">
        <v>5940</v>
      </c>
      <c r="I8" s="2">
        <v>8.9</v>
      </c>
      <c r="J8" t="s">
        <v>72</v>
      </c>
      <c r="K8">
        <v>94</v>
      </c>
      <c r="L8" t="s">
        <v>73</v>
      </c>
      <c r="M8" t="s">
        <v>74</v>
      </c>
      <c r="N8" t="s">
        <v>75</v>
      </c>
      <c r="O8" t="s">
        <v>76</v>
      </c>
      <c r="P8" t="s">
        <v>77</v>
      </c>
      <c r="Q8">
        <v>1213505</v>
      </c>
      <c r="R8" s="14">
        <v>96898818</v>
      </c>
      <c r="S8" s="9">
        <f t="shared" si="0"/>
        <v>0</v>
      </c>
      <c r="T8">
        <f t="shared" si="1"/>
        <v>0.5</v>
      </c>
      <c r="U8" s="1">
        <f t="shared" si="2"/>
        <v>1990</v>
      </c>
      <c r="W8" s="5" t="s">
        <v>3213</v>
      </c>
      <c r="X8" s="6">
        <v>2002</v>
      </c>
      <c r="Y8" s="6">
        <v>7.9</v>
      </c>
      <c r="Z8" s="6">
        <v>9284265</v>
      </c>
      <c r="AA8" s="6">
        <v>512</v>
      </c>
      <c r="AC8" s="54">
        <v>2000</v>
      </c>
      <c r="AD8" s="6">
        <v>14969756468</v>
      </c>
    </row>
    <row r="9" spans="1:39" x14ac:dyDescent="0.25">
      <c r="A9" s="1">
        <v>8</v>
      </c>
      <c r="B9" t="s">
        <v>55</v>
      </c>
      <c r="C9" s="1">
        <v>2003</v>
      </c>
      <c r="D9" t="s">
        <v>47</v>
      </c>
      <c r="E9" s="1">
        <v>201</v>
      </c>
      <c r="F9" t="s">
        <v>5937</v>
      </c>
      <c r="G9" t="s">
        <v>5941</v>
      </c>
      <c r="H9" t="s">
        <v>5936</v>
      </c>
      <c r="I9" s="2">
        <v>8.9</v>
      </c>
      <c r="J9" t="s">
        <v>56</v>
      </c>
      <c r="K9">
        <v>94</v>
      </c>
      <c r="L9" t="s">
        <v>57</v>
      </c>
      <c r="M9" t="s">
        <v>58</v>
      </c>
      <c r="N9" t="s">
        <v>59</v>
      </c>
      <c r="O9" t="s">
        <v>60</v>
      </c>
      <c r="P9" t="s">
        <v>61</v>
      </c>
      <c r="Q9">
        <v>1642758</v>
      </c>
      <c r="R9" s="14">
        <v>377845905</v>
      </c>
      <c r="S9" s="9">
        <f t="shared" si="0"/>
        <v>0</v>
      </c>
      <c r="T9">
        <f t="shared" si="1"/>
        <v>0.5</v>
      </c>
      <c r="U9" s="1">
        <f t="shared" si="2"/>
        <v>2000</v>
      </c>
      <c r="W9" s="5" t="s">
        <v>4785</v>
      </c>
      <c r="X9" s="6">
        <v>2002</v>
      </c>
      <c r="Y9" s="6">
        <v>7.7</v>
      </c>
      <c r="Z9" s="6">
        <v>15539266</v>
      </c>
      <c r="AA9" s="6">
        <v>776</v>
      </c>
      <c r="AC9" s="13">
        <v>2000</v>
      </c>
      <c r="AD9" s="6">
        <v>853366944</v>
      </c>
    </row>
    <row r="10" spans="1:39" x14ac:dyDescent="0.25">
      <c r="A10" s="1">
        <v>9</v>
      </c>
      <c r="B10" t="s">
        <v>86</v>
      </c>
      <c r="C10" s="1">
        <v>1999</v>
      </c>
      <c r="D10" t="s">
        <v>15</v>
      </c>
      <c r="E10" s="1">
        <v>139</v>
      </c>
      <c r="F10" t="s">
        <v>16</v>
      </c>
      <c r="I10" s="2">
        <v>8.8000000000000007</v>
      </c>
      <c r="J10" t="s">
        <v>87</v>
      </c>
      <c r="K10">
        <v>66</v>
      </c>
      <c r="L10" t="s">
        <v>88</v>
      </c>
      <c r="M10" t="s">
        <v>89</v>
      </c>
      <c r="N10" t="s">
        <v>90</v>
      </c>
      <c r="O10" t="s">
        <v>91</v>
      </c>
      <c r="P10" t="s">
        <v>92</v>
      </c>
      <c r="Q10">
        <v>1854740</v>
      </c>
      <c r="R10" s="14">
        <v>37030102</v>
      </c>
      <c r="S10" s="9">
        <f t="shared" si="0"/>
        <v>0</v>
      </c>
      <c r="T10">
        <f t="shared" si="1"/>
        <v>2.2000000000000011</v>
      </c>
      <c r="U10" s="1">
        <f t="shared" si="2"/>
        <v>1990</v>
      </c>
      <c r="W10" s="5" t="s">
        <v>4841</v>
      </c>
      <c r="X10" s="6">
        <v>2002</v>
      </c>
      <c r="Y10" s="6">
        <v>7.7</v>
      </c>
      <c r="Z10" s="6">
        <v>0</v>
      </c>
      <c r="AA10" s="6">
        <v>809</v>
      </c>
      <c r="AC10" s="13">
        <v>2001</v>
      </c>
      <c r="AD10" s="6">
        <v>2097519218</v>
      </c>
    </row>
    <row r="11" spans="1:39" x14ac:dyDescent="0.25">
      <c r="A11" s="1">
        <v>10</v>
      </c>
      <c r="B11" t="s">
        <v>98</v>
      </c>
      <c r="C11" s="1">
        <v>1994</v>
      </c>
      <c r="D11" t="s">
        <v>33</v>
      </c>
      <c r="E11" s="1">
        <v>142</v>
      </c>
      <c r="F11" t="s">
        <v>16</v>
      </c>
      <c r="G11" t="s">
        <v>5942</v>
      </c>
      <c r="I11" s="2">
        <v>8.8000000000000007</v>
      </c>
      <c r="J11" t="s">
        <v>99</v>
      </c>
      <c r="K11">
        <v>82</v>
      </c>
      <c r="L11" t="s">
        <v>100</v>
      </c>
      <c r="M11" t="s">
        <v>101</v>
      </c>
      <c r="N11" t="s">
        <v>102</v>
      </c>
      <c r="O11" t="s">
        <v>103</v>
      </c>
      <c r="P11" t="s">
        <v>104</v>
      </c>
      <c r="Q11">
        <v>1809221</v>
      </c>
      <c r="R11" s="14">
        <v>330252182</v>
      </c>
      <c r="S11" s="9">
        <f t="shared" si="0"/>
        <v>0</v>
      </c>
      <c r="T11">
        <f t="shared" si="1"/>
        <v>0.60000000000000142</v>
      </c>
      <c r="U11" s="1">
        <f t="shared" si="2"/>
        <v>1990</v>
      </c>
      <c r="W11" s="5" t="s">
        <v>3959</v>
      </c>
      <c r="X11" s="6">
        <v>2002</v>
      </c>
      <c r="Y11" s="6">
        <v>7.8</v>
      </c>
      <c r="Z11" s="6">
        <v>181655</v>
      </c>
      <c r="AA11" s="6">
        <v>629</v>
      </c>
      <c r="AC11" s="13">
        <v>2002</v>
      </c>
      <c r="AD11" s="6">
        <v>1123918773</v>
      </c>
    </row>
    <row r="12" spans="1:39" x14ac:dyDescent="0.25">
      <c r="A12" s="1">
        <v>11</v>
      </c>
      <c r="B12" t="s">
        <v>79</v>
      </c>
      <c r="C12" s="1">
        <v>2010</v>
      </c>
      <c r="D12" t="s">
        <v>33</v>
      </c>
      <c r="E12" s="1">
        <v>148</v>
      </c>
      <c r="F12" t="s">
        <v>5937</v>
      </c>
      <c r="G12" t="s">
        <v>5941</v>
      </c>
      <c r="H12" t="s">
        <v>5943</v>
      </c>
      <c r="I12" s="2">
        <v>8.8000000000000007</v>
      </c>
      <c r="J12" t="s">
        <v>80</v>
      </c>
      <c r="K12">
        <v>74</v>
      </c>
      <c r="L12" t="s">
        <v>35</v>
      </c>
      <c r="M12" t="s">
        <v>81</v>
      </c>
      <c r="N12" t="s">
        <v>82</v>
      </c>
      <c r="O12" t="s">
        <v>83</v>
      </c>
      <c r="P12" t="s">
        <v>84</v>
      </c>
      <c r="Q12">
        <v>2067042</v>
      </c>
      <c r="R12" s="14">
        <v>292576195</v>
      </c>
      <c r="S12" s="9">
        <f t="shared" si="0"/>
        <v>0</v>
      </c>
      <c r="T12">
        <f t="shared" si="1"/>
        <v>1.4000000000000004</v>
      </c>
      <c r="U12" s="1">
        <f t="shared" si="2"/>
        <v>2010</v>
      </c>
      <c r="W12" s="5" t="s">
        <v>5657</v>
      </c>
      <c r="X12" s="6">
        <v>2002</v>
      </c>
      <c r="Y12" s="6">
        <v>7.6</v>
      </c>
      <c r="Z12" s="6">
        <v>132072926</v>
      </c>
      <c r="AA12" s="6">
        <v>990</v>
      </c>
      <c r="AC12" s="13">
        <v>2003</v>
      </c>
      <c r="AD12" s="6">
        <v>1486988069</v>
      </c>
    </row>
    <row r="13" spans="1:39" x14ac:dyDescent="0.25">
      <c r="A13" s="1">
        <v>12</v>
      </c>
      <c r="B13" t="s">
        <v>6020</v>
      </c>
      <c r="C13" s="1">
        <v>1966</v>
      </c>
      <c r="D13" t="s">
        <v>15</v>
      </c>
      <c r="E13" s="1">
        <v>161</v>
      </c>
      <c r="F13" t="s">
        <v>107</v>
      </c>
      <c r="I13" s="2">
        <v>8.8000000000000007</v>
      </c>
      <c r="J13" t="s">
        <v>108</v>
      </c>
      <c r="K13">
        <v>90</v>
      </c>
      <c r="L13" t="s">
        <v>109</v>
      </c>
      <c r="M13" t="s">
        <v>110</v>
      </c>
      <c r="N13" t="s">
        <v>111</v>
      </c>
      <c r="O13" t="s">
        <v>112</v>
      </c>
      <c r="P13" t="s">
        <v>113</v>
      </c>
      <c r="Q13">
        <v>688390</v>
      </c>
      <c r="R13" s="14">
        <v>6100000</v>
      </c>
      <c r="S13" s="9">
        <f t="shared" si="0"/>
        <v>0</v>
      </c>
      <c r="T13">
        <f t="shared" si="1"/>
        <v>0.19999999999999929</v>
      </c>
      <c r="U13" s="1">
        <f t="shared" si="2"/>
        <v>1960</v>
      </c>
      <c r="W13" s="5" t="s">
        <v>2421</v>
      </c>
      <c r="X13" s="6">
        <v>2002</v>
      </c>
      <c r="Y13" s="6">
        <v>8</v>
      </c>
      <c r="Z13" s="6">
        <v>169659</v>
      </c>
      <c r="AA13" s="6">
        <v>349</v>
      </c>
      <c r="AC13" s="13">
        <v>2004</v>
      </c>
      <c r="AD13" s="6">
        <v>1446650533</v>
      </c>
    </row>
    <row r="14" spans="1:39" x14ac:dyDescent="0.25">
      <c r="A14" s="1">
        <v>13</v>
      </c>
      <c r="B14" t="s">
        <v>94</v>
      </c>
      <c r="C14" s="1">
        <v>2001</v>
      </c>
      <c r="D14" t="s">
        <v>47</v>
      </c>
      <c r="E14" s="1">
        <v>178</v>
      </c>
      <c r="F14" t="s">
        <v>5937</v>
      </c>
      <c r="G14" t="s">
        <v>5941</v>
      </c>
      <c r="H14" t="s">
        <v>5936</v>
      </c>
      <c r="I14" s="2">
        <v>8.8000000000000007</v>
      </c>
      <c r="J14" t="s">
        <v>95</v>
      </c>
      <c r="K14">
        <v>92</v>
      </c>
      <c r="L14" t="s">
        <v>57</v>
      </c>
      <c r="M14" t="s">
        <v>58</v>
      </c>
      <c r="N14" t="s">
        <v>60</v>
      </c>
      <c r="O14" t="s">
        <v>61</v>
      </c>
      <c r="P14" t="s">
        <v>96</v>
      </c>
      <c r="Q14">
        <v>1661481</v>
      </c>
      <c r="R14" s="14">
        <v>315544750</v>
      </c>
      <c r="S14" s="9">
        <f t="shared" si="0"/>
        <v>0</v>
      </c>
      <c r="T14">
        <f t="shared" si="1"/>
        <v>0.39999999999999858</v>
      </c>
      <c r="U14" s="1">
        <f t="shared" si="2"/>
        <v>2000</v>
      </c>
      <c r="W14" s="5" t="s">
        <v>4800</v>
      </c>
      <c r="X14" s="6">
        <v>2002</v>
      </c>
      <c r="Y14" s="6">
        <v>7.7</v>
      </c>
      <c r="Z14" s="6">
        <v>104454762</v>
      </c>
      <c r="AA14" s="6">
        <v>811</v>
      </c>
      <c r="AC14" s="13">
        <v>2005</v>
      </c>
      <c r="AD14" s="6">
        <v>1023769444</v>
      </c>
    </row>
    <row r="15" spans="1:39" x14ac:dyDescent="0.25">
      <c r="A15" s="1">
        <v>14</v>
      </c>
      <c r="B15" t="s">
        <v>133</v>
      </c>
      <c r="C15" s="1">
        <v>1980</v>
      </c>
      <c r="D15" t="s">
        <v>33</v>
      </c>
      <c r="E15" s="1">
        <v>124</v>
      </c>
      <c r="F15" t="s">
        <v>5937</v>
      </c>
      <c r="G15" t="s">
        <v>5941</v>
      </c>
      <c r="H15" t="s">
        <v>5944</v>
      </c>
      <c r="I15" s="2">
        <v>8.6999999999999993</v>
      </c>
      <c r="J15" t="s">
        <v>134</v>
      </c>
      <c r="K15">
        <v>82</v>
      </c>
      <c r="L15" t="s">
        <v>135</v>
      </c>
      <c r="M15" t="s">
        <v>136</v>
      </c>
      <c r="N15" t="s">
        <v>137</v>
      </c>
      <c r="O15" t="s">
        <v>138</v>
      </c>
      <c r="P15" t="s">
        <v>139</v>
      </c>
      <c r="Q15">
        <v>1159315</v>
      </c>
      <c r="R15" s="14">
        <v>290475067</v>
      </c>
      <c r="S15" s="9">
        <f t="shared" si="0"/>
        <v>0</v>
      </c>
      <c r="T15">
        <f t="shared" si="1"/>
        <v>0.5</v>
      </c>
      <c r="U15" s="1">
        <f t="shared" si="2"/>
        <v>1980</v>
      </c>
      <c r="W15" s="5" t="s">
        <v>3236</v>
      </c>
      <c r="X15" s="6">
        <v>2002</v>
      </c>
      <c r="Y15" s="6">
        <v>7.9</v>
      </c>
      <c r="Z15" s="6">
        <v>121661683</v>
      </c>
      <c r="AA15" s="6">
        <v>527</v>
      </c>
      <c r="AC15" s="13">
        <v>2006</v>
      </c>
      <c r="AD15" s="6">
        <v>1199286363</v>
      </c>
    </row>
    <row r="16" spans="1:39" x14ac:dyDescent="0.25">
      <c r="A16" s="1">
        <v>15</v>
      </c>
      <c r="B16" t="s">
        <v>141</v>
      </c>
      <c r="C16" s="1">
        <v>1975</v>
      </c>
      <c r="D16" t="s">
        <v>15</v>
      </c>
      <c r="E16" s="1">
        <v>133</v>
      </c>
      <c r="F16" t="s">
        <v>16</v>
      </c>
      <c r="I16" s="2">
        <v>8.6999999999999993</v>
      </c>
      <c r="J16" t="s">
        <v>142</v>
      </c>
      <c r="K16">
        <v>83</v>
      </c>
      <c r="L16" t="s">
        <v>143</v>
      </c>
      <c r="M16" t="s">
        <v>144</v>
      </c>
      <c r="N16" t="s">
        <v>145</v>
      </c>
      <c r="O16" t="s">
        <v>146</v>
      </c>
      <c r="P16" t="s">
        <v>147</v>
      </c>
      <c r="Q16">
        <v>918088</v>
      </c>
      <c r="R16" s="14">
        <v>112000000</v>
      </c>
      <c r="S16" s="9">
        <f t="shared" si="0"/>
        <v>0</v>
      </c>
      <c r="T16">
        <f t="shared" si="1"/>
        <v>0.39999999999999858</v>
      </c>
      <c r="U16" s="1">
        <f t="shared" si="2"/>
        <v>1970</v>
      </c>
      <c r="W16" s="5" t="s">
        <v>3978</v>
      </c>
      <c r="X16" s="6">
        <v>2002</v>
      </c>
      <c r="Y16" s="6">
        <v>7.8</v>
      </c>
      <c r="Z16" s="6">
        <v>54234062</v>
      </c>
      <c r="AA16" s="6">
        <v>680</v>
      </c>
      <c r="AC16" s="13">
        <v>2007</v>
      </c>
      <c r="AD16" s="6">
        <v>972994008</v>
      </c>
    </row>
    <row r="17" spans="1:30" x14ac:dyDescent="0.25">
      <c r="A17" s="1">
        <v>16</v>
      </c>
      <c r="B17" t="s">
        <v>118</v>
      </c>
      <c r="C17" s="1">
        <v>1999</v>
      </c>
      <c r="D17" t="s">
        <v>15</v>
      </c>
      <c r="E17" s="1">
        <v>136</v>
      </c>
      <c r="F17" t="s">
        <v>5937</v>
      </c>
      <c r="G17" t="s">
        <v>5943</v>
      </c>
      <c r="I17" s="2">
        <v>8.6999999999999993</v>
      </c>
      <c r="J17" t="s">
        <v>119</v>
      </c>
      <c r="K17">
        <v>73</v>
      </c>
      <c r="L17" t="s">
        <v>120</v>
      </c>
      <c r="M17" t="s">
        <v>121</v>
      </c>
      <c r="N17" t="s">
        <v>122</v>
      </c>
      <c r="O17" t="s">
        <v>123</v>
      </c>
      <c r="P17" t="s">
        <v>124</v>
      </c>
      <c r="Q17">
        <v>1676426</v>
      </c>
      <c r="R17" s="14">
        <v>171479930</v>
      </c>
      <c r="S17" s="9">
        <f t="shared" si="0"/>
        <v>0</v>
      </c>
      <c r="T17">
        <f t="shared" si="1"/>
        <v>1.3999999999999995</v>
      </c>
      <c r="U17" s="1">
        <f t="shared" si="2"/>
        <v>1990</v>
      </c>
      <c r="W17" s="5" t="s">
        <v>115</v>
      </c>
      <c r="X17" s="6">
        <v>2002</v>
      </c>
      <c r="Y17" s="6">
        <v>8.6999999999999993</v>
      </c>
      <c r="Z17" s="6">
        <v>342551365</v>
      </c>
      <c r="AA17" s="6">
        <v>18</v>
      </c>
      <c r="AC17" s="13">
        <v>2008</v>
      </c>
      <c r="AD17" s="6">
        <v>1828105950</v>
      </c>
    </row>
    <row r="18" spans="1:30" x14ac:dyDescent="0.25">
      <c r="A18" s="1">
        <v>17</v>
      </c>
      <c r="B18" t="s">
        <v>126</v>
      </c>
      <c r="C18" s="1">
        <v>1990</v>
      </c>
      <c r="D18" t="s">
        <v>15</v>
      </c>
      <c r="E18" s="1">
        <v>146</v>
      </c>
      <c r="F18" t="s">
        <v>5939</v>
      </c>
      <c r="G18" t="s">
        <v>5938</v>
      </c>
      <c r="H18" t="s">
        <v>5936</v>
      </c>
      <c r="I18" s="2">
        <v>8.6999999999999993</v>
      </c>
      <c r="J18" t="s">
        <v>127</v>
      </c>
      <c r="K18">
        <v>90</v>
      </c>
      <c r="L18" t="s">
        <v>128</v>
      </c>
      <c r="M18" t="s">
        <v>43</v>
      </c>
      <c r="N18" t="s">
        <v>129</v>
      </c>
      <c r="O18" t="s">
        <v>130</v>
      </c>
      <c r="P18" t="s">
        <v>131</v>
      </c>
      <c r="Q18">
        <v>1020727</v>
      </c>
      <c r="R18" s="14">
        <v>46836394</v>
      </c>
      <c r="S18" s="9">
        <f t="shared" si="0"/>
        <v>0</v>
      </c>
      <c r="T18">
        <f t="shared" si="1"/>
        <v>0.30000000000000071</v>
      </c>
      <c r="U18" s="1">
        <f t="shared" si="2"/>
        <v>1990</v>
      </c>
      <c r="W18" s="5" t="s">
        <v>4770</v>
      </c>
      <c r="X18" s="6">
        <v>2002</v>
      </c>
      <c r="Y18" s="6">
        <v>7.7</v>
      </c>
      <c r="Z18" s="6">
        <v>4890878</v>
      </c>
      <c r="AA18" s="6">
        <v>802</v>
      </c>
      <c r="AC18" s="13">
        <v>2009</v>
      </c>
      <c r="AD18" s="6">
        <v>2937157166</v>
      </c>
    </row>
    <row r="19" spans="1:30" x14ac:dyDescent="0.25">
      <c r="A19" s="1">
        <v>18</v>
      </c>
      <c r="B19" t="s">
        <v>115</v>
      </c>
      <c r="C19" s="1">
        <v>2002</v>
      </c>
      <c r="D19" t="s">
        <v>33</v>
      </c>
      <c r="E19" s="1">
        <v>179</v>
      </c>
      <c r="F19" t="s">
        <v>5937</v>
      </c>
      <c r="G19" t="s">
        <v>5941</v>
      </c>
      <c r="H19" t="s">
        <v>5936</v>
      </c>
      <c r="I19" s="2">
        <v>8.6999999999999993</v>
      </c>
      <c r="J19" t="s">
        <v>116</v>
      </c>
      <c r="K19">
        <v>87</v>
      </c>
      <c r="L19" t="s">
        <v>57</v>
      </c>
      <c r="M19" t="s">
        <v>58</v>
      </c>
      <c r="N19" t="s">
        <v>60</v>
      </c>
      <c r="O19" t="s">
        <v>59</v>
      </c>
      <c r="P19" t="s">
        <v>61</v>
      </c>
      <c r="Q19">
        <v>1485555</v>
      </c>
      <c r="R19" s="14">
        <v>342551365</v>
      </c>
      <c r="S19" s="9">
        <f t="shared" si="0"/>
        <v>0</v>
      </c>
      <c r="T19">
        <f t="shared" si="1"/>
        <v>0</v>
      </c>
      <c r="U19" s="1">
        <f t="shared" si="2"/>
        <v>2000</v>
      </c>
      <c r="W19" s="5" t="s">
        <v>287</v>
      </c>
      <c r="X19" s="6">
        <v>2002</v>
      </c>
      <c r="Y19" s="6">
        <v>8.5</v>
      </c>
      <c r="Z19" s="6">
        <v>32572577</v>
      </c>
      <c r="AA19" s="6">
        <v>49</v>
      </c>
      <c r="AC19" s="54" t="s">
        <v>5919</v>
      </c>
      <c r="AD19" s="6">
        <v>14969756468</v>
      </c>
    </row>
    <row r="20" spans="1:30" x14ac:dyDescent="0.25">
      <c r="A20" s="1">
        <v>19</v>
      </c>
      <c r="B20" t="s">
        <v>6008</v>
      </c>
      <c r="C20" s="1">
        <v>1997</v>
      </c>
      <c r="D20" t="s">
        <v>47</v>
      </c>
      <c r="E20" s="1">
        <v>116</v>
      </c>
      <c r="F20" t="s">
        <v>560</v>
      </c>
      <c r="G20" t="s">
        <v>5936</v>
      </c>
      <c r="H20" t="s">
        <v>5942</v>
      </c>
      <c r="I20" s="2">
        <v>8.6</v>
      </c>
      <c r="J20" t="s">
        <v>209</v>
      </c>
      <c r="K20">
        <v>59</v>
      </c>
      <c r="L20" t="s">
        <v>210</v>
      </c>
      <c r="M20" t="s">
        <v>210</v>
      </c>
      <c r="N20" t="s">
        <v>211</v>
      </c>
      <c r="O20" t="s">
        <v>212</v>
      </c>
      <c r="P20" t="s">
        <v>213</v>
      </c>
      <c r="Q20">
        <v>623629</v>
      </c>
      <c r="R20" s="14">
        <v>57598247</v>
      </c>
      <c r="S20" s="9">
        <f t="shared" si="0"/>
        <v>0</v>
      </c>
      <c r="T20">
        <f t="shared" si="1"/>
        <v>2.6999999999999993</v>
      </c>
      <c r="U20" s="1">
        <f t="shared" si="2"/>
        <v>1990</v>
      </c>
      <c r="W20" s="5" t="s">
        <v>3208</v>
      </c>
      <c r="X20" s="6">
        <v>2002</v>
      </c>
      <c r="Y20" s="6">
        <v>7.9</v>
      </c>
      <c r="Z20" s="6">
        <v>53710019</v>
      </c>
      <c r="AA20" s="6">
        <v>531</v>
      </c>
    </row>
    <row r="21" spans="1:30" x14ac:dyDescent="0.25">
      <c r="A21" s="1">
        <v>20</v>
      </c>
      <c r="B21" t="s">
        <v>220</v>
      </c>
      <c r="C21" s="1">
        <v>1991</v>
      </c>
      <c r="D21" t="s">
        <v>15</v>
      </c>
      <c r="E21" s="1">
        <v>118</v>
      </c>
      <c r="F21" t="s">
        <v>5935</v>
      </c>
      <c r="G21" t="s">
        <v>5936</v>
      </c>
      <c r="H21" t="s">
        <v>5945</v>
      </c>
      <c r="I21" s="2">
        <v>8.6</v>
      </c>
      <c r="J21" t="s">
        <v>221</v>
      </c>
      <c r="K21">
        <v>85</v>
      </c>
      <c r="L21" t="s">
        <v>222</v>
      </c>
      <c r="M21" t="s">
        <v>223</v>
      </c>
      <c r="N21" t="s">
        <v>224</v>
      </c>
      <c r="O21" t="s">
        <v>225</v>
      </c>
      <c r="P21" t="s">
        <v>226</v>
      </c>
      <c r="Q21">
        <v>1270197</v>
      </c>
      <c r="R21" s="14">
        <v>130742922</v>
      </c>
      <c r="S21" s="9">
        <f t="shared" si="0"/>
        <v>0</v>
      </c>
      <c r="T21">
        <f t="shared" si="1"/>
        <v>9.9999999999999645E-2</v>
      </c>
      <c r="U21" s="1">
        <f t="shared" si="2"/>
        <v>1990</v>
      </c>
      <c r="W21" s="5" t="s">
        <v>5919</v>
      </c>
      <c r="X21" s="6">
        <v>2002</v>
      </c>
      <c r="Y21" s="6">
        <v>8.6999999999999993</v>
      </c>
      <c r="Z21" s="6">
        <v>342551365</v>
      </c>
      <c r="AA21" s="6">
        <v>18</v>
      </c>
    </row>
    <row r="22" spans="1:30" x14ac:dyDescent="0.25">
      <c r="A22" s="1">
        <v>21</v>
      </c>
      <c r="B22" t="s">
        <v>228</v>
      </c>
      <c r="C22" s="1">
        <v>1977</v>
      </c>
      <c r="D22" t="s">
        <v>33</v>
      </c>
      <c r="E22" s="1">
        <v>121</v>
      </c>
      <c r="F22" t="s">
        <v>5937</v>
      </c>
      <c r="G22" t="s">
        <v>5941</v>
      </c>
      <c r="H22" t="s">
        <v>5944</v>
      </c>
      <c r="I22" s="2">
        <v>8.6</v>
      </c>
      <c r="J22" t="s">
        <v>229</v>
      </c>
      <c r="K22">
        <v>90</v>
      </c>
      <c r="L22" t="s">
        <v>230</v>
      </c>
      <c r="M22" t="s">
        <v>136</v>
      </c>
      <c r="N22" t="s">
        <v>137</v>
      </c>
      <c r="O22" t="s">
        <v>138</v>
      </c>
      <c r="P22" t="s">
        <v>231</v>
      </c>
      <c r="Q22">
        <v>1231473</v>
      </c>
      <c r="R22" s="14">
        <v>322740140</v>
      </c>
      <c r="S22" s="9">
        <f t="shared" si="0"/>
        <v>0</v>
      </c>
      <c r="T22">
        <f t="shared" si="1"/>
        <v>0.40000000000000036</v>
      </c>
      <c r="U22" s="1">
        <f t="shared" si="2"/>
        <v>1970</v>
      </c>
    </row>
    <row r="23" spans="1:30" x14ac:dyDescent="0.25">
      <c r="A23" s="1">
        <v>22</v>
      </c>
      <c r="B23" t="s">
        <v>187</v>
      </c>
      <c r="C23" s="1">
        <v>2001</v>
      </c>
      <c r="D23" t="s">
        <v>47</v>
      </c>
      <c r="E23" s="1">
        <v>125</v>
      </c>
      <c r="F23" t="s">
        <v>5946</v>
      </c>
      <c r="G23" t="s">
        <v>5941</v>
      </c>
      <c r="H23" t="s">
        <v>5947</v>
      </c>
      <c r="I23" s="2">
        <v>8.6</v>
      </c>
      <c r="J23" t="s">
        <v>188</v>
      </c>
      <c r="K23">
        <v>96</v>
      </c>
      <c r="L23" t="s">
        <v>189</v>
      </c>
      <c r="M23" t="s">
        <v>190</v>
      </c>
      <c r="N23" t="s">
        <v>191</v>
      </c>
      <c r="O23" t="s">
        <v>192</v>
      </c>
      <c r="P23" t="s">
        <v>193</v>
      </c>
      <c r="Q23">
        <v>651376</v>
      </c>
      <c r="R23" s="14">
        <v>10055859</v>
      </c>
      <c r="S23" s="9">
        <f t="shared" si="0"/>
        <v>0</v>
      </c>
      <c r="T23">
        <f t="shared" si="1"/>
        <v>1</v>
      </c>
      <c r="U23" s="1">
        <f t="shared" si="2"/>
        <v>2000</v>
      </c>
    </row>
    <row r="24" spans="1:30" x14ac:dyDescent="0.25">
      <c r="A24" s="1">
        <v>23</v>
      </c>
      <c r="B24" t="s">
        <v>215</v>
      </c>
      <c r="C24" s="1">
        <v>1995</v>
      </c>
      <c r="D24" t="s">
        <v>15</v>
      </c>
      <c r="E24" s="1">
        <v>127</v>
      </c>
      <c r="F24" t="s">
        <v>5935</v>
      </c>
      <c r="G24" t="s">
        <v>5936</v>
      </c>
      <c r="H24" t="s">
        <v>5948</v>
      </c>
      <c r="I24" s="2">
        <v>8.6</v>
      </c>
      <c r="J24" t="s">
        <v>216</v>
      </c>
      <c r="K24">
        <v>65</v>
      </c>
      <c r="L24" t="s">
        <v>88</v>
      </c>
      <c r="M24" t="s">
        <v>20</v>
      </c>
      <c r="N24" t="s">
        <v>89</v>
      </c>
      <c r="O24" t="s">
        <v>217</v>
      </c>
      <c r="P24" t="s">
        <v>218</v>
      </c>
      <c r="Q24">
        <v>1445096</v>
      </c>
      <c r="R24" s="14">
        <v>100125643</v>
      </c>
      <c r="S24" s="9">
        <f t="shared" si="0"/>
        <v>0</v>
      </c>
      <c r="T24">
        <f t="shared" si="1"/>
        <v>2.0999999999999996</v>
      </c>
      <c r="U24" s="1">
        <f t="shared" si="2"/>
        <v>1990</v>
      </c>
    </row>
    <row r="25" spans="1:30" x14ac:dyDescent="0.25">
      <c r="A25" s="1">
        <v>24</v>
      </c>
      <c r="B25" t="s">
        <v>179</v>
      </c>
      <c r="C25" s="1">
        <v>2002</v>
      </c>
      <c r="D25" t="s">
        <v>15</v>
      </c>
      <c r="E25" s="1">
        <v>130</v>
      </c>
      <c r="F25" t="s">
        <v>5935</v>
      </c>
      <c r="G25" t="s">
        <v>5936</v>
      </c>
      <c r="I25" s="2">
        <v>8.6</v>
      </c>
      <c r="J25" t="s">
        <v>180</v>
      </c>
      <c r="K25">
        <v>79</v>
      </c>
      <c r="L25" t="s">
        <v>181</v>
      </c>
      <c r="M25" t="s">
        <v>182</v>
      </c>
      <c r="N25" t="s">
        <v>183</v>
      </c>
      <c r="O25" t="s">
        <v>184</v>
      </c>
      <c r="P25" t="s">
        <v>185</v>
      </c>
      <c r="Q25">
        <v>699256</v>
      </c>
      <c r="R25" s="14">
        <v>7563397</v>
      </c>
      <c r="S25" s="9">
        <f t="shared" si="0"/>
        <v>0</v>
      </c>
      <c r="T25">
        <f t="shared" si="1"/>
        <v>0.69999999999999929</v>
      </c>
      <c r="U25" s="1">
        <f t="shared" si="2"/>
        <v>2000</v>
      </c>
    </row>
    <row r="26" spans="1:30" x14ac:dyDescent="0.25">
      <c r="A26" s="1">
        <v>25</v>
      </c>
      <c r="B26" t="s">
        <v>247</v>
      </c>
      <c r="C26" s="1">
        <v>1946</v>
      </c>
      <c r="D26" t="s">
        <v>248</v>
      </c>
      <c r="E26" s="1">
        <v>130</v>
      </c>
      <c r="F26" t="s">
        <v>16</v>
      </c>
      <c r="G26" t="s">
        <v>5947</v>
      </c>
      <c r="H26" t="s">
        <v>5944</v>
      </c>
      <c r="I26" s="2">
        <v>8.6</v>
      </c>
      <c r="J26" t="s">
        <v>249</v>
      </c>
      <c r="K26">
        <v>89</v>
      </c>
      <c r="L26" t="s">
        <v>250</v>
      </c>
      <c r="M26" t="s">
        <v>251</v>
      </c>
      <c r="N26" t="s">
        <v>252</v>
      </c>
      <c r="O26" t="s">
        <v>253</v>
      </c>
      <c r="P26" t="s">
        <v>254</v>
      </c>
      <c r="Q26">
        <v>405801</v>
      </c>
      <c r="R26" s="14">
        <v>0</v>
      </c>
      <c r="S26" s="9">
        <f t="shared" si="0"/>
        <v>0</v>
      </c>
      <c r="T26">
        <f t="shared" si="1"/>
        <v>0.30000000000000071</v>
      </c>
      <c r="U26" s="1">
        <f t="shared" si="2"/>
        <v>1940</v>
      </c>
    </row>
    <row r="27" spans="1:30" x14ac:dyDescent="0.25">
      <c r="A27" s="1">
        <v>26</v>
      </c>
      <c r="B27" t="s">
        <v>157</v>
      </c>
      <c r="C27" s="1">
        <v>2019</v>
      </c>
      <c r="D27" t="s">
        <v>15</v>
      </c>
      <c r="E27" s="1">
        <v>132</v>
      </c>
      <c r="F27" t="s">
        <v>560</v>
      </c>
      <c r="G27" t="s">
        <v>5936</v>
      </c>
      <c r="H27" t="s">
        <v>5945</v>
      </c>
      <c r="I27" s="2">
        <v>8.6</v>
      </c>
      <c r="J27" t="s">
        <v>158</v>
      </c>
      <c r="K27">
        <v>96</v>
      </c>
      <c r="L27" t="s">
        <v>159</v>
      </c>
      <c r="M27" t="s">
        <v>160</v>
      </c>
      <c r="N27" t="s">
        <v>161</v>
      </c>
      <c r="O27" t="s">
        <v>162</v>
      </c>
      <c r="P27" t="s">
        <v>163</v>
      </c>
      <c r="Q27">
        <v>552778</v>
      </c>
      <c r="R27" s="14">
        <v>53367844</v>
      </c>
      <c r="S27" s="9">
        <f t="shared" si="0"/>
        <v>0</v>
      </c>
      <c r="T27">
        <f t="shared" si="1"/>
        <v>1</v>
      </c>
      <c r="U27" s="1">
        <f t="shared" si="2"/>
        <v>2010</v>
      </c>
    </row>
    <row r="28" spans="1:30" x14ac:dyDescent="0.25">
      <c r="A28" s="1">
        <v>27</v>
      </c>
      <c r="B28" t="s">
        <v>233</v>
      </c>
      <c r="C28" s="1">
        <v>1962</v>
      </c>
      <c r="E28" s="1">
        <v>133</v>
      </c>
      <c r="F28" t="s">
        <v>5937</v>
      </c>
      <c r="G28" t="s">
        <v>5936</v>
      </c>
      <c r="H28" t="s">
        <v>5948</v>
      </c>
      <c r="I28" s="2">
        <v>8.6</v>
      </c>
      <c r="J28" t="s">
        <v>234</v>
      </c>
      <c r="K28">
        <v>85</v>
      </c>
      <c r="L28" t="s">
        <v>235</v>
      </c>
      <c r="M28" t="s">
        <v>236</v>
      </c>
      <c r="N28" t="s">
        <v>237</v>
      </c>
      <c r="O28" t="s">
        <v>238</v>
      </c>
      <c r="P28" t="s">
        <v>239</v>
      </c>
      <c r="Q28">
        <v>42004</v>
      </c>
      <c r="R28" s="14">
        <v>0</v>
      </c>
      <c r="S28" s="9">
        <f t="shared" si="0"/>
        <v>0</v>
      </c>
      <c r="T28">
        <f t="shared" si="1"/>
        <v>9.9999999999999645E-2</v>
      </c>
      <c r="U28" s="1">
        <f t="shared" si="2"/>
        <v>1960</v>
      </c>
    </row>
    <row r="29" spans="1:30" x14ac:dyDescent="0.25">
      <c r="A29" s="1">
        <v>28</v>
      </c>
      <c r="B29" t="s">
        <v>165</v>
      </c>
      <c r="C29" s="1">
        <v>2020</v>
      </c>
      <c r="D29" t="s">
        <v>47</v>
      </c>
      <c r="E29" s="1">
        <v>153</v>
      </c>
      <c r="F29" t="s">
        <v>16</v>
      </c>
      <c r="I29" s="2">
        <v>8.6</v>
      </c>
      <c r="J29" t="s">
        <v>166</v>
      </c>
      <c r="L29" t="s">
        <v>167</v>
      </c>
      <c r="M29" t="s">
        <v>168</v>
      </c>
      <c r="N29" t="s">
        <v>169</v>
      </c>
      <c r="O29" t="s">
        <v>170</v>
      </c>
      <c r="P29" t="s">
        <v>171</v>
      </c>
      <c r="Q29">
        <v>54995</v>
      </c>
      <c r="R29" s="14">
        <v>36537330</v>
      </c>
      <c r="S29" s="9">
        <f t="shared" si="0"/>
        <v>0</v>
      </c>
      <c r="T29">
        <f t="shared" si="1"/>
        <v>8.6</v>
      </c>
      <c r="U29" s="1">
        <f t="shared" si="2"/>
        <v>2020</v>
      </c>
    </row>
    <row r="30" spans="1:30" x14ac:dyDescent="0.25">
      <c r="A30" s="1">
        <v>29</v>
      </c>
      <c r="B30" t="s">
        <v>149</v>
      </c>
      <c r="C30" s="1">
        <v>2020</v>
      </c>
      <c r="D30" t="s">
        <v>150</v>
      </c>
      <c r="E30" s="1">
        <v>160</v>
      </c>
      <c r="F30" t="s">
        <v>5939</v>
      </c>
      <c r="G30" t="s">
        <v>5936</v>
      </c>
      <c r="H30" t="s">
        <v>5940</v>
      </c>
      <c r="I30" s="2">
        <v>8.6</v>
      </c>
      <c r="J30" t="s">
        <v>151</v>
      </c>
      <c r="K30">
        <v>90</v>
      </c>
      <c r="L30" t="s">
        <v>152</v>
      </c>
      <c r="M30" t="s">
        <v>153</v>
      </c>
      <c r="N30" t="s">
        <v>154</v>
      </c>
      <c r="O30" t="s">
        <v>155</v>
      </c>
      <c r="P30" t="s">
        <v>156</v>
      </c>
      <c r="Q30">
        <v>55291</v>
      </c>
      <c r="R30" s="14">
        <v>82342310</v>
      </c>
      <c r="S30" s="9">
        <f t="shared" si="0"/>
        <v>0</v>
      </c>
      <c r="T30">
        <f t="shared" si="1"/>
        <v>0.40000000000000036</v>
      </c>
      <c r="U30" s="1">
        <f t="shared" si="2"/>
        <v>2020</v>
      </c>
    </row>
    <row r="31" spans="1:30" x14ac:dyDescent="0.25">
      <c r="A31" s="1">
        <v>30</v>
      </c>
      <c r="B31" t="s">
        <v>172</v>
      </c>
      <c r="C31" s="1">
        <v>2014</v>
      </c>
      <c r="D31" t="s">
        <v>33</v>
      </c>
      <c r="E31" s="1">
        <v>169</v>
      </c>
      <c r="F31" t="s">
        <v>5949</v>
      </c>
      <c r="G31" t="s">
        <v>5936</v>
      </c>
      <c r="H31" t="s">
        <v>5943</v>
      </c>
      <c r="I31" s="2">
        <v>8.6</v>
      </c>
      <c r="J31" t="s">
        <v>173</v>
      </c>
      <c r="K31">
        <v>74</v>
      </c>
      <c r="L31" t="s">
        <v>35</v>
      </c>
      <c r="M31" t="s">
        <v>174</v>
      </c>
      <c r="N31" t="s">
        <v>175</v>
      </c>
      <c r="O31" t="s">
        <v>176</v>
      </c>
      <c r="P31" t="s">
        <v>177</v>
      </c>
      <c r="Q31">
        <v>1512360</v>
      </c>
      <c r="R31" s="14">
        <v>188020017</v>
      </c>
      <c r="S31" s="9">
        <f t="shared" si="0"/>
        <v>0</v>
      </c>
      <c r="T31">
        <f t="shared" si="1"/>
        <v>1.1999999999999993</v>
      </c>
      <c r="U31" s="1">
        <f t="shared" si="2"/>
        <v>2010</v>
      </c>
    </row>
    <row r="32" spans="1:30" x14ac:dyDescent="0.25">
      <c r="A32" s="1">
        <v>31</v>
      </c>
      <c r="B32" t="s">
        <v>195</v>
      </c>
      <c r="C32" s="1">
        <v>1998</v>
      </c>
      <c r="D32" t="s">
        <v>196</v>
      </c>
      <c r="E32" s="1">
        <v>169</v>
      </c>
      <c r="F32" t="s">
        <v>16</v>
      </c>
      <c r="G32" t="s">
        <v>5950</v>
      </c>
      <c r="I32" s="2">
        <v>8.6</v>
      </c>
      <c r="J32" t="s">
        <v>197</v>
      </c>
      <c r="K32">
        <v>91</v>
      </c>
      <c r="L32" t="s">
        <v>73</v>
      </c>
      <c r="M32" t="s">
        <v>101</v>
      </c>
      <c r="N32" t="s">
        <v>198</v>
      </c>
      <c r="O32" t="s">
        <v>199</v>
      </c>
      <c r="P32" t="s">
        <v>200</v>
      </c>
      <c r="Q32">
        <v>1235804</v>
      </c>
      <c r="R32" s="14">
        <v>216540909</v>
      </c>
      <c r="S32" s="9">
        <f t="shared" si="0"/>
        <v>0</v>
      </c>
      <c r="T32">
        <f t="shared" si="1"/>
        <v>0.5</v>
      </c>
      <c r="U32" s="1">
        <f t="shared" si="2"/>
        <v>1990</v>
      </c>
    </row>
    <row r="33" spans="1:21" x14ac:dyDescent="0.25">
      <c r="A33" s="1">
        <v>32</v>
      </c>
      <c r="B33" t="s">
        <v>202</v>
      </c>
      <c r="C33" s="1">
        <v>1999</v>
      </c>
      <c r="D33" t="s">
        <v>15</v>
      </c>
      <c r="E33" s="1">
        <v>189</v>
      </c>
      <c r="F33" t="s">
        <v>5935</v>
      </c>
      <c r="G33" t="s">
        <v>5936</v>
      </c>
      <c r="H33" t="s">
        <v>5944</v>
      </c>
      <c r="I33" s="2">
        <v>8.6</v>
      </c>
      <c r="J33" t="s">
        <v>203</v>
      </c>
      <c r="K33">
        <v>61</v>
      </c>
      <c r="L33" t="s">
        <v>18</v>
      </c>
      <c r="M33" t="s">
        <v>101</v>
      </c>
      <c r="N33" t="s">
        <v>204</v>
      </c>
      <c r="O33" t="s">
        <v>205</v>
      </c>
      <c r="P33" t="s">
        <v>206</v>
      </c>
      <c r="Q33">
        <v>1147794</v>
      </c>
      <c r="R33" s="14">
        <v>136801374</v>
      </c>
      <c r="S33" s="9">
        <f t="shared" si="0"/>
        <v>0</v>
      </c>
      <c r="T33">
        <f t="shared" si="1"/>
        <v>2.5</v>
      </c>
      <c r="U33" s="1">
        <f t="shared" si="2"/>
        <v>1990</v>
      </c>
    </row>
    <row r="34" spans="1:21" x14ac:dyDescent="0.25">
      <c r="A34" s="1">
        <v>33</v>
      </c>
      <c r="B34" t="s">
        <v>240</v>
      </c>
      <c r="C34" s="1">
        <v>1954</v>
      </c>
      <c r="D34" t="s">
        <v>47</v>
      </c>
      <c r="E34" s="1">
        <v>207</v>
      </c>
      <c r="F34" t="s">
        <v>5937</v>
      </c>
      <c r="G34" t="s">
        <v>5941</v>
      </c>
      <c r="H34" t="s">
        <v>5936</v>
      </c>
      <c r="I34" s="2">
        <v>8.6</v>
      </c>
      <c r="J34" t="s">
        <v>241</v>
      </c>
      <c r="K34">
        <v>98</v>
      </c>
      <c r="L34" t="s">
        <v>242</v>
      </c>
      <c r="M34" t="s">
        <v>243</v>
      </c>
      <c r="N34" t="s">
        <v>244</v>
      </c>
      <c r="O34" t="s">
        <v>245</v>
      </c>
      <c r="P34" t="s">
        <v>246</v>
      </c>
      <c r="Q34">
        <v>315744</v>
      </c>
      <c r="R34" s="14">
        <v>269061</v>
      </c>
      <c r="S34" s="9">
        <f t="shared" si="0"/>
        <v>0</v>
      </c>
      <c r="T34">
        <f t="shared" si="1"/>
        <v>1.2000000000000011</v>
      </c>
      <c r="U34" s="1">
        <f t="shared" si="2"/>
        <v>1950</v>
      </c>
    </row>
    <row r="35" spans="1:21" x14ac:dyDescent="0.25">
      <c r="A35" s="1">
        <v>34</v>
      </c>
      <c r="B35" t="s">
        <v>383</v>
      </c>
      <c r="C35" s="1">
        <v>1936</v>
      </c>
      <c r="D35" t="s">
        <v>384</v>
      </c>
      <c r="E35" s="1">
        <v>87</v>
      </c>
      <c r="F35" t="s">
        <v>560</v>
      </c>
      <c r="G35" t="s">
        <v>5936</v>
      </c>
      <c r="H35" t="s">
        <v>5947</v>
      </c>
      <c r="I35" s="2">
        <v>8.5</v>
      </c>
      <c r="J35" t="s">
        <v>385</v>
      </c>
      <c r="K35">
        <v>96</v>
      </c>
      <c r="L35" t="s">
        <v>386</v>
      </c>
      <c r="M35" t="s">
        <v>386</v>
      </c>
      <c r="N35" t="s">
        <v>387</v>
      </c>
      <c r="O35" t="s">
        <v>388</v>
      </c>
      <c r="P35" t="s">
        <v>389</v>
      </c>
      <c r="Q35">
        <v>217881</v>
      </c>
      <c r="R35" s="14">
        <v>163245</v>
      </c>
      <c r="S35" s="9">
        <f t="shared" si="0"/>
        <v>0</v>
      </c>
      <c r="T35">
        <f t="shared" si="1"/>
        <v>1.0999999999999996</v>
      </c>
      <c r="U35" s="1">
        <f t="shared" si="2"/>
        <v>1930</v>
      </c>
    </row>
    <row r="36" spans="1:21" x14ac:dyDescent="0.25">
      <c r="A36" s="1">
        <v>35</v>
      </c>
      <c r="B36" t="s">
        <v>390</v>
      </c>
      <c r="C36" s="1">
        <v>1931</v>
      </c>
      <c r="D36" t="s">
        <v>384</v>
      </c>
      <c r="E36" s="1">
        <v>87</v>
      </c>
      <c r="F36" t="s">
        <v>560</v>
      </c>
      <c r="G36" t="s">
        <v>5936</v>
      </c>
      <c r="H36" t="s">
        <v>5942</v>
      </c>
      <c r="I36" s="2">
        <v>8.5</v>
      </c>
      <c r="J36" t="s">
        <v>391</v>
      </c>
      <c r="K36">
        <v>99</v>
      </c>
      <c r="L36" t="s">
        <v>386</v>
      </c>
      <c r="M36" t="s">
        <v>386</v>
      </c>
      <c r="N36" t="s">
        <v>392</v>
      </c>
      <c r="O36" t="s">
        <v>393</v>
      </c>
      <c r="P36" t="s">
        <v>394</v>
      </c>
      <c r="Q36">
        <v>167839</v>
      </c>
      <c r="R36" s="14">
        <v>19181</v>
      </c>
      <c r="S36" s="9">
        <f t="shared" si="0"/>
        <v>0</v>
      </c>
      <c r="T36">
        <f t="shared" si="1"/>
        <v>1.4000000000000004</v>
      </c>
      <c r="U36" s="1">
        <f t="shared" si="2"/>
        <v>1930</v>
      </c>
    </row>
    <row r="37" spans="1:21" x14ac:dyDescent="0.25">
      <c r="A37" s="1">
        <v>36</v>
      </c>
      <c r="B37" t="s">
        <v>324</v>
      </c>
      <c r="C37" s="1">
        <v>1994</v>
      </c>
      <c r="D37" t="s">
        <v>47</v>
      </c>
      <c r="E37" s="1">
        <v>88</v>
      </c>
      <c r="F37" t="s">
        <v>5946</v>
      </c>
      <c r="G37" t="s">
        <v>5941</v>
      </c>
      <c r="H37" t="s">
        <v>5936</v>
      </c>
      <c r="I37" s="2">
        <v>8.5</v>
      </c>
      <c r="J37" t="s">
        <v>325</v>
      </c>
      <c r="K37">
        <v>88</v>
      </c>
      <c r="L37" t="s">
        <v>326</v>
      </c>
      <c r="M37" t="s">
        <v>327</v>
      </c>
      <c r="N37" t="s">
        <v>328</v>
      </c>
      <c r="O37" t="s">
        <v>329</v>
      </c>
      <c r="P37" t="s">
        <v>330</v>
      </c>
      <c r="Q37">
        <v>942045</v>
      </c>
      <c r="R37" s="14">
        <v>422783777</v>
      </c>
      <c r="S37" s="9">
        <f t="shared" si="0"/>
        <v>0</v>
      </c>
      <c r="T37">
        <f t="shared" si="1"/>
        <v>0.30000000000000071</v>
      </c>
      <c r="U37" s="1">
        <f t="shared" si="2"/>
        <v>1990</v>
      </c>
    </row>
    <row r="38" spans="1:21" x14ac:dyDescent="0.25">
      <c r="A38" s="1">
        <v>37</v>
      </c>
      <c r="B38" t="s">
        <v>347</v>
      </c>
      <c r="C38" s="1">
        <v>1988</v>
      </c>
      <c r="D38" t="s">
        <v>47</v>
      </c>
      <c r="E38" s="1">
        <v>89</v>
      </c>
      <c r="F38" t="s">
        <v>5946</v>
      </c>
      <c r="G38" t="s">
        <v>5936</v>
      </c>
      <c r="H38" t="s">
        <v>5950</v>
      </c>
      <c r="I38" s="2">
        <v>8.5</v>
      </c>
      <c r="J38" t="s">
        <v>348</v>
      </c>
      <c r="K38">
        <v>94</v>
      </c>
      <c r="L38" t="s">
        <v>349</v>
      </c>
      <c r="M38" t="s">
        <v>350</v>
      </c>
      <c r="N38" t="s">
        <v>351</v>
      </c>
      <c r="O38" t="s">
        <v>352</v>
      </c>
      <c r="P38" t="s">
        <v>353</v>
      </c>
      <c r="Q38">
        <v>235231</v>
      </c>
      <c r="R38" s="14">
        <v>0</v>
      </c>
      <c r="S38" s="9">
        <f t="shared" si="0"/>
        <v>0</v>
      </c>
      <c r="T38">
        <f t="shared" si="1"/>
        <v>0.90000000000000036</v>
      </c>
      <c r="U38" s="1">
        <f t="shared" si="2"/>
        <v>1980</v>
      </c>
    </row>
    <row r="39" spans="1:21" x14ac:dyDescent="0.25">
      <c r="A39" s="1">
        <v>38</v>
      </c>
      <c r="B39" t="s">
        <v>375</v>
      </c>
      <c r="C39" s="1">
        <v>1942</v>
      </c>
      <c r="D39" t="s">
        <v>47</v>
      </c>
      <c r="E39" s="1">
        <v>102</v>
      </c>
      <c r="F39" t="s">
        <v>16</v>
      </c>
      <c r="G39" t="s">
        <v>5942</v>
      </c>
      <c r="H39" t="s">
        <v>5950</v>
      </c>
      <c r="I39" s="2">
        <v>8.5</v>
      </c>
      <c r="J39" t="s">
        <v>376</v>
      </c>
      <c r="K39">
        <v>100</v>
      </c>
      <c r="L39" t="s">
        <v>377</v>
      </c>
      <c r="M39" t="s">
        <v>378</v>
      </c>
      <c r="N39" t="s">
        <v>379</v>
      </c>
      <c r="O39" t="s">
        <v>380</v>
      </c>
      <c r="P39" t="s">
        <v>381</v>
      </c>
      <c r="Q39">
        <v>522093</v>
      </c>
      <c r="R39" s="14">
        <v>1024560</v>
      </c>
      <c r="S39" s="9">
        <f t="shared" si="0"/>
        <v>0</v>
      </c>
      <c r="T39">
        <f t="shared" si="1"/>
        <v>1.5</v>
      </c>
      <c r="U39" s="1">
        <f t="shared" si="2"/>
        <v>1940</v>
      </c>
    </row>
    <row r="40" spans="1:21" x14ac:dyDescent="0.25">
      <c r="A40" s="1">
        <v>39</v>
      </c>
      <c r="B40" t="s">
        <v>262</v>
      </c>
      <c r="C40" s="1">
        <v>2014</v>
      </c>
      <c r="D40" t="s">
        <v>15</v>
      </c>
      <c r="E40" s="1">
        <v>106</v>
      </c>
      <c r="F40" t="s">
        <v>16</v>
      </c>
      <c r="G40" t="s">
        <v>5951</v>
      </c>
      <c r="I40" s="2">
        <v>8.5</v>
      </c>
      <c r="J40" t="s">
        <v>263</v>
      </c>
      <c r="K40">
        <v>88</v>
      </c>
      <c r="L40" t="s">
        <v>264</v>
      </c>
      <c r="M40" t="s">
        <v>265</v>
      </c>
      <c r="N40" t="s">
        <v>266</v>
      </c>
      <c r="O40" t="s">
        <v>267</v>
      </c>
      <c r="P40" t="s">
        <v>268</v>
      </c>
      <c r="Q40">
        <v>717585</v>
      </c>
      <c r="R40" s="14">
        <v>13092000</v>
      </c>
      <c r="S40" s="9">
        <f t="shared" si="0"/>
        <v>0</v>
      </c>
      <c r="T40">
        <f t="shared" si="1"/>
        <v>0.30000000000000071</v>
      </c>
      <c r="U40" s="1">
        <f t="shared" si="2"/>
        <v>2010</v>
      </c>
    </row>
    <row r="41" spans="1:21" x14ac:dyDescent="0.25">
      <c r="A41" s="1">
        <v>40</v>
      </c>
      <c r="B41" t="s">
        <v>309</v>
      </c>
      <c r="C41" s="1">
        <v>1995</v>
      </c>
      <c r="D41" t="s">
        <v>15</v>
      </c>
      <c r="E41" s="1">
        <v>106</v>
      </c>
      <c r="F41" t="s">
        <v>5935</v>
      </c>
      <c r="G41" t="s">
        <v>5948</v>
      </c>
      <c r="H41" t="s">
        <v>5945</v>
      </c>
      <c r="I41" s="2">
        <v>8.5</v>
      </c>
      <c r="J41" t="s">
        <v>310</v>
      </c>
      <c r="K41">
        <v>77</v>
      </c>
      <c r="L41" t="s">
        <v>311</v>
      </c>
      <c r="M41" t="s">
        <v>217</v>
      </c>
      <c r="N41" t="s">
        <v>312</v>
      </c>
      <c r="O41" t="s">
        <v>313</v>
      </c>
      <c r="P41" t="s">
        <v>314</v>
      </c>
      <c r="Q41">
        <v>991208</v>
      </c>
      <c r="R41" s="14">
        <v>23341568</v>
      </c>
      <c r="S41" s="9">
        <f t="shared" si="0"/>
        <v>0</v>
      </c>
      <c r="T41">
        <f t="shared" si="1"/>
        <v>0.79999999999999982</v>
      </c>
      <c r="U41" s="1">
        <f t="shared" si="2"/>
        <v>1990</v>
      </c>
    </row>
    <row r="42" spans="1:21" x14ac:dyDescent="0.25">
      <c r="A42" s="1">
        <v>41</v>
      </c>
      <c r="B42" t="s">
        <v>367</v>
      </c>
      <c r="C42" s="1">
        <v>1960</v>
      </c>
      <c r="D42" t="s">
        <v>15</v>
      </c>
      <c r="E42" s="1">
        <v>109</v>
      </c>
      <c r="F42" t="s">
        <v>2691</v>
      </c>
      <c r="G42" t="s">
        <v>5948</v>
      </c>
      <c r="H42" t="s">
        <v>5945</v>
      </c>
      <c r="I42" s="2">
        <v>8.5</v>
      </c>
      <c r="J42" t="s">
        <v>368</v>
      </c>
      <c r="K42">
        <v>97</v>
      </c>
      <c r="L42" t="s">
        <v>369</v>
      </c>
      <c r="M42" t="s">
        <v>370</v>
      </c>
      <c r="N42" t="s">
        <v>371</v>
      </c>
      <c r="O42" t="s">
        <v>372</v>
      </c>
      <c r="P42" t="s">
        <v>373</v>
      </c>
      <c r="Q42">
        <v>604211</v>
      </c>
      <c r="R42" s="14">
        <v>32000000</v>
      </c>
      <c r="S42" s="9">
        <f t="shared" si="0"/>
        <v>0</v>
      </c>
      <c r="T42">
        <f t="shared" si="1"/>
        <v>1.1999999999999993</v>
      </c>
      <c r="U42" s="1">
        <f t="shared" si="2"/>
        <v>1960</v>
      </c>
    </row>
    <row r="43" spans="1:21" x14ac:dyDescent="0.25">
      <c r="A43" s="1">
        <v>42</v>
      </c>
      <c r="B43" t="s">
        <v>6009</v>
      </c>
      <c r="C43" s="1">
        <v>1994</v>
      </c>
      <c r="D43" t="s">
        <v>15</v>
      </c>
      <c r="E43" s="1">
        <v>110</v>
      </c>
      <c r="F43" t="s">
        <v>5937</v>
      </c>
      <c r="G43" t="s">
        <v>5938</v>
      </c>
      <c r="H43" t="s">
        <v>5936</v>
      </c>
      <c r="I43" s="2">
        <v>8.5</v>
      </c>
      <c r="J43" t="s">
        <v>317</v>
      </c>
      <c r="K43">
        <v>64</v>
      </c>
      <c r="L43" t="s">
        <v>318</v>
      </c>
      <c r="M43" t="s">
        <v>319</v>
      </c>
      <c r="N43" t="s">
        <v>320</v>
      </c>
      <c r="O43" t="s">
        <v>321</v>
      </c>
      <c r="P43" t="s">
        <v>322</v>
      </c>
      <c r="Q43">
        <v>1035236</v>
      </c>
      <c r="R43" s="14">
        <v>19501238</v>
      </c>
      <c r="S43" s="9">
        <f t="shared" si="0"/>
        <v>0</v>
      </c>
      <c r="T43">
        <f t="shared" si="1"/>
        <v>2.0999999999999996</v>
      </c>
      <c r="U43" s="1">
        <f t="shared" si="2"/>
        <v>1990</v>
      </c>
    </row>
    <row r="44" spans="1:21" x14ac:dyDescent="0.25">
      <c r="A44" s="1">
        <v>43</v>
      </c>
      <c r="B44" t="s">
        <v>270</v>
      </c>
      <c r="C44" s="1">
        <v>2011</v>
      </c>
      <c r="D44" t="s">
        <v>33</v>
      </c>
      <c r="E44" s="1">
        <v>112</v>
      </c>
      <c r="F44" t="s">
        <v>5939</v>
      </c>
      <c r="G44" t="s">
        <v>5952</v>
      </c>
      <c r="H44" t="s">
        <v>5936</v>
      </c>
      <c r="I44" s="2">
        <v>8.5</v>
      </c>
      <c r="J44" t="s">
        <v>271</v>
      </c>
      <c r="K44">
        <v>57</v>
      </c>
      <c r="L44" t="s">
        <v>272</v>
      </c>
      <c r="M44" t="s">
        <v>6000</v>
      </c>
      <c r="N44" t="s">
        <v>275</v>
      </c>
      <c r="O44" t="s">
        <v>276</v>
      </c>
      <c r="P44" t="s">
        <v>276</v>
      </c>
      <c r="Q44">
        <v>760360</v>
      </c>
      <c r="R44" s="14">
        <v>13182281</v>
      </c>
      <c r="S44" s="9">
        <f t="shared" si="0"/>
        <v>0</v>
      </c>
      <c r="T44">
        <f t="shared" si="1"/>
        <v>2.8</v>
      </c>
      <c r="U44" s="1">
        <f t="shared" si="2"/>
        <v>2010</v>
      </c>
    </row>
    <row r="45" spans="1:21" x14ac:dyDescent="0.25">
      <c r="A45" s="1">
        <v>44</v>
      </c>
      <c r="B45" t="s">
        <v>354</v>
      </c>
      <c r="C45" s="1">
        <v>1985</v>
      </c>
      <c r="D45" t="s">
        <v>47</v>
      </c>
      <c r="E45" s="1">
        <v>116</v>
      </c>
      <c r="F45" t="s">
        <v>5949</v>
      </c>
      <c r="G45" t="s">
        <v>5952</v>
      </c>
      <c r="H45" t="s">
        <v>5943</v>
      </c>
      <c r="I45" s="2">
        <v>8.5</v>
      </c>
      <c r="J45" t="s">
        <v>355</v>
      </c>
      <c r="K45">
        <v>87</v>
      </c>
      <c r="L45" t="s">
        <v>100</v>
      </c>
      <c r="M45" t="s">
        <v>356</v>
      </c>
      <c r="N45" t="s">
        <v>357</v>
      </c>
      <c r="O45" t="s">
        <v>358</v>
      </c>
      <c r="P45" t="s">
        <v>359</v>
      </c>
      <c r="Q45">
        <v>1058081</v>
      </c>
      <c r="R45" s="14">
        <v>210609762</v>
      </c>
      <c r="S45" s="9">
        <f t="shared" si="0"/>
        <v>0</v>
      </c>
      <c r="T45">
        <f t="shared" si="1"/>
        <v>0.19999999999999929</v>
      </c>
      <c r="U45" s="1">
        <f t="shared" si="2"/>
        <v>1980</v>
      </c>
    </row>
    <row r="46" spans="1:21" x14ac:dyDescent="0.25">
      <c r="A46" s="1">
        <v>45</v>
      </c>
      <c r="B46" t="s">
        <v>302</v>
      </c>
      <c r="C46" s="1">
        <v>1998</v>
      </c>
      <c r="D46" t="s">
        <v>196</v>
      </c>
      <c r="E46" s="1">
        <v>119</v>
      </c>
      <c r="F46" t="s">
        <v>16</v>
      </c>
      <c r="I46" s="2">
        <v>8.5</v>
      </c>
      <c r="J46" t="s">
        <v>303</v>
      </c>
      <c r="K46">
        <v>62</v>
      </c>
      <c r="L46" t="s">
        <v>304</v>
      </c>
      <c r="M46" t="s">
        <v>90</v>
      </c>
      <c r="N46" t="s">
        <v>305</v>
      </c>
      <c r="O46" t="s">
        <v>306</v>
      </c>
      <c r="P46" t="s">
        <v>307</v>
      </c>
      <c r="Q46">
        <v>1034705</v>
      </c>
      <c r="R46" s="14">
        <v>6719864</v>
      </c>
      <c r="S46" s="9">
        <f t="shared" si="0"/>
        <v>0</v>
      </c>
      <c r="T46">
        <f t="shared" si="1"/>
        <v>2.2999999999999998</v>
      </c>
      <c r="U46" s="1">
        <f t="shared" si="2"/>
        <v>1990</v>
      </c>
    </row>
    <row r="47" spans="1:21" x14ac:dyDescent="0.25">
      <c r="A47" s="1">
        <v>46</v>
      </c>
      <c r="B47" t="s">
        <v>255</v>
      </c>
      <c r="C47" s="1">
        <v>2019</v>
      </c>
      <c r="D47" t="s">
        <v>15</v>
      </c>
      <c r="E47" s="1">
        <v>122</v>
      </c>
      <c r="F47" t="s">
        <v>5935</v>
      </c>
      <c r="G47" t="s">
        <v>5936</v>
      </c>
      <c r="H47" t="s">
        <v>5945</v>
      </c>
      <c r="I47" s="2">
        <v>8.5</v>
      </c>
      <c r="J47" t="s">
        <v>256</v>
      </c>
      <c r="K47">
        <v>59</v>
      </c>
      <c r="L47" t="s">
        <v>257</v>
      </c>
      <c r="M47" t="s">
        <v>258</v>
      </c>
      <c r="N47" t="s">
        <v>43</v>
      </c>
      <c r="O47" t="s">
        <v>259</v>
      </c>
      <c r="P47" t="s">
        <v>260</v>
      </c>
      <c r="Q47">
        <v>939252</v>
      </c>
      <c r="R47" s="14">
        <v>335451311</v>
      </c>
      <c r="S47" s="9">
        <f t="shared" si="0"/>
        <v>0</v>
      </c>
      <c r="T47">
        <f t="shared" si="1"/>
        <v>2.5999999999999996</v>
      </c>
      <c r="U47" s="1">
        <f t="shared" si="2"/>
        <v>2010</v>
      </c>
    </row>
    <row r="48" spans="1:21" x14ac:dyDescent="0.25">
      <c r="A48" s="1">
        <v>47</v>
      </c>
      <c r="B48" t="s">
        <v>278</v>
      </c>
      <c r="C48" s="1">
        <v>2006</v>
      </c>
      <c r="D48" t="s">
        <v>47</v>
      </c>
      <c r="E48" s="1">
        <v>130</v>
      </c>
      <c r="F48" t="s">
        <v>16</v>
      </c>
      <c r="G48" t="s">
        <v>5948</v>
      </c>
      <c r="H48" t="s">
        <v>5943</v>
      </c>
      <c r="I48" s="2">
        <v>8.5</v>
      </c>
      <c r="J48" t="s">
        <v>279</v>
      </c>
      <c r="K48">
        <v>66</v>
      </c>
      <c r="L48" t="s">
        <v>35</v>
      </c>
      <c r="M48" t="s">
        <v>36</v>
      </c>
      <c r="N48" t="s">
        <v>280</v>
      </c>
      <c r="O48" t="s">
        <v>281</v>
      </c>
      <c r="P48" t="s">
        <v>39</v>
      </c>
      <c r="Q48">
        <v>1190259</v>
      </c>
      <c r="R48" s="14">
        <v>53089891</v>
      </c>
      <c r="S48" s="9">
        <f t="shared" si="0"/>
        <v>0</v>
      </c>
      <c r="T48">
        <f t="shared" si="1"/>
        <v>1.9000000000000004</v>
      </c>
      <c r="U48" s="1">
        <f t="shared" si="2"/>
        <v>2000</v>
      </c>
    </row>
    <row r="49" spans="1:21" x14ac:dyDescent="0.25">
      <c r="A49" s="1">
        <v>48</v>
      </c>
      <c r="B49" t="s">
        <v>332</v>
      </c>
      <c r="C49" s="1">
        <v>1991</v>
      </c>
      <c r="D49" t="s">
        <v>47</v>
      </c>
      <c r="E49" s="1">
        <v>137</v>
      </c>
      <c r="F49" t="s">
        <v>5937</v>
      </c>
      <c r="G49" t="s">
        <v>5943</v>
      </c>
      <c r="I49" s="2">
        <v>8.5</v>
      </c>
      <c r="J49" t="s">
        <v>333</v>
      </c>
      <c r="K49">
        <v>75</v>
      </c>
      <c r="L49" t="s">
        <v>334</v>
      </c>
      <c r="M49" t="s">
        <v>335</v>
      </c>
      <c r="N49" t="s">
        <v>336</v>
      </c>
      <c r="O49" t="s">
        <v>305</v>
      </c>
      <c r="P49" t="s">
        <v>337</v>
      </c>
      <c r="Q49">
        <v>995506</v>
      </c>
      <c r="R49" s="14">
        <v>204843350</v>
      </c>
      <c r="S49" s="9">
        <f t="shared" si="0"/>
        <v>0</v>
      </c>
      <c r="T49">
        <f t="shared" si="1"/>
        <v>1</v>
      </c>
      <c r="U49" s="1">
        <f t="shared" si="2"/>
        <v>1990</v>
      </c>
    </row>
    <row r="50" spans="1:21" x14ac:dyDescent="0.25">
      <c r="A50" s="1">
        <v>49</v>
      </c>
      <c r="B50" t="s">
        <v>287</v>
      </c>
      <c r="C50" s="1">
        <v>2002</v>
      </c>
      <c r="D50" t="s">
        <v>196</v>
      </c>
      <c r="E50" s="1">
        <v>150</v>
      </c>
      <c r="F50" t="s">
        <v>5939</v>
      </c>
      <c r="G50" t="s">
        <v>5936</v>
      </c>
      <c r="H50" t="s">
        <v>5951</v>
      </c>
      <c r="I50" s="2">
        <v>8.5</v>
      </c>
      <c r="J50" t="s">
        <v>288</v>
      </c>
      <c r="K50">
        <v>85</v>
      </c>
      <c r="L50" t="s">
        <v>289</v>
      </c>
      <c r="M50" t="s">
        <v>290</v>
      </c>
      <c r="N50" t="s">
        <v>291</v>
      </c>
      <c r="O50" t="s">
        <v>292</v>
      </c>
      <c r="P50" t="s">
        <v>293</v>
      </c>
      <c r="Q50">
        <v>729603</v>
      </c>
      <c r="R50" s="14">
        <v>32572577</v>
      </c>
      <c r="S50" s="9">
        <f t="shared" si="0"/>
        <v>0</v>
      </c>
      <c r="T50">
        <f t="shared" si="1"/>
        <v>0</v>
      </c>
      <c r="U50" s="1">
        <f t="shared" si="2"/>
        <v>2000</v>
      </c>
    </row>
    <row r="51" spans="1:21" x14ac:dyDescent="0.25">
      <c r="A51" s="1">
        <v>50</v>
      </c>
      <c r="B51" t="s">
        <v>283</v>
      </c>
      <c r="C51" s="1">
        <v>2006</v>
      </c>
      <c r="D51" t="s">
        <v>15</v>
      </c>
      <c r="E51" s="1">
        <v>151</v>
      </c>
      <c r="F51" t="s">
        <v>5935</v>
      </c>
      <c r="G51" t="s">
        <v>5936</v>
      </c>
      <c r="H51" t="s">
        <v>5945</v>
      </c>
      <c r="I51" s="2">
        <v>8.5</v>
      </c>
      <c r="J51" t="s">
        <v>284</v>
      </c>
      <c r="K51">
        <v>85</v>
      </c>
      <c r="L51" t="s">
        <v>128</v>
      </c>
      <c r="M51" t="s">
        <v>81</v>
      </c>
      <c r="N51" t="s">
        <v>198</v>
      </c>
      <c r="O51" t="s">
        <v>144</v>
      </c>
      <c r="P51" t="s">
        <v>285</v>
      </c>
      <c r="Q51">
        <v>1189773</v>
      </c>
      <c r="R51" s="14">
        <v>132384315</v>
      </c>
      <c r="S51" s="9">
        <f t="shared" si="0"/>
        <v>0</v>
      </c>
      <c r="T51">
        <f t="shared" si="1"/>
        <v>0</v>
      </c>
      <c r="U51" s="1">
        <f t="shared" si="2"/>
        <v>2000</v>
      </c>
    </row>
    <row r="52" spans="1:21" x14ac:dyDescent="0.25">
      <c r="A52" s="1">
        <v>51</v>
      </c>
      <c r="B52" t="s">
        <v>295</v>
      </c>
      <c r="C52" s="1">
        <v>2000</v>
      </c>
      <c r="D52" t="s">
        <v>33</v>
      </c>
      <c r="E52" s="1">
        <v>155</v>
      </c>
      <c r="F52" t="s">
        <v>5937</v>
      </c>
      <c r="G52" t="s">
        <v>5941</v>
      </c>
      <c r="H52" t="s">
        <v>5936</v>
      </c>
      <c r="I52" s="2">
        <v>8.5</v>
      </c>
      <c r="J52" t="s">
        <v>296</v>
      </c>
      <c r="K52">
        <v>67</v>
      </c>
      <c r="L52" t="s">
        <v>297</v>
      </c>
      <c r="M52" t="s">
        <v>298</v>
      </c>
      <c r="N52" t="s">
        <v>258</v>
      </c>
      <c r="O52" t="s">
        <v>299</v>
      </c>
      <c r="P52" t="s">
        <v>300</v>
      </c>
      <c r="Q52">
        <v>1341460</v>
      </c>
      <c r="R52" s="14">
        <v>187705427</v>
      </c>
      <c r="S52" s="9">
        <f t="shared" si="0"/>
        <v>0</v>
      </c>
      <c r="T52">
        <f t="shared" si="1"/>
        <v>1.7999999999999998</v>
      </c>
      <c r="U52" s="1">
        <f t="shared" si="2"/>
        <v>2000</v>
      </c>
    </row>
    <row r="53" spans="1:21" x14ac:dyDescent="0.25">
      <c r="A53" s="1">
        <v>52</v>
      </c>
      <c r="B53" t="s">
        <v>339</v>
      </c>
      <c r="C53" s="1">
        <v>1988</v>
      </c>
      <c r="D53" t="s">
        <v>47</v>
      </c>
      <c r="E53" s="1">
        <v>155</v>
      </c>
      <c r="F53" t="s">
        <v>16</v>
      </c>
      <c r="G53" t="s">
        <v>5942</v>
      </c>
      <c r="I53" s="2">
        <v>8.5</v>
      </c>
      <c r="J53" t="s">
        <v>340</v>
      </c>
      <c r="K53">
        <v>80</v>
      </c>
      <c r="L53" t="s">
        <v>341</v>
      </c>
      <c r="M53" t="s">
        <v>342</v>
      </c>
      <c r="N53" t="s">
        <v>343</v>
      </c>
      <c r="O53" t="s">
        <v>344</v>
      </c>
      <c r="P53" t="s">
        <v>345</v>
      </c>
      <c r="Q53">
        <v>230763</v>
      </c>
      <c r="R53" s="14">
        <v>11990401</v>
      </c>
      <c r="S53" s="9">
        <f t="shared" si="0"/>
        <v>0</v>
      </c>
      <c r="T53">
        <f t="shared" si="1"/>
        <v>0.5</v>
      </c>
      <c r="U53" s="1">
        <f t="shared" si="2"/>
        <v>1980</v>
      </c>
    </row>
    <row r="54" spans="1:21" x14ac:dyDescent="0.25">
      <c r="A54" s="1">
        <v>53</v>
      </c>
      <c r="B54" t="s">
        <v>361</v>
      </c>
      <c r="C54" s="1">
        <v>1968</v>
      </c>
      <c r="D54" t="s">
        <v>47</v>
      </c>
      <c r="E54" s="1">
        <v>165</v>
      </c>
      <c r="F54" t="s">
        <v>107</v>
      </c>
      <c r="I54" s="2">
        <v>8.5</v>
      </c>
      <c r="J54" t="s">
        <v>362</v>
      </c>
      <c r="K54">
        <v>80</v>
      </c>
      <c r="L54" t="s">
        <v>109</v>
      </c>
      <c r="M54" t="s">
        <v>50</v>
      </c>
      <c r="N54" t="s">
        <v>363</v>
      </c>
      <c r="O54" t="s">
        <v>364</v>
      </c>
      <c r="P54" t="s">
        <v>365</v>
      </c>
      <c r="Q54">
        <v>302844</v>
      </c>
      <c r="R54" s="14">
        <v>5321508</v>
      </c>
      <c r="S54" s="9">
        <f t="shared" si="0"/>
        <v>0</v>
      </c>
      <c r="T54">
        <f t="shared" si="1"/>
        <v>0.5</v>
      </c>
      <c r="U54" s="1">
        <f t="shared" si="2"/>
        <v>1960</v>
      </c>
    </row>
    <row r="55" spans="1:21" x14ac:dyDescent="0.25">
      <c r="A55" s="1">
        <v>54</v>
      </c>
      <c r="B55" t="s">
        <v>574</v>
      </c>
      <c r="C55" s="1">
        <v>1957</v>
      </c>
      <c r="D55" t="s">
        <v>15</v>
      </c>
      <c r="E55" s="1">
        <v>88</v>
      </c>
      <c r="F55" t="s">
        <v>16</v>
      </c>
      <c r="G55" t="s">
        <v>5950</v>
      </c>
      <c r="I55" s="2">
        <v>8.4</v>
      </c>
      <c r="J55" t="s">
        <v>575</v>
      </c>
      <c r="K55">
        <v>90</v>
      </c>
      <c r="L55" t="s">
        <v>531</v>
      </c>
      <c r="M55" t="s">
        <v>576</v>
      </c>
      <c r="N55" t="s">
        <v>577</v>
      </c>
      <c r="O55" t="s">
        <v>578</v>
      </c>
      <c r="P55" t="s">
        <v>579</v>
      </c>
      <c r="Q55">
        <v>178092</v>
      </c>
      <c r="R55" s="14">
        <v>0</v>
      </c>
      <c r="S55" s="9">
        <f t="shared" si="0"/>
        <v>0</v>
      </c>
      <c r="T55">
        <f t="shared" si="1"/>
        <v>0.59999999999999964</v>
      </c>
      <c r="U55" s="1">
        <f t="shared" si="2"/>
        <v>1950</v>
      </c>
    </row>
    <row r="56" spans="1:21" x14ac:dyDescent="0.25">
      <c r="A56" s="1">
        <v>55</v>
      </c>
      <c r="B56" t="s">
        <v>559</v>
      </c>
      <c r="C56" s="1">
        <v>1964</v>
      </c>
      <c r="D56" t="s">
        <v>15</v>
      </c>
      <c r="E56" s="1">
        <v>95</v>
      </c>
      <c r="F56" t="s">
        <v>560</v>
      </c>
      <c r="I56" s="2">
        <v>8.4</v>
      </c>
      <c r="J56" t="s">
        <v>561</v>
      </c>
      <c r="K56">
        <v>97</v>
      </c>
      <c r="L56" t="s">
        <v>531</v>
      </c>
      <c r="M56" t="s">
        <v>562</v>
      </c>
      <c r="N56" t="s">
        <v>563</v>
      </c>
      <c r="O56" t="s">
        <v>564</v>
      </c>
      <c r="P56" t="s">
        <v>565</v>
      </c>
      <c r="Q56">
        <v>450474</v>
      </c>
      <c r="R56" s="14">
        <v>275902</v>
      </c>
      <c r="S56" s="9">
        <f t="shared" si="0"/>
        <v>0</v>
      </c>
      <c r="T56">
        <f t="shared" si="1"/>
        <v>1.2999999999999989</v>
      </c>
      <c r="U56" s="1">
        <f t="shared" si="2"/>
        <v>1960</v>
      </c>
    </row>
    <row r="57" spans="1:21" x14ac:dyDescent="0.25">
      <c r="A57" s="1">
        <v>56</v>
      </c>
      <c r="B57" t="s">
        <v>6010</v>
      </c>
      <c r="C57" s="1">
        <v>2008</v>
      </c>
      <c r="D57" t="s">
        <v>47</v>
      </c>
      <c r="E57" s="1">
        <v>98</v>
      </c>
      <c r="F57" t="s">
        <v>5946</v>
      </c>
      <c r="G57" t="s">
        <v>5941</v>
      </c>
      <c r="H57" t="s">
        <v>5947</v>
      </c>
      <c r="I57" s="2">
        <v>8.4</v>
      </c>
      <c r="J57" t="s">
        <v>483</v>
      </c>
      <c r="K57">
        <v>95</v>
      </c>
      <c r="L57" t="s">
        <v>484</v>
      </c>
      <c r="M57" t="s">
        <v>485</v>
      </c>
      <c r="N57" t="s">
        <v>486</v>
      </c>
      <c r="O57" t="s">
        <v>487</v>
      </c>
      <c r="P57" t="s">
        <v>488</v>
      </c>
      <c r="Q57">
        <v>999790</v>
      </c>
      <c r="R57" s="14">
        <v>223808164</v>
      </c>
      <c r="S57" s="9">
        <f t="shared" si="0"/>
        <v>0</v>
      </c>
      <c r="T57">
        <f t="shared" si="1"/>
        <v>1.0999999999999996</v>
      </c>
      <c r="U57" s="1">
        <f t="shared" si="2"/>
        <v>2000</v>
      </c>
    </row>
    <row r="58" spans="1:21" x14ac:dyDescent="0.25">
      <c r="A58" s="1">
        <v>57</v>
      </c>
      <c r="B58" t="s">
        <v>498</v>
      </c>
      <c r="C58" s="1">
        <v>2003</v>
      </c>
      <c r="D58" t="s">
        <v>15</v>
      </c>
      <c r="E58" s="1">
        <v>101</v>
      </c>
      <c r="F58" t="s">
        <v>5937</v>
      </c>
      <c r="G58" t="s">
        <v>5936</v>
      </c>
      <c r="H58" t="s">
        <v>5948</v>
      </c>
      <c r="I58" s="2">
        <v>8.4</v>
      </c>
      <c r="J58" t="s">
        <v>499</v>
      </c>
      <c r="K58">
        <v>77</v>
      </c>
      <c r="L58" t="s">
        <v>500</v>
      </c>
      <c r="M58" t="s">
        <v>501</v>
      </c>
      <c r="N58" t="s">
        <v>502</v>
      </c>
      <c r="O58" t="s">
        <v>503</v>
      </c>
      <c r="P58" t="s">
        <v>504</v>
      </c>
      <c r="Q58">
        <v>515451</v>
      </c>
      <c r="R58" s="14">
        <v>707481</v>
      </c>
      <c r="S58" s="9">
        <f t="shared" si="0"/>
        <v>0</v>
      </c>
      <c r="T58">
        <f t="shared" si="1"/>
        <v>0.70000000000000018</v>
      </c>
      <c r="U58" s="1">
        <f t="shared" si="2"/>
        <v>2000</v>
      </c>
    </row>
    <row r="59" spans="1:21" x14ac:dyDescent="0.25">
      <c r="A59" s="1">
        <v>58</v>
      </c>
      <c r="B59" t="s">
        <v>452</v>
      </c>
      <c r="C59" s="1">
        <v>2017</v>
      </c>
      <c r="D59" t="s">
        <v>47</v>
      </c>
      <c r="E59" s="1">
        <v>105</v>
      </c>
      <c r="F59" t="s">
        <v>5946</v>
      </c>
      <c r="G59" t="s">
        <v>5941</v>
      </c>
      <c r="H59" t="s">
        <v>5947</v>
      </c>
      <c r="I59" s="2">
        <v>8.4</v>
      </c>
      <c r="J59" t="s">
        <v>453</v>
      </c>
      <c r="K59">
        <v>81</v>
      </c>
      <c r="L59" t="s">
        <v>454</v>
      </c>
      <c r="M59" t="s">
        <v>455</v>
      </c>
      <c r="N59" t="s">
        <v>456</v>
      </c>
      <c r="O59" t="s">
        <v>457</v>
      </c>
      <c r="P59" t="s">
        <v>458</v>
      </c>
      <c r="Q59">
        <v>384171</v>
      </c>
      <c r="R59" s="14">
        <v>209726015</v>
      </c>
      <c r="S59" s="9">
        <f t="shared" si="0"/>
        <v>0</v>
      </c>
      <c r="T59">
        <f t="shared" si="1"/>
        <v>0.30000000000000071</v>
      </c>
      <c r="U59" s="1">
        <f t="shared" si="2"/>
        <v>2010</v>
      </c>
    </row>
    <row r="60" spans="1:21" x14ac:dyDescent="0.25">
      <c r="A60" s="1">
        <v>59</v>
      </c>
      <c r="B60" t="s">
        <v>416</v>
      </c>
      <c r="C60" s="1">
        <v>2016</v>
      </c>
      <c r="D60" t="s">
        <v>47</v>
      </c>
      <c r="E60" s="1">
        <v>106</v>
      </c>
      <c r="F60" t="s">
        <v>5946</v>
      </c>
      <c r="G60" t="s">
        <v>5936</v>
      </c>
      <c r="H60" t="s">
        <v>5944</v>
      </c>
      <c r="I60" s="2">
        <v>8.4</v>
      </c>
      <c r="J60" t="s">
        <v>417</v>
      </c>
      <c r="K60">
        <v>79</v>
      </c>
      <c r="L60" t="s">
        <v>418</v>
      </c>
      <c r="M60" t="s">
        <v>419</v>
      </c>
      <c r="N60" t="s">
        <v>420</v>
      </c>
      <c r="O60" t="s">
        <v>421</v>
      </c>
      <c r="P60" t="s">
        <v>422</v>
      </c>
      <c r="Q60">
        <v>194838</v>
      </c>
      <c r="R60" s="14">
        <v>5017246</v>
      </c>
      <c r="S60" s="9">
        <f t="shared" si="0"/>
        <v>0</v>
      </c>
      <c r="T60">
        <f t="shared" si="1"/>
        <v>0.5</v>
      </c>
      <c r="U60" s="1">
        <f t="shared" si="2"/>
        <v>2010</v>
      </c>
    </row>
    <row r="61" spans="1:21" x14ac:dyDescent="0.25">
      <c r="A61" s="1">
        <v>60</v>
      </c>
      <c r="B61" t="s">
        <v>586</v>
      </c>
      <c r="C61" s="1">
        <v>1950</v>
      </c>
      <c r="D61" t="s">
        <v>587</v>
      </c>
      <c r="E61" s="1">
        <v>110</v>
      </c>
      <c r="F61" t="s">
        <v>16</v>
      </c>
      <c r="G61" t="s">
        <v>5953</v>
      </c>
      <c r="I61" s="2">
        <v>8.4</v>
      </c>
      <c r="J61" t="s">
        <v>588</v>
      </c>
      <c r="L61" t="s">
        <v>568</v>
      </c>
      <c r="M61" t="s">
        <v>589</v>
      </c>
      <c r="N61" t="s">
        <v>590</v>
      </c>
      <c r="O61" t="s">
        <v>591</v>
      </c>
      <c r="P61" t="s">
        <v>592</v>
      </c>
      <c r="Q61">
        <v>201632</v>
      </c>
      <c r="R61" s="14">
        <v>0</v>
      </c>
      <c r="S61" s="9">
        <f t="shared" si="0"/>
        <v>0</v>
      </c>
      <c r="T61">
        <f t="shared" si="1"/>
        <v>8.4</v>
      </c>
      <c r="U61" s="1">
        <f t="shared" si="2"/>
        <v>1950</v>
      </c>
    </row>
    <row r="62" spans="1:21" x14ac:dyDescent="0.25">
      <c r="A62" s="1">
        <v>61</v>
      </c>
      <c r="B62" t="s">
        <v>580</v>
      </c>
      <c r="C62" s="1">
        <v>1954</v>
      </c>
      <c r="D62" t="s">
        <v>47</v>
      </c>
      <c r="E62" s="1">
        <v>112</v>
      </c>
      <c r="F62" t="s">
        <v>5954</v>
      </c>
      <c r="G62" t="s">
        <v>5945</v>
      </c>
      <c r="I62" s="2">
        <v>8.4</v>
      </c>
      <c r="J62" t="s">
        <v>581</v>
      </c>
      <c r="K62">
        <v>100</v>
      </c>
      <c r="L62" t="s">
        <v>369</v>
      </c>
      <c r="M62" t="s">
        <v>251</v>
      </c>
      <c r="N62" t="s">
        <v>582</v>
      </c>
      <c r="O62" t="s">
        <v>583</v>
      </c>
      <c r="P62" t="s">
        <v>584</v>
      </c>
      <c r="Q62">
        <v>444074</v>
      </c>
      <c r="R62" s="14">
        <v>36764313</v>
      </c>
      <c r="S62" s="9">
        <f t="shared" si="0"/>
        <v>0</v>
      </c>
      <c r="T62">
        <f t="shared" si="1"/>
        <v>1.5999999999999996</v>
      </c>
      <c r="U62" s="1">
        <f t="shared" si="2"/>
        <v>1950</v>
      </c>
    </row>
    <row r="63" spans="1:21" x14ac:dyDescent="0.25">
      <c r="A63" s="1">
        <v>62</v>
      </c>
      <c r="B63" t="s">
        <v>505</v>
      </c>
      <c r="C63" s="1">
        <v>2000</v>
      </c>
      <c r="D63" t="s">
        <v>33</v>
      </c>
      <c r="E63" s="1">
        <v>113</v>
      </c>
      <c r="F63" t="s">
        <v>5954</v>
      </c>
      <c r="G63" t="s">
        <v>5945</v>
      </c>
      <c r="I63" s="2">
        <v>8.4</v>
      </c>
      <c r="J63" t="s">
        <v>506</v>
      </c>
      <c r="K63">
        <v>80</v>
      </c>
      <c r="L63" t="s">
        <v>35</v>
      </c>
      <c r="M63" t="s">
        <v>507</v>
      </c>
      <c r="N63" t="s">
        <v>124</v>
      </c>
      <c r="O63" t="s">
        <v>508</v>
      </c>
      <c r="P63" t="s">
        <v>509</v>
      </c>
      <c r="Q63">
        <v>1125712</v>
      </c>
      <c r="R63" s="14">
        <v>25544867</v>
      </c>
      <c r="S63" s="9">
        <f t="shared" si="0"/>
        <v>0</v>
      </c>
      <c r="T63">
        <f t="shared" si="1"/>
        <v>0.40000000000000036</v>
      </c>
      <c r="U63" s="1">
        <f t="shared" si="2"/>
        <v>2000</v>
      </c>
    </row>
    <row r="64" spans="1:21" x14ac:dyDescent="0.25">
      <c r="A64" s="1">
        <v>63</v>
      </c>
      <c r="B64" t="s">
        <v>523</v>
      </c>
      <c r="C64" s="1">
        <v>1981</v>
      </c>
      <c r="D64" t="s">
        <v>15</v>
      </c>
      <c r="E64" s="1">
        <v>115</v>
      </c>
      <c r="F64" t="s">
        <v>5937</v>
      </c>
      <c r="G64" t="s">
        <v>5941</v>
      </c>
      <c r="I64" s="2">
        <v>8.4</v>
      </c>
      <c r="J64" t="s">
        <v>524</v>
      </c>
      <c r="K64">
        <v>85</v>
      </c>
      <c r="L64" t="s">
        <v>73</v>
      </c>
      <c r="M64" t="s">
        <v>137</v>
      </c>
      <c r="N64" t="s">
        <v>525</v>
      </c>
      <c r="O64" t="s">
        <v>526</v>
      </c>
      <c r="P64" t="s">
        <v>527</v>
      </c>
      <c r="Q64">
        <v>884112</v>
      </c>
      <c r="R64" s="14">
        <v>248159971</v>
      </c>
      <c r="S64" s="9">
        <f t="shared" si="0"/>
        <v>0</v>
      </c>
      <c r="T64">
        <f t="shared" si="1"/>
        <v>9.9999999999999645E-2</v>
      </c>
      <c r="U64" s="1">
        <f t="shared" si="2"/>
        <v>1980</v>
      </c>
    </row>
    <row r="65" spans="1:21" x14ac:dyDescent="0.25">
      <c r="A65" s="1">
        <v>64</v>
      </c>
      <c r="B65" t="s">
        <v>566</v>
      </c>
      <c r="C65" s="1">
        <v>1957</v>
      </c>
      <c r="D65" t="s">
        <v>47</v>
      </c>
      <c r="E65" s="1">
        <v>116</v>
      </c>
      <c r="F65" t="s">
        <v>5935</v>
      </c>
      <c r="G65" t="s">
        <v>5936</v>
      </c>
      <c r="H65" t="s">
        <v>5948</v>
      </c>
      <c r="I65" s="2">
        <v>8.4</v>
      </c>
      <c r="J65" t="s">
        <v>567</v>
      </c>
      <c r="L65" t="s">
        <v>568</v>
      </c>
      <c r="M65" t="s">
        <v>569</v>
      </c>
      <c r="N65" t="s">
        <v>570</v>
      </c>
      <c r="O65" t="s">
        <v>571</v>
      </c>
      <c r="P65" t="s">
        <v>572</v>
      </c>
      <c r="Q65">
        <v>108862</v>
      </c>
      <c r="R65" s="14">
        <v>8175000</v>
      </c>
      <c r="S65" s="9">
        <f t="shared" si="0"/>
        <v>0</v>
      </c>
      <c r="T65">
        <f t="shared" si="1"/>
        <v>8.4</v>
      </c>
      <c r="U65" s="1">
        <f t="shared" si="2"/>
        <v>1950</v>
      </c>
    </row>
    <row r="66" spans="1:21" x14ac:dyDescent="0.25">
      <c r="A66" s="1">
        <v>65</v>
      </c>
      <c r="B66" t="s">
        <v>432</v>
      </c>
      <c r="C66" s="1">
        <v>2018</v>
      </c>
      <c r="D66" t="s">
        <v>47</v>
      </c>
      <c r="E66" s="1">
        <v>117</v>
      </c>
      <c r="F66" t="s">
        <v>5946</v>
      </c>
      <c r="G66" t="s">
        <v>5955</v>
      </c>
      <c r="H66" t="s">
        <v>5941</v>
      </c>
      <c r="I66" s="2">
        <v>8.4</v>
      </c>
      <c r="J66" t="s">
        <v>433</v>
      </c>
      <c r="K66">
        <v>87</v>
      </c>
      <c r="L66" t="s">
        <v>434</v>
      </c>
      <c r="M66" t="s">
        <v>435</v>
      </c>
      <c r="N66" t="s">
        <v>436</v>
      </c>
      <c r="O66" t="s">
        <v>437</v>
      </c>
      <c r="P66" t="s">
        <v>438</v>
      </c>
      <c r="Q66">
        <v>375110</v>
      </c>
      <c r="R66" s="14">
        <v>190241310</v>
      </c>
      <c r="S66" s="9">
        <f t="shared" ref="S66:S129" si="3">INT((ROW()-ROW($B$1))/100)</f>
        <v>0</v>
      </c>
      <c r="T66">
        <f t="shared" ref="T66:T129" si="4">ABS(I66-(K66/10))</f>
        <v>0.29999999999999893</v>
      </c>
      <c r="U66" s="1">
        <f t="shared" ref="U66:U129" si="5">C66-MOD(C66,10)</f>
        <v>2010</v>
      </c>
    </row>
    <row r="67" spans="1:21" x14ac:dyDescent="0.25">
      <c r="A67" s="1">
        <v>66</v>
      </c>
      <c r="B67" t="s">
        <v>541</v>
      </c>
      <c r="C67" s="1">
        <v>1979</v>
      </c>
      <c r="D67" t="s">
        <v>196</v>
      </c>
      <c r="E67" s="1">
        <v>117</v>
      </c>
      <c r="F67" t="s">
        <v>2691</v>
      </c>
      <c r="G67" t="s">
        <v>5943</v>
      </c>
      <c r="I67" s="2">
        <v>8.4</v>
      </c>
      <c r="J67" t="s">
        <v>542</v>
      </c>
      <c r="K67">
        <v>89</v>
      </c>
      <c r="L67" t="s">
        <v>297</v>
      </c>
      <c r="M67" t="s">
        <v>543</v>
      </c>
      <c r="N67" t="s">
        <v>544</v>
      </c>
      <c r="O67" t="s">
        <v>545</v>
      </c>
      <c r="P67" t="s">
        <v>546</v>
      </c>
      <c r="Q67">
        <v>787806</v>
      </c>
      <c r="R67" s="14">
        <v>78900000</v>
      </c>
      <c r="S67" s="9">
        <f t="shared" si="3"/>
        <v>0</v>
      </c>
      <c r="T67">
        <f t="shared" si="4"/>
        <v>0.5</v>
      </c>
      <c r="U67" s="1">
        <f t="shared" si="5"/>
        <v>1970</v>
      </c>
    </row>
    <row r="68" spans="1:21" x14ac:dyDescent="0.25">
      <c r="A68" s="1">
        <v>67</v>
      </c>
      <c r="B68" t="s">
        <v>548</v>
      </c>
      <c r="C68" s="1">
        <v>1971</v>
      </c>
      <c r="D68" t="s">
        <v>47</v>
      </c>
      <c r="E68" s="1">
        <v>122</v>
      </c>
      <c r="F68" t="s">
        <v>16</v>
      </c>
      <c r="G68" t="s">
        <v>5956</v>
      </c>
      <c r="I68" s="2">
        <v>8.4</v>
      </c>
      <c r="J68" t="s">
        <v>549</v>
      </c>
      <c r="L68" t="s">
        <v>550</v>
      </c>
      <c r="M68" t="s">
        <v>551</v>
      </c>
      <c r="N68" t="s">
        <v>552</v>
      </c>
      <c r="O68" t="s">
        <v>553</v>
      </c>
      <c r="P68" t="s">
        <v>554</v>
      </c>
      <c r="Q68">
        <v>30273</v>
      </c>
      <c r="R68" s="14">
        <v>0</v>
      </c>
      <c r="S68" s="9">
        <f t="shared" si="3"/>
        <v>0</v>
      </c>
      <c r="T68">
        <f t="shared" si="4"/>
        <v>8.4</v>
      </c>
      <c r="U68" s="1">
        <f t="shared" si="5"/>
        <v>1970</v>
      </c>
    </row>
    <row r="69" spans="1:21" x14ac:dyDescent="0.25">
      <c r="A69" s="1">
        <v>68</v>
      </c>
      <c r="B69" t="s">
        <v>403</v>
      </c>
      <c r="C69" s="1">
        <v>2017</v>
      </c>
      <c r="E69" s="1">
        <v>125</v>
      </c>
      <c r="F69" t="s">
        <v>5939</v>
      </c>
      <c r="G69" t="s">
        <v>5936</v>
      </c>
      <c r="H69" t="s">
        <v>5940</v>
      </c>
      <c r="I69" s="2">
        <v>8.4</v>
      </c>
      <c r="J69" t="s">
        <v>404</v>
      </c>
      <c r="L69" t="s">
        <v>405</v>
      </c>
      <c r="M69" t="s">
        <v>406</v>
      </c>
      <c r="N69" t="s">
        <v>407</v>
      </c>
      <c r="O69" t="s">
        <v>408</v>
      </c>
      <c r="P69" t="s">
        <v>409</v>
      </c>
      <c r="Q69">
        <v>34112</v>
      </c>
      <c r="R69" s="14">
        <v>0</v>
      </c>
      <c r="S69" s="9">
        <f t="shared" si="3"/>
        <v>0</v>
      </c>
      <c r="T69">
        <f t="shared" si="4"/>
        <v>8.4</v>
      </c>
      <c r="U69" s="1">
        <f t="shared" si="5"/>
        <v>2010</v>
      </c>
    </row>
    <row r="70" spans="1:21" x14ac:dyDescent="0.25">
      <c r="A70" s="1">
        <v>69</v>
      </c>
      <c r="B70" t="s">
        <v>593</v>
      </c>
      <c r="C70" s="1">
        <v>1940</v>
      </c>
      <c r="D70" t="s">
        <v>587</v>
      </c>
      <c r="E70" s="1">
        <v>125</v>
      </c>
      <c r="F70" t="s">
        <v>560</v>
      </c>
      <c r="G70" t="s">
        <v>5936</v>
      </c>
      <c r="H70" t="s">
        <v>5950</v>
      </c>
      <c r="I70" s="2">
        <v>8.4</v>
      </c>
      <c r="J70" t="s">
        <v>594</v>
      </c>
      <c r="L70" t="s">
        <v>386</v>
      </c>
      <c r="M70" t="s">
        <v>386</v>
      </c>
      <c r="N70" t="s">
        <v>387</v>
      </c>
      <c r="O70" t="s">
        <v>595</v>
      </c>
      <c r="P70" t="s">
        <v>596</v>
      </c>
      <c r="Q70">
        <v>203150</v>
      </c>
      <c r="R70" s="14">
        <v>288475</v>
      </c>
      <c r="S70" s="9">
        <f t="shared" si="3"/>
        <v>0</v>
      </c>
      <c r="T70">
        <f t="shared" si="4"/>
        <v>8.4</v>
      </c>
      <c r="U70" s="1">
        <f t="shared" si="5"/>
        <v>1940</v>
      </c>
    </row>
    <row r="71" spans="1:21" x14ac:dyDescent="0.25">
      <c r="A71" s="1">
        <v>70</v>
      </c>
      <c r="B71" t="s">
        <v>395</v>
      </c>
      <c r="C71" s="1">
        <v>2018</v>
      </c>
      <c r="D71" t="s">
        <v>15</v>
      </c>
      <c r="E71" s="1">
        <v>126</v>
      </c>
      <c r="F71" t="s">
        <v>16</v>
      </c>
      <c r="I71" s="2">
        <v>8.4</v>
      </c>
      <c r="J71" t="s">
        <v>396</v>
      </c>
      <c r="K71">
        <v>75</v>
      </c>
      <c r="L71" t="s">
        <v>397</v>
      </c>
      <c r="M71" t="s">
        <v>398</v>
      </c>
      <c r="N71" t="s">
        <v>399</v>
      </c>
      <c r="O71" t="s">
        <v>400</v>
      </c>
      <c r="P71" t="s">
        <v>401</v>
      </c>
      <c r="Q71">
        <v>62635</v>
      </c>
      <c r="R71" s="14">
        <v>1661096</v>
      </c>
      <c r="S71" s="9">
        <f t="shared" si="3"/>
        <v>0</v>
      </c>
      <c r="T71">
        <f t="shared" si="4"/>
        <v>0.90000000000000036</v>
      </c>
      <c r="U71" s="1">
        <f t="shared" si="5"/>
        <v>2010</v>
      </c>
    </row>
    <row r="72" spans="1:21" x14ac:dyDescent="0.25">
      <c r="A72" s="1">
        <v>71</v>
      </c>
      <c r="B72" t="s">
        <v>511</v>
      </c>
      <c r="C72" s="1">
        <v>1997</v>
      </c>
      <c r="D72" t="s">
        <v>47</v>
      </c>
      <c r="E72" s="1">
        <v>134</v>
      </c>
      <c r="F72" t="s">
        <v>5946</v>
      </c>
      <c r="G72" t="s">
        <v>5955</v>
      </c>
      <c r="H72" t="s">
        <v>5941</v>
      </c>
      <c r="I72" s="2">
        <v>8.4</v>
      </c>
      <c r="J72" t="s">
        <v>512</v>
      </c>
      <c r="K72">
        <v>76</v>
      </c>
      <c r="L72" t="s">
        <v>189</v>
      </c>
      <c r="M72" t="s">
        <v>513</v>
      </c>
      <c r="N72" t="s">
        <v>514</v>
      </c>
      <c r="O72" t="s">
        <v>515</v>
      </c>
      <c r="P72" t="s">
        <v>516</v>
      </c>
      <c r="Q72">
        <v>343171</v>
      </c>
      <c r="R72" s="14">
        <v>2375308</v>
      </c>
      <c r="S72" s="9">
        <f t="shared" si="3"/>
        <v>0</v>
      </c>
      <c r="T72">
        <f t="shared" si="4"/>
        <v>0.80000000000000071</v>
      </c>
      <c r="U72" s="1">
        <f t="shared" si="5"/>
        <v>1990</v>
      </c>
    </row>
    <row r="73" spans="1:21" x14ac:dyDescent="0.25">
      <c r="A73" s="1">
        <v>72</v>
      </c>
      <c r="B73" t="s">
        <v>490</v>
      </c>
      <c r="C73" s="1">
        <v>2006</v>
      </c>
      <c r="D73" t="s">
        <v>15</v>
      </c>
      <c r="E73" s="1">
        <v>137</v>
      </c>
      <c r="F73" t="s">
        <v>16</v>
      </c>
      <c r="G73" t="s">
        <v>5948</v>
      </c>
      <c r="H73" t="s">
        <v>5945</v>
      </c>
      <c r="I73" s="2">
        <v>8.4</v>
      </c>
      <c r="J73" t="s">
        <v>491</v>
      </c>
      <c r="K73">
        <v>89</v>
      </c>
      <c r="L73" t="s">
        <v>492</v>
      </c>
      <c r="M73" t="s">
        <v>493</v>
      </c>
      <c r="N73" t="s">
        <v>494</v>
      </c>
      <c r="O73" t="s">
        <v>495</v>
      </c>
      <c r="P73" t="s">
        <v>496</v>
      </c>
      <c r="Q73">
        <v>358685</v>
      </c>
      <c r="R73" s="14">
        <v>11286112</v>
      </c>
      <c r="S73" s="9">
        <f t="shared" si="3"/>
        <v>0</v>
      </c>
      <c r="T73">
        <f t="shared" si="4"/>
        <v>0.5</v>
      </c>
      <c r="U73" s="1">
        <f t="shared" si="5"/>
        <v>2000</v>
      </c>
    </row>
    <row r="74" spans="1:21" x14ac:dyDescent="0.25">
      <c r="A74" s="1">
        <v>73</v>
      </c>
      <c r="B74" t="s">
        <v>555</v>
      </c>
      <c r="C74" s="1">
        <v>1963</v>
      </c>
      <c r="E74" s="1">
        <v>143</v>
      </c>
      <c r="F74" t="s">
        <v>5935</v>
      </c>
      <c r="G74" t="s">
        <v>5936</v>
      </c>
      <c r="H74" t="s">
        <v>5948</v>
      </c>
      <c r="I74" s="2">
        <v>8.4</v>
      </c>
      <c r="J74" t="s">
        <v>556</v>
      </c>
      <c r="L74" t="s">
        <v>242</v>
      </c>
      <c r="M74" t="s">
        <v>243</v>
      </c>
      <c r="N74" t="s">
        <v>557</v>
      </c>
      <c r="O74" t="s">
        <v>236</v>
      </c>
      <c r="P74" t="s">
        <v>558</v>
      </c>
      <c r="Q74">
        <v>34357</v>
      </c>
      <c r="R74" s="14">
        <v>0</v>
      </c>
      <c r="S74" s="9">
        <f t="shared" si="3"/>
        <v>0</v>
      </c>
      <c r="T74">
        <f t="shared" si="4"/>
        <v>8.4</v>
      </c>
      <c r="U74" s="1">
        <f t="shared" si="5"/>
        <v>1960</v>
      </c>
    </row>
    <row r="75" spans="1:21" x14ac:dyDescent="0.25">
      <c r="A75" s="1">
        <v>74</v>
      </c>
      <c r="B75" t="s">
        <v>529</v>
      </c>
      <c r="C75" s="1">
        <v>1980</v>
      </c>
      <c r="D75" t="s">
        <v>15</v>
      </c>
      <c r="E75" s="1">
        <v>146</v>
      </c>
      <c r="F75" t="s">
        <v>16</v>
      </c>
      <c r="G75" t="s">
        <v>5957</v>
      </c>
      <c r="I75" s="2">
        <v>8.4</v>
      </c>
      <c r="J75" t="s">
        <v>530</v>
      </c>
      <c r="K75">
        <v>66</v>
      </c>
      <c r="L75" t="s">
        <v>531</v>
      </c>
      <c r="M75" t="s">
        <v>144</v>
      </c>
      <c r="N75" t="s">
        <v>532</v>
      </c>
      <c r="O75" t="s">
        <v>533</v>
      </c>
      <c r="P75" t="s">
        <v>534</v>
      </c>
      <c r="Q75">
        <v>898237</v>
      </c>
      <c r="R75" s="14">
        <v>44017374</v>
      </c>
      <c r="S75" s="9">
        <f t="shared" si="3"/>
        <v>0</v>
      </c>
      <c r="T75">
        <f t="shared" si="4"/>
        <v>1.8000000000000007</v>
      </c>
      <c r="U75" s="1">
        <f t="shared" si="5"/>
        <v>1980</v>
      </c>
    </row>
    <row r="76" spans="1:21" x14ac:dyDescent="0.25">
      <c r="A76" s="1">
        <v>75</v>
      </c>
      <c r="B76" t="s">
        <v>410</v>
      </c>
      <c r="C76" s="1">
        <v>2017</v>
      </c>
      <c r="D76" t="s">
        <v>33</v>
      </c>
      <c r="E76" s="1">
        <v>147</v>
      </c>
      <c r="F76" t="s">
        <v>5937</v>
      </c>
      <c r="G76" t="s">
        <v>5938</v>
      </c>
      <c r="H76" t="s">
        <v>5936</v>
      </c>
      <c r="I76" s="2">
        <v>8.4</v>
      </c>
      <c r="J76" t="s">
        <v>411</v>
      </c>
      <c r="L76" t="s">
        <v>412</v>
      </c>
      <c r="M76" t="s">
        <v>413</v>
      </c>
      <c r="N76" t="s">
        <v>169</v>
      </c>
      <c r="O76" t="s">
        <v>414</v>
      </c>
      <c r="P76" t="s">
        <v>415</v>
      </c>
      <c r="Q76">
        <v>28401</v>
      </c>
      <c r="R76" s="14">
        <v>0</v>
      </c>
      <c r="S76" s="9">
        <f t="shared" si="3"/>
        <v>0</v>
      </c>
      <c r="T76">
        <f t="shared" si="4"/>
        <v>8.4</v>
      </c>
      <c r="U76" s="1">
        <f t="shared" si="5"/>
        <v>2010</v>
      </c>
    </row>
    <row r="77" spans="1:21" x14ac:dyDescent="0.25">
      <c r="A77" s="1">
        <v>76</v>
      </c>
      <c r="B77" t="s">
        <v>536</v>
      </c>
      <c r="C77" s="1">
        <v>1979</v>
      </c>
      <c r="D77" t="s">
        <v>196</v>
      </c>
      <c r="E77" s="1">
        <v>147</v>
      </c>
      <c r="F77" t="s">
        <v>16</v>
      </c>
      <c r="G77" t="s">
        <v>5948</v>
      </c>
      <c r="H77" t="s">
        <v>5950</v>
      </c>
      <c r="I77" s="2">
        <v>8.4</v>
      </c>
      <c r="J77" t="s">
        <v>537</v>
      </c>
      <c r="K77">
        <v>94</v>
      </c>
      <c r="L77" t="s">
        <v>26</v>
      </c>
      <c r="M77" t="s">
        <v>538</v>
      </c>
      <c r="N77" t="s">
        <v>27</v>
      </c>
      <c r="O77" t="s">
        <v>44</v>
      </c>
      <c r="P77" t="s">
        <v>539</v>
      </c>
      <c r="Q77">
        <v>606398</v>
      </c>
      <c r="R77" s="14">
        <v>83471511</v>
      </c>
      <c r="S77" s="9">
        <f t="shared" si="3"/>
        <v>0</v>
      </c>
      <c r="T77">
        <f t="shared" si="4"/>
        <v>1</v>
      </c>
      <c r="U77" s="1">
        <f t="shared" si="5"/>
        <v>1970</v>
      </c>
    </row>
    <row r="78" spans="1:21" x14ac:dyDescent="0.25">
      <c r="A78" s="1">
        <v>77</v>
      </c>
      <c r="B78" t="s">
        <v>448</v>
      </c>
      <c r="C78" s="1">
        <v>2018</v>
      </c>
      <c r="D78" t="s">
        <v>33</v>
      </c>
      <c r="E78" s="1">
        <v>149</v>
      </c>
      <c r="F78" t="s">
        <v>5937</v>
      </c>
      <c r="G78" t="s">
        <v>5941</v>
      </c>
      <c r="H78" t="s">
        <v>5943</v>
      </c>
      <c r="I78" s="2">
        <v>8.4</v>
      </c>
      <c r="J78" t="s">
        <v>449</v>
      </c>
      <c r="K78">
        <v>68</v>
      </c>
      <c r="L78" t="s">
        <v>442</v>
      </c>
      <c r="M78" t="s">
        <v>443</v>
      </c>
      <c r="N78" t="s">
        <v>444</v>
      </c>
      <c r="O78" t="s">
        <v>450</v>
      </c>
      <c r="P78" t="s">
        <v>446</v>
      </c>
      <c r="Q78">
        <v>834477</v>
      </c>
      <c r="R78" s="14">
        <v>678815482</v>
      </c>
      <c r="S78" s="9">
        <f t="shared" si="3"/>
        <v>0</v>
      </c>
      <c r="T78">
        <f t="shared" si="4"/>
        <v>1.6000000000000005</v>
      </c>
      <c r="U78" s="1">
        <f t="shared" si="5"/>
        <v>2010</v>
      </c>
    </row>
    <row r="79" spans="1:21" x14ac:dyDescent="0.25">
      <c r="A79" s="1">
        <v>78</v>
      </c>
      <c r="B79" t="s">
        <v>424</v>
      </c>
      <c r="C79" s="1">
        <v>2016</v>
      </c>
      <c r="D79" t="s">
        <v>47</v>
      </c>
      <c r="E79" s="1">
        <v>161</v>
      </c>
      <c r="F79" t="s">
        <v>5937</v>
      </c>
      <c r="G79" t="s">
        <v>5958</v>
      </c>
      <c r="H79" t="s">
        <v>5936</v>
      </c>
      <c r="I79" s="2">
        <v>8.4</v>
      </c>
      <c r="J79" t="s">
        <v>425</v>
      </c>
      <c r="L79" t="s">
        <v>426</v>
      </c>
      <c r="M79" t="s">
        <v>427</v>
      </c>
      <c r="N79" t="s">
        <v>428</v>
      </c>
      <c r="O79" t="s">
        <v>429</v>
      </c>
      <c r="P79" t="s">
        <v>430</v>
      </c>
      <c r="Q79">
        <v>156479</v>
      </c>
      <c r="R79" s="14">
        <v>12391761</v>
      </c>
      <c r="S79" s="9">
        <f t="shared" si="3"/>
        <v>0</v>
      </c>
      <c r="T79">
        <f t="shared" si="4"/>
        <v>8.4</v>
      </c>
      <c r="U79" s="1">
        <f t="shared" si="5"/>
        <v>2010</v>
      </c>
    </row>
    <row r="80" spans="1:21" x14ac:dyDescent="0.25">
      <c r="A80" s="1">
        <v>79</v>
      </c>
      <c r="B80" t="s">
        <v>466</v>
      </c>
      <c r="C80" s="1">
        <v>2012</v>
      </c>
      <c r="D80" t="s">
        <v>33</v>
      </c>
      <c r="E80" s="1">
        <v>164</v>
      </c>
      <c r="F80" t="s">
        <v>5937</v>
      </c>
      <c r="G80" t="s">
        <v>5941</v>
      </c>
      <c r="I80" s="2">
        <v>8.4</v>
      </c>
      <c r="J80" t="s">
        <v>467</v>
      </c>
      <c r="K80">
        <v>78</v>
      </c>
      <c r="L80" t="s">
        <v>35</v>
      </c>
      <c r="M80" t="s">
        <v>36</v>
      </c>
      <c r="N80" t="s">
        <v>468</v>
      </c>
      <c r="O80" t="s">
        <v>175</v>
      </c>
      <c r="P80" t="s">
        <v>320</v>
      </c>
      <c r="Q80">
        <v>1516346</v>
      </c>
      <c r="R80" s="14">
        <v>448139099</v>
      </c>
      <c r="S80" s="9">
        <f t="shared" si="3"/>
        <v>0</v>
      </c>
      <c r="T80">
        <f t="shared" si="4"/>
        <v>0.60000000000000053</v>
      </c>
      <c r="U80" s="1">
        <f t="shared" si="5"/>
        <v>2010</v>
      </c>
    </row>
    <row r="81" spans="1:21" x14ac:dyDescent="0.25">
      <c r="A81" s="1">
        <v>80</v>
      </c>
      <c r="B81" t="s">
        <v>460</v>
      </c>
      <c r="C81" s="1">
        <v>2012</v>
      </c>
      <c r="D81" t="s">
        <v>15</v>
      </c>
      <c r="E81" s="1">
        <v>165</v>
      </c>
      <c r="F81" t="s">
        <v>16</v>
      </c>
      <c r="G81" t="s">
        <v>5959</v>
      </c>
      <c r="I81" s="2">
        <v>8.4</v>
      </c>
      <c r="J81" t="s">
        <v>461</v>
      </c>
      <c r="K81">
        <v>81</v>
      </c>
      <c r="L81" t="s">
        <v>65</v>
      </c>
      <c r="M81" t="s">
        <v>462</v>
      </c>
      <c r="N81" t="s">
        <v>463</v>
      </c>
      <c r="O81" t="s">
        <v>81</v>
      </c>
      <c r="P81" t="s">
        <v>464</v>
      </c>
      <c r="Q81">
        <v>1357682</v>
      </c>
      <c r="R81" s="14">
        <v>162805434</v>
      </c>
      <c r="S81" s="9">
        <f t="shared" si="3"/>
        <v>0</v>
      </c>
      <c r="T81">
        <f t="shared" si="4"/>
        <v>0.30000000000000071</v>
      </c>
      <c r="U81" s="1">
        <f t="shared" si="5"/>
        <v>2010</v>
      </c>
    </row>
    <row r="82" spans="1:21" x14ac:dyDescent="0.25">
      <c r="A82" s="1">
        <v>81</v>
      </c>
      <c r="B82" t="s">
        <v>476</v>
      </c>
      <c r="C82" s="1">
        <v>2007</v>
      </c>
      <c r="D82" t="s">
        <v>47</v>
      </c>
      <c r="E82" s="1">
        <v>165</v>
      </c>
      <c r="F82" t="s">
        <v>16</v>
      </c>
      <c r="G82" t="s">
        <v>5947</v>
      </c>
      <c r="I82" s="2">
        <v>8.4</v>
      </c>
      <c r="J82" t="s">
        <v>477</v>
      </c>
      <c r="L82" t="s">
        <v>427</v>
      </c>
      <c r="M82" t="s">
        <v>478</v>
      </c>
      <c r="N82" t="s">
        <v>479</v>
      </c>
      <c r="O82" t="s">
        <v>427</v>
      </c>
      <c r="P82" t="s">
        <v>480</v>
      </c>
      <c r="Q82">
        <v>168895</v>
      </c>
      <c r="R82" s="14">
        <v>1223869</v>
      </c>
      <c r="S82" s="9">
        <f t="shared" si="3"/>
        <v>0</v>
      </c>
      <c r="T82">
        <f t="shared" si="4"/>
        <v>8.4</v>
      </c>
      <c r="U82" s="1">
        <f t="shared" si="5"/>
        <v>2000</v>
      </c>
    </row>
    <row r="83" spans="1:21" x14ac:dyDescent="0.25">
      <c r="A83" s="1">
        <v>82</v>
      </c>
      <c r="B83" t="s">
        <v>470</v>
      </c>
      <c r="C83" s="1">
        <v>2009</v>
      </c>
      <c r="D83" t="s">
        <v>33</v>
      </c>
      <c r="E83" s="1">
        <v>170</v>
      </c>
      <c r="F83" t="s">
        <v>560</v>
      </c>
      <c r="G83" t="s">
        <v>5936</v>
      </c>
      <c r="I83" s="2">
        <v>8.4</v>
      </c>
      <c r="J83" t="s">
        <v>471</v>
      </c>
      <c r="K83">
        <v>67</v>
      </c>
      <c r="L83" t="s">
        <v>472</v>
      </c>
      <c r="M83" t="s">
        <v>427</v>
      </c>
      <c r="N83" t="s">
        <v>169</v>
      </c>
      <c r="O83" t="s">
        <v>473</v>
      </c>
      <c r="P83" t="s">
        <v>474</v>
      </c>
      <c r="Q83">
        <v>344445</v>
      </c>
      <c r="R83" s="14">
        <v>6532908</v>
      </c>
      <c r="S83" s="9">
        <f t="shared" si="3"/>
        <v>0</v>
      </c>
      <c r="T83">
        <f t="shared" si="4"/>
        <v>1.7000000000000002</v>
      </c>
      <c r="U83" s="1">
        <f t="shared" si="5"/>
        <v>2000</v>
      </c>
    </row>
    <row r="84" spans="1:21" x14ac:dyDescent="0.25">
      <c r="A84" s="1">
        <v>83</v>
      </c>
      <c r="B84" t="s">
        <v>440</v>
      </c>
      <c r="C84" s="1">
        <v>2019</v>
      </c>
      <c r="D84" t="s">
        <v>33</v>
      </c>
      <c r="E84" s="1">
        <v>181</v>
      </c>
      <c r="F84" t="s">
        <v>5937</v>
      </c>
      <c r="G84" t="s">
        <v>5941</v>
      </c>
      <c r="H84" t="s">
        <v>5936</v>
      </c>
      <c r="I84" s="2">
        <v>8.4</v>
      </c>
      <c r="J84" t="s">
        <v>441</v>
      </c>
      <c r="K84">
        <v>78</v>
      </c>
      <c r="L84" t="s">
        <v>442</v>
      </c>
      <c r="M84" t="s">
        <v>443</v>
      </c>
      <c r="N84" t="s">
        <v>444</v>
      </c>
      <c r="O84" t="s">
        <v>445</v>
      </c>
      <c r="P84" t="s">
        <v>446</v>
      </c>
      <c r="Q84">
        <v>809955</v>
      </c>
      <c r="R84" s="14">
        <v>858373000</v>
      </c>
      <c r="S84" s="9">
        <f t="shared" si="3"/>
        <v>0</v>
      </c>
      <c r="T84">
        <f t="shared" si="4"/>
        <v>0.60000000000000053</v>
      </c>
      <c r="U84" s="1">
        <f t="shared" si="5"/>
        <v>2010</v>
      </c>
    </row>
    <row r="85" spans="1:21" x14ac:dyDescent="0.25">
      <c r="A85" s="1">
        <v>84</v>
      </c>
      <c r="B85" t="s">
        <v>518</v>
      </c>
      <c r="C85" s="1">
        <v>1984</v>
      </c>
      <c r="D85" t="s">
        <v>15</v>
      </c>
      <c r="E85" s="1">
        <v>229</v>
      </c>
      <c r="F85" t="s">
        <v>5935</v>
      </c>
      <c r="G85" t="s">
        <v>5936</v>
      </c>
      <c r="I85" s="2">
        <v>8.4</v>
      </c>
      <c r="J85" t="s">
        <v>519</v>
      </c>
      <c r="L85" t="s">
        <v>109</v>
      </c>
      <c r="M85" t="s">
        <v>43</v>
      </c>
      <c r="N85" t="s">
        <v>520</v>
      </c>
      <c r="O85" t="s">
        <v>521</v>
      </c>
      <c r="P85" t="s">
        <v>522</v>
      </c>
      <c r="Q85">
        <v>311365</v>
      </c>
      <c r="R85" s="14">
        <v>5321508</v>
      </c>
      <c r="S85" s="9">
        <f t="shared" si="3"/>
        <v>0</v>
      </c>
      <c r="T85">
        <f t="shared" si="4"/>
        <v>8.4</v>
      </c>
      <c r="U85" s="1">
        <f t="shared" si="5"/>
        <v>1980</v>
      </c>
    </row>
    <row r="86" spans="1:21" x14ac:dyDescent="0.25">
      <c r="A86" s="1">
        <v>85</v>
      </c>
      <c r="B86" t="s">
        <v>880</v>
      </c>
      <c r="C86" s="1">
        <v>1921</v>
      </c>
      <c r="D86" t="s">
        <v>587</v>
      </c>
      <c r="E86" s="1">
        <v>68</v>
      </c>
      <c r="F86" t="s">
        <v>560</v>
      </c>
      <c r="G86" t="s">
        <v>5936</v>
      </c>
      <c r="H86" t="s">
        <v>5947</v>
      </c>
      <c r="I86" s="2">
        <v>8.3000000000000007</v>
      </c>
      <c r="J86" t="s">
        <v>881</v>
      </c>
      <c r="L86" t="s">
        <v>386</v>
      </c>
      <c r="M86" t="s">
        <v>386</v>
      </c>
      <c r="N86" t="s">
        <v>882</v>
      </c>
      <c r="O86" t="s">
        <v>883</v>
      </c>
      <c r="P86" t="s">
        <v>884</v>
      </c>
      <c r="Q86">
        <v>113314</v>
      </c>
      <c r="R86" s="14">
        <v>5450000</v>
      </c>
      <c r="S86" s="9">
        <f t="shared" si="3"/>
        <v>0</v>
      </c>
      <c r="T86">
        <f t="shared" si="4"/>
        <v>8.3000000000000007</v>
      </c>
      <c r="U86" s="1">
        <f t="shared" si="5"/>
        <v>1920</v>
      </c>
    </row>
    <row r="87" spans="1:21" x14ac:dyDescent="0.25">
      <c r="A87" s="1">
        <v>86</v>
      </c>
      <c r="B87" t="s">
        <v>720</v>
      </c>
      <c r="C87" s="1">
        <v>1995</v>
      </c>
      <c r="D87" t="s">
        <v>47</v>
      </c>
      <c r="E87" s="1">
        <v>81</v>
      </c>
      <c r="F87" t="s">
        <v>5946</v>
      </c>
      <c r="G87" t="s">
        <v>5941</v>
      </c>
      <c r="H87" t="s">
        <v>5952</v>
      </c>
      <c r="I87" s="2">
        <v>8.3000000000000007</v>
      </c>
      <c r="J87" t="s">
        <v>721</v>
      </c>
      <c r="K87">
        <v>95</v>
      </c>
      <c r="L87" t="s">
        <v>722</v>
      </c>
      <c r="M87" t="s">
        <v>101</v>
      </c>
      <c r="N87" t="s">
        <v>723</v>
      </c>
      <c r="O87" t="s">
        <v>724</v>
      </c>
      <c r="P87" t="s">
        <v>725</v>
      </c>
      <c r="Q87">
        <v>887429</v>
      </c>
      <c r="R87" s="14">
        <v>191796233</v>
      </c>
      <c r="S87" s="9">
        <f t="shared" si="3"/>
        <v>0</v>
      </c>
      <c r="T87">
        <f t="shared" si="4"/>
        <v>1.1999999999999993</v>
      </c>
      <c r="U87" s="1">
        <f t="shared" si="5"/>
        <v>1990</v>
      </c>
    </row>
    <row r="88" spans="1:21" x14ac:dyDescent="0.25">
      <c r="A88" s="1">
        <v>87</v>
      </c>
      <c r="B88" t="s">
        <v>713</v>
      </c>
      <c r="C88" s="1">
        <v>1997</v>
      </c>
      <c r="D88" t="s">
        <v>248</v>
      </c>
      <c r="E88" s="1">
        <v>89</v>
      </c>
      <c r="F88" t="s">
        <v>16</v>
      </c>
      <c r="G88" t="s">
        <v>5947</v>
      </c>
      <c r="H88" t="s">
        <v>5960</v>
      </c>
      <c r="I88" s="2">
        <v>8.3000000000000007</v>
      </c>
      <c r="J88" t="s">
        <v>714</v>
      </c>
      <c r="K88">
        <v>77</v>
      </c>
      <c r="L88" t="s">
        <v>715</v>
      </c>
      <c r="M88" t="s">
        <v>716</v>
      </c>
      <c r="N88" t="s">
        <v>717</v>
      </c>
      <c r="O88" t="s">
        <v>718</v>
      </c>
      <c r="P88" t="s">
        <v>719</v>
      </c>
      <c r="Q88">
        <v>65341</v>
      </c>
      <c r="R88" s="14">
        <v>933933</v>
      </c>
      <c r="S88" s="9">
        <f t="shared" si="3"/>
        <v>0</v>
      </c>
      <c r="T88">
        <f t="shared" si="4"/>
        <v>0.60000000000000053</v>
      </c>
      <c r="U88" s="1">
        <f t="shared" si="5"/>
        <v>1990</v>
      </c>
    </row>
    <row r="89" spans="1:21" x14ac:dyDescent="0.25">
      <c r="A89" s="1">
        <v>88</v>
      </c>
      <c r="B89" t="s">
        <v>851</v>
      </c>
      <c r="C89" s="1">
        <v>1948</v>
      </c>
      <c r="E89" s="1">
        <v>89</v>
      </c>
      <c r="F89" t="s">
        <v>16</v>
      </c>
      <c r="I89" s="2">
        <v>8.3000000000000007</v>
      </c>
      <c r="J89" t="s">
        <v>852</v>
      </c>
      <c r="L89" t="s">
        <v>853</v>
      </c>
      <c r="M89" t="s">
        <v>854</v>
      </c>
      <c r="N89" t="s">
        <v>855</v>
      </c>
      <c r="O89" t="s">
        <v>856</v>
      </c>
      <c r="P89" t="s">
        <v>857</v>
      </c>
      <c r="Q89">
        <v>146427</v>
      </c>
      <c r="R89" s="14">
        <v>33293</v>
      </c>
      <c r="S89" s="9">
        <f t="shared" si="3"/>
        <v>0</v>
      </c>
      <c r="T89">
        <f t="shared" si="4"/>
        <v>8.3000000000000007</v>
      </c>
      <c r="U89" s="1">
        <f t="shared" si="5"/>
        <v>1940</v>
      </c>
    </row>
    <row r="90" spans="1:21" x14ac:dyDescent="0.25">
      <c r="A90" s="1">
        <v>89</v>
      </c>
      <c r="B90" t="s">
        <v>734</v>
      </c>
      <c r="C90" s="1">
        <v>1992</v>
      </c>
      <c r="D90" t="s">
        <v>196</v>
      </c>
      <c r="E90" s="1">
        <v>99</v>
      </c>
      <c r="F90" t="s">
        <v>5935</v>
      </c>
      <c r="G90" t="s">
        <v>5936</v>
      </c>
      <c r="H90" t="s">
        <v>5945</v>
      </c>
      <c r="I90" s="2">
        <v>8.3000000000000007</v>
      </c>
      <c r="J90" t="s">
        <v>735</v>
      </c>
      <c r="K90">
        <v>79</v>
      </c>
      <c r="L90" t="s">
        <v>65</v>
      </c>
      <c r="M90" t="s">
        <v>736</v>
      </c>
      <c r="N90" t="s">
        <v>737</v>
      </c>
      <c r="O90" t="s">
        <v>738</v>
      </c>
      <c r="P90" t="s">
        <v>739</v>
      </c>
      <c r="Q90">
        <v>918562</v>
      </c>
      <c r="R90" s="14">
        <v>2832029</v>
      </c>
      <c r="S90" s="9">
        <f t="shared" si="3"/>
        <v>0</v>
      </c>
      <c r="T90">
        <f t="shared" si="4"/>
        <v>0.40000000000000036</v>
      </c>
      <c r="U90" s="1">
        <f t="shared" si="5"/>
        <v>1990</v>
      </c>
    </row>
    <row r="91" spans="1:21" x14ac:dyDescent="0.25">
      <c r="A91" s="1">
        <v>90</v>
      </c>
      <c r="B91" t="s">
        <v>692</v>
      </c>
      <c r="C91" s="1">
        <v>2000</v>
      </c>
      <c r="D91" t="s">
        <v>15</v>
      </c>
      <c r="E91" s="1">
        <v>102</v>
      </c>
      <c r="F91" t="s">
        <v>16</v>
      </c>
      <c r="I91" s="2">
        <v>8.3000000000000007</v>
      </c>
      <c r="J91" t="s">
        <v>693</v>
      </c>
      <c r="K91">
        <v>68</v>
      </c>
      <c r="L91" t="s">
        <v>694</v>
      </c>
      <c r="M91" t="s">
        <v>695</v>
      </c>
      <c r="N91" t="s">
        <v>696</v>
      </c>
      <c r="O91" t="s">
        <v>697</v>
      </c>
      <c r="P91" t="s">
        <v>698</v>
      </c>
      <c r="Q91">
        <v>766870</v>
      </c>
      <c r="R91" s="14">
        <v>3635482</v>
      </c>
      <c r="S91" s="9">
        <f t="shared" si="3"/>
        <v>0</v>
      </c>
      <c r="T91">
        <f t="shared" si="4"/>
        <v>1.5000000000000009</v>
      </c>
      <c r="U91" s="1">
        <f t="shared" si="5"/>
        <v>2000</v>
      </c>
    </row>
    <row r="92" spans="1:21" x14ac:dyDescent="0.25">
      <c r="A92" s="1">
        <v>91</v>
      </c>
      <c r="B92" t="s">
        <v>839</v>
      </c>
      <c r="C92" s="1">
        <v>1952</v>
      </c>
      <c r="D92" t="s">
        <v>384</v>
      </c>
      <c r="E92" s="1">
        <v>103</v>
      </c>
      <c r="F92" t="s">
        <v>560</v>
      </c>
      <c r="G92" t="s">
        <v>5956</v>
      </c>
      <c r="H92" t="s">
        <v>5942</v>
      </c>
      <c r="I92" s="2">
        <v>8.3000000000000007</v>
      </c>
      <c r="J92" t="s">
        <v>840</v>
      </c>
      <c r="K92">
        <v>99</v>
      </c>
      <c r="L92" t="s">
        <v>841</v>
      </c>
      <c r="M92" t="s">
        <v>842</v>
      </c>
      <c r="N92" t="s">
        <v>842</v>
      </c>
      <c r="O92" t="s">
        <v>843</v>
      </c>
      <c r="P92" t="s">
        <v>844</v>
      </c>
      <c r="Q92">
        <v>218957</v>
      </c>
      <c r="R92" s="14">
        <v>8819028</v>
      </c>
      <c r="S92" s="9">
        <f t="shared" si="3"/>
        <v>0</v>
      </c>
      <c r="T92">
        <f t="shared" si="4"/>
        <v>1.5999999999999996</v>
      </c>
      <c r="U92" s="1">
        <f t="shared" si="5"/>
        <v>1950</v>
      </c>
    </row>
    <row r="93" spans="1:21" x14ac:dyDescent="0.25">
      <c r="A93" s="1">
        <v>92</v>
      </c>
      <c r="B93" t="s">
        <v>604</v>
      </c>
      <c r="C93" s="1">
        <v>2018</v>
      </c>
      <c r="D93" t="s">
        <v>15</v>
      </c>
      <c r="E93" s="1">
        <v>104</v>
      </c>
      <c r="F93" t="s">
        <v>16</v>
      </c>
      <c r="G93" t="s">
        <v>5944</v>
      </c>
      <c r="H93" t="s">
        <v>5957</v>
      </c>
      <c r="I93" s="2">
        <v>8.3000000000000007</v>
      </c>
      <c r="J93" t="s">
        <v>605</v>
      </c>
      <c r="L93" t="s">
        <v>606</v>
      </c>
      <c r="M93" t="s">
        <v>607</v>
      </c>
      <c r="N93" t="s">
        <v>608</v>
      </c>
      <c r="O93" t="s">
        <v>609</v>
      </c>
      <c r="P93" t="s">
        <v>610</v>
      </c>
      <c r="Q93">
        <v>27793</v>
      </c>
      <c r="R93" s="14">
        <v>0</v>
      </c>
      <c r="S93" s="9">
        <f t="shared" si="3"/>
        <v>0</v>
      </c>
      <c r="T93">
        <f t="shared" si="4"/>
        <v>8.3000000000000007</v>
      </c>
      <c r="U93" s="1">
        <f t="shared" si="5"/>
        <v>2010</v>
      </c>
    </row>
    <row r="94" spans="1:21" x14ac:dyDescent="0.25">
      <c r="A94" s="1">
        <v>93</v>
      </c>
      <c r="B94" t="s">
        <v>685</v>
      </c>
      <c r="C94" s="1">
        <v>2000</v>
      </c>
      <c r="D94" t="s">
        <v>33</v>
      </c>
      <c r="E94" s="1">
        <v>104</v>
      </c>
      <c r="F94" t="s">
        <v>560</v>
      </c>
      <c r="G94" t="s">
        <v>5938</v>
      </c>
      <c r="I94" s="2">
        <v>8.3000000000000007</v>
      </c>
      <c r="J94" t="s">
        <v>686</v>
      </c>
      <c r="K94">
        <v>55</v>
      </c>
      <c r="L94" t="s">
        <v>687</v>
      </c>
      <c r="M94" t="s">
        <v>688</v>
      </c>
      <c r="N94" t="s">
        <v>89</v>
      </c>
      <c r="O94" t="s">
        <v>689</v>
      </c>
      <c r="P94" t="s">
        <v>690</v>
      </c>
      <c r="Q94">
        <v>782001</v>
      </c>
      <c r="R94" s="14">
        <v>30328156</v>
      </c>
      <c r="S94" s="9">
        <f t="shared" si="3"/>
        <v>0</v>
      </c>
      <c r="T94">
        <f t="shared" si="4"/>
        <v>2.8000000000000007</v>
      </c>
      <c r="U94" s="1">
        <f t="shared" si="5"/>
        <v>2000</v>
      </c>
    </row>
    <row r="95" spans="1:21" x14ac:dyDescent="0.25">
      <c r="A95" s="1">
        <v>94</v>
      </c>
      <c r="B95" t="s">
        <v>858</v>
      </c>
      <c r="C95" s="1">
        <v>1944</v>
      </c>
      <c r="D95" t="s">
        <v>587</v>
      </c>
      <c r="E95" s="1">
        <v>107</v>
      </c>
      <c r="F95" t="s">
        <v>5935</v>
      </c>
      <c r="G95" t="s">
        <v>5936</v>
      </c>
      <c r="H95" t="s">
        <v>5953</v>
      </c>
      <c r="I95" s="2">
        <v>8.3000000000000007</v>
      </c>
      <c r="J95" t="s">
        <v>859</v>
      </c>
      <c r="K95">
        <v>95</v>
      </c>
      <c r="L95" t="s">
        <v>568</v>
      </c>
      <c r="M95" t="s">
        <v>823</v>
      </c>
      <c r="N95" t="s">
        <v>860</v>
      </c>
      <c r="O95" t="s">
        <v>861</v>
      </c>
      <c r="P95" t="s">
        <v>862</v>
      </c>
      <c r="Q95">
        <v>143525</v>
      </c>
      <c r="R95" s="14">
        <v>5720000</v>
      </c>
      <c r="S95" s="9">
        <f t="shared" si="3"/>
        <v>0</v>
      </c>
      <c r="T95">
        <f t="shared" si="4"/>
        <v>1.1999999999999993</v>
      </c>
      <c r="U95" s="1">
        <f t="shared" si="5"/>
        <v>1940</v>
      </c>
    </row>
    <row r="96" spans="1:21" x14ac:dyDescent="0.25">
      <c r="A96" s="1">
        <v>95</v>
      </c>
      <c r="B96" t="s">
        <v>669</v>
      </c>
      <c r="C96" s="1">
        <v>2004</v>
      </c>
      <c r="D96" t="s">
        <v>33</v>
      </c>
      <c r="E96" s="1">
        <v>108</v>
      </c>
      <c r="F96" t="s">
        <v>16</v>
      </c>
      <c r="G96" t="s">
        <v>5942</v>
      </c>
      <c r="H96" t="s">
        <v>5943</v>
      </c>
      <c r="I96" s="2">
        <v>8.3000000000000007</v>
      </c>
      <c r="J96" t="s">
        <v>670</v>
      </c>
      <c r="K96">
        <v>89</v>
      </c>
      <c r="L96" t="s">
        <v>671</v>
      </c>
      <c r="M96" t="s">
        <v>672</v>
      </c>
      <c r="N96" t="s">
        <v>673</v>
      </c>
      <c r="O96" t="s">
        <v>674</v>
      </c>
      <c r="P96" t="s">
        <v>675</v>
      </c>
      <c r="Q96">
        <v>911664</v>
      </c>
      <c r="R96" s="14">
        <v>34400301</v>
      </c>
      <c r="S96" s="9">
        <f t="shared" si="3"/>
        <v>0</v>
      </c>
      <c r="T96">
        <f t="shared" si="4"/>
        <v>0.59999999999999964</v>
      </c>
      <c r="U96" s="1">
        <f t="shared" si="5"/>
        <v>2000</v>
      </c>
    </row>
    <row r="97" spans="1:21" x14ac:dyDescent="0.25">
      <c r="A97" s="1">
        <v>96</v>
      </c>
      <c r="B97" t="s">
        <v>657</v>
      </c>
      <c r="C97" s="1">
        <v>2005</v>
      </c>
      <c r="E97" s="1">
        <v>112</v>
      </c>
      <c r="F97" t="s">
        <v>16</v>
      </c>
      <c r="G97" t="s">
        <v>5947</v>
      </c>
      <c r="I97" s="2">
        <v>8.3000000000000007</v>
      </c>
      <c r="J97" t="s">
        <v>658</v>
      </c>
      <c r="L97" t="s">
        <v>659</v>
      </c>
      <c r="M97" t="s">
        <v>407</v>
      </c>
      <c r="N97" t="s">
        <v>660</v>
      </c>
      <c r="O97" t="s">
        <v>661</v>
      </c>
      <c r="P97" t="s">
        <v>662</v>
      </c>
      <c r="Q97">
        <v>78925</v>
      </c>
      <c r="R97" s="14">
        <v>0</v>
      </c>
      <c r="S97" s="9">
        <f t="shared" si="3"/>
        <v>0</v>
      </c>
      <c r="T97">
        <f t="shared" si="4"/>
        <v>8.3000000000000007</v>
      </c>
      <c r="U97" s="1">
        <f t="shared" si="5"/>
        <v>2000</v>
      </c>
    </row>
    <row r="98" spans="1:21" x14ac:dyDescent="0.25">
      <c r="A98" s="1">
        <v>97</v>
      </c>
      <c r="B98" t="s">
        <v>780</v>
      </c>
      <c r="C98" s="1">
        <v>1976</v>
      </c>
      <c r="D98" t="s">
        <v>15</v>
      </c>
      <c r="E98" s="1">
        <v>114</v>
      </c>
      <c r="F98" t="s">
        <v>5935</v>
      </c>
      <c r="G98" t="s">
        <v>5936</v>
      </c>
      <c r="I98" s="2">
        <v>8.3000000000000007</v>
      </c>
      <c r="J98" t="s">
        <v>781</v>
      </c>
      <c r="K98">
        <v>94</v>
      </c>
      <c r="L98" t="s">
        <v>128</v>
      </c>
      <c r="M98" t="s">
        <v>43</v>
      </c>
      <c r="N98" t="s">
        <v>223</v>
      </c>
      <c r="O98" t="s">
        <v>782</v>
      </c>
      <c r="P98" t="s">
        <v>783</v>
      </c>
      <c r="Q98">
        <v>724636</v>
      </c>
      <c r="R98" s="14">
        <v>28262574</v>
      </c>
      <c r="S98" s="9">
        <f t="shared" si="3"/>
        <v>0</v>
      </c>
      <c r="T98">
        <f t="shared" si="4"/>
        <v>1.0999999999999996</v>
      </c>
      <c r="U98" s="1">
        <f t="shared" si="5"/>
        <v>1970</v>
      </c>
    </row>
    <row r="99" spans="1:21" x14ac:dyDescent="0.25">
      <c r="A99" s="1">
        <v>98</v>
      </c>
      <c r="B99" t="s">
        <v>626</v>
      </c>
      <c r="C99" s="1">
        <v>2012</v>
      </c>
      <c r="D99" t="s">
        <v>196</v>
      </c>
      <c r="E99" s="1">
        <v>115</v>
      </c>
      <c r="F99" t="s">
        <v>16</v>
      </c>
      <c r="I99" s="2">
        <v>8.3000000000000007</v>
      </c>
      <c r="J99" t="s">
        <v>627</v>
      </c>
      <c r="K99">
        <v>77</v>
      </c>
      <c r="L99" t="s">
        <v>628</v>
      </c>
      <c r="M99" t="s">
        <v>629</v>
      </c>
      <c r="N99" t="s">
        <v>630</v>
      </c>
      <c r="O99" t="s">
        <v>631</v>
      </c>
      <c r="P99" t="s">
        <v>632</v>
      </c>
      <c r="Q99">
        <v>281623</v>
      </c>
      <c r="R99" s="14">
        <v>687185</v>
      </c>
      <c r="S99" s="9">
        <f t="shared" si="3"/>
        <v>0</v>
      </c>
      <c r="T99">
        <f t="shared" si="4"/>
        <v>0.60000000000000053</v>
      </c>
      <c r="U99" s="1">
        <f t="shared" si="5"/>
        <v>2010</v>
      </c>
    </row>
    <row r="100" spans="1:21" x14ac:dyDescent="0.25">
      <c r="A100" s="1">
        <v>99</v>
      </c>
      <c r="B100" t="s">
        <v>741</v>
      </c>
      <c r="C100" s="1">
        <v>1987</v>
      </c>
      <c r="D100" t="s">
        <v>33</v>
      </c>
      <c r="E100" s="1">
        <v>116</v>
      </c>
      <c r="F100" t="s">
        <v>16</v>
      </c>
      <c r="G100" t="s">
        <v>5950</v>
      </c>
      <c r="I100" s="2">
        <v>8.3000000000000007</v>
      </c>
      <c r="J100" t="s">
        <v>742</v>
      </c>
      <c r="K100">
        <v>76</v>
      </c>
      <c r="L100" t="s">
        <v>531</v>
      </c>
      <c r="M100" t="s">
        <v>743</v>
      </c>
      <c r="N100" t="s">
        <v>744</v>
      </c>
      <c r="O100" t="s">
        <v>745</v>
      </c>
      <c r="P100" t="s">
        <v>746</v>
      </c>
      <c r="Q100">
        <v>675146</v>
      </c>
      <c r="R100" s="14">
        <v>46357676</v>
      </c>
      <c r="S100" s="9">
        <f t="shared" si="3"/>
        <v>0</v>
      </c>
      <c r="T100">
        <f t="shared" si="4"/>
        <v>0.70000000000000107</v>
      </c>
      <c r="U100" s="1">
        <f t="shared" si="5"/>
        <v>1980</v>
      </c>
    </row>
    <row r="101" spans="1:21" x14ac:dyDescent="0.25">
      <c r="A101" s="1">
        <v>100</v>
      </c>
      <c r="B101" t="s">
        <v>866</v>
      </c>
      <c r="C101" s="1">
        <v>1931</v>
      </c>
      <c r="D101" t="s">
        <v>587</v>
      </c>
      <c r="E101" s="1">
        <v>117</v>
      </c>
      <c r="F101" t="s">
        <v>5935</v>
      </c>
      <c r="G101" t="s">
        <v>5948</v>
      </c>
      <c r="H101" t="s">
        <v>5945</v>
      </c>
      <c r="I101" s="2">
        <v>8.3000000000000007</v>
      </c>
      <c r="J101" t="s">
        <v>867</v>
      </c>
      <c r="L101" t="s">
        <v>868</v>
      </c>
      <c r="M101" t="s">
        <v>869</v>
      </c>
      <c r="N101" t="s">
        <v>870</v>
      </c>
      <c r="O101" t="s">
        <v>871</v>
      </c>
      <c r="P101" t="s">
        <v>872</v>
      </c>
      <c r="Q101">
        <v>143434</v>
      </c>
      <c r="R101" s="14">
        <v>28877</v>
      </c>
      <c r="S101" s="9">
        <f t="shared" si="3"/>
        <v>1</v>
      </c>
      <c r="T101">
        <f t="shared" si="4"/>
        <v>8.3000000000000007</v>
      </c>
      <c r="U101" s="1">
        <f t="shared" si="5"/>
        <v>1930</v>
      </c>
    </row>
    <row r="102" spans="1:21" x14ac:dyDescent="0.25">
      <c r="A102" s="1">
        <v>101</v>
      </c>
      <c r="B102">
        <v>1917</v>
      </c>
      <c r="C102" s="1">
        <v>2019</v>
      </c>
      <c r="D102" t="s">
        <v>196</v>
      </c>
      <c r="E102" s="1">
        <v>119</v>
      </c>
      <c r="F102" t="s">
        <v>16</v>
      </c>
      <c r="G102" t="s">
        <v>5945</v>
      </c>
      <c r="H102" t="s">
        <v>5950</v>
      </c>
      <c r="I102" s="2">
        <v>8.3000000000000007</v>
      </c>
      <c r="J102" t="s">
        <v>597</v>
      </c>
      <c r="K102">
        <v>78</v>
      </c>
      <c r="L102" t="s">
        <v>598</v>
      </c>
      <c r="M102" t="s">
        <v>599</v>
      </c>
      <c r="N102" t="s">
        <v>600</v>
      </c>
      <c r="O102" t="s">
        <v>601</v>
      </c>
      <c r="P102" t="s">
        <v>602</v>
      </c>
      <c r="Q102">
        <v>425844</v>
      </c>
      <c r="R102" s="14">
        <v>159227644</v>
      </c>
      <c r="S102" s="9">
        <f t="shared" si="3"/>
        <v>1</v>
      </c>
      <c r="T102">
        <f t="shared" si="4"/>
        <v>0.50000000000000089</v>
      </c>
      <c r="U102" s="1">
        <f t="shared" si="5"/>
        <v>2010</v>
      </c>
    </row>
    <row r="103" spans="1:21" x14ac:dyDescent="0.25">
      <c r="A103" s="1">
        <v>102</v>
      </c>
      <c r="B103" t="s">
        <v>864</v>
      </c>
      <c r="C103" s="1">
        <v>1941</v>
      </c>
      <c r="D103" t="s">
        <v>33</v>
      </c>
      <c r="E103" s="1">
        <v>119</v>
      </c>
      <c r="F103" t="s">
        <v>16</v>
      </c>
      <c r="G103" t="s">
        <v>5948</v>
      </c>
      <c r="I103" s="2">
        <v>8.3000000000000007</v>
      </c>
      <c r="J103" t="s">
        <v>865</v>
      </c>
      <c r="R103" s="14">
        <v>0</v>
      </c>
      <c r="S103" s="9">
        <f t="shared" si="3"/>
        <v>1</v>
      </c>
      <c r="T103">
        <f t="shared" si="4"/>
        <v>8.3000000000000007</v>
      </c>
      <c r="U103" s="1">
        <f t="shared" si="5"/>
        <v>1940</v>
      </c>
    </row>
    <row r="104" spans="1:21" x14ac:dyDescent="0.25">
      <c r="A104" s="1">
        <v>103</v>
      </c>
      <c r="B104" t="s">
        <v>677</v>
      </c>
      <c r="C104" s="1">
        <v>2001</v>
      </c>
      <c r="D104" t="s">
        <v>47</v>
      </c>
      <c r="E104" s="1">
        <v>122</v>
      </c>
      <c r="F104" t="s">
        <v>560</v>
      </c>
      <c r="G104" t="s">
        <v>5942</v>
      </c>
      <c r="I104" s="2">
        <v>8.3000000000000007</v>
      </c>
      <c r="J104" t="s">
        <v>678</v>
      </c>
      <c r="K104">
        <v>69</v>
      </c>
      <c r="L104" t="s">
        <v>679</v>
      </c>
      <c r="M104" t="s">
        <v>680</v>
      </c>
      <c r="N104" t="s">
        <v>681</v>
      </c>
      <c r="O104" t="s">
        <v>682</v>
      </c>
      <c r="P104" t="s">
        <v>683</v>
      </c>
      <c r="Q104">
        <v>703810</v>
      </c>
      <c r="R104" s="14">
        <v>33225499</v>
      </c>
      <c r="S104" s="9">
        <f t="shared" si="3"/>
        <v>1</v>
      </c>
      <c r="T104">
        <f t="shared" si="4"/>
        <v>1.4000000000000004</v>
      </c>
      <c r="U104" s="1">
        <f t="shared" si="5"/>
        <v>2000</v>
      </c>
    </row>
    <row r="105" spans="1:21" x14ac:dyDescent="0.25">
      <c r="A105" s="1">
        <v>104</v>
      </c>
      <c r="B105" t="s">
        <v>700</v>
      </c>
      <c r="C105" s="1">
        <v>1999</v>
      </c>
      <c r="D105" t="s">
        <v>33</v>
      </c>
      <c r="E105" s="1">
        <v>122</v>
      </c>
      <c r="F105" t="s">
        <v>16</v>
      </c>
      <c r="I105" s="2">
        <v>8.3000000000000007</v>
      </c>
      <c r="J105" t="s">
        <v>701</v>
      </c>
      <c r="K105">
        <v>84</v>
      </c>
      <c r="L105" t="s">
        <v>598</v>
      </c>
      <c r="M105" t="s">
        <v>217</v>
      </c>
      <c r="N105" t="s">
        <v>702</v>
      </c>
      <c r="O105" t="s">
        <v>703</v>
      </c>
      <c r="P105" t="s">
        <v>704</v>
      </c>
      <c r="Q105">
        <v>1069738</v>
      </c>
      <c r="R105" s="14">
        <v>130096601</v>
      </c>
      <c r="S105" s="9">
        <f t="shared" si="3"/>
        <v>1</v>
      </c>
      <c r="T105">
        <f t="shared" si="4"/>
        <v>9.9999999999999645E-2</v>
      </c>
      <c r="U105" s="1">
        <f t="shared" si="5"/>
        <v>1990</v>
      </c>
    </row>
    <row r="106" spans="1:21" x14ac:dyDescent="0.25">
      <c r="A106" s="1">
        <v>105</v>
      </c>
      <c r="B106" t="s">
        <v>633</v>
      </c>
      <c r="C106" s="1">
        <v>2011</v>
      </c>
      <c r="D106" t="s">
        <v>150</v>
      </c>
      <c r="E106" s="1">
        <v>123</v>
      </c>
      <c r="F106" t="s">
        <v>16</v>
      </c>
      <c r="I106" s="2">
        <v>8.3000000000000007</v>
      </c>
      <c r="J106" t="s">
        <v>634</v>
      </c>
      <c r="K106">
        <v>95</v>
      </c>
      <c r="L106" t="s">
        <v>635</v>
      </c>
      <c r="M106" t="s">
        <v>636</v>
      </c>
      <c r="N106" t="s">
        <v>637</v>
      </c>
      <c r="O106" t="s">
        <v>638</v>
      </c>
      <c r="P106" t="s">
        <v>639</v>
      </c>
      <c r="Q106">
        <v>220002</v>
      </c>
      <c r="R106" s="14">
        <v>7098492</v>
      </c>
      <c r="S106" s="9">
        <f t="shared" si="3"/>
        <v>1</v>
      </c>
      <c r="T106">
        <f t="shared" si="4"/>
        <v>1.1999999999999993</v>
      </c>
      <c r="U106" s="1">
        <f t="shared" si="5"/>
        <v>2010</v>
      </c>
    </row>
    <row r="107" spans="1:21" x14ac:dyDescent="0.25">
      <c r="A107" s="1">
        <v>106</v>
      </c>
      <c r="B107" t="s">
        <v>819</v>
      </c>
      <c r="C107" s="1">
        <v>1960</v>
      </c>
      <c r="D107" t="s">
        <v>47</v>
      </c>
      <c r="E107" s="1">
        <v>125</v>
      </c>
      <c r="F107" t="s">
        <v>560</v>
      </c>
      <c r="G107" t="s">
        <v>5936</v>
      </c>
      <c r="H107" t="s">
        <v>5942</v>
      </c>
      <c r="I107" s="2">
        <v>8.3000000000000007</v>
      </c>
      <c r="J107" t="s">
        <v>820</v>
      </c>
      <c r="K107">
        <v>94</v>
      </c>
      <c r="L107" t="s">
        <v>568</v>
      </c>
      <c r="M107" t="s">
        <v>821</v>
      </c>
      <c r="N107" t="s">
        <v>822</v>
      </c>
      <c r="O107" t="s">
        <v>823</v>
      </c>
      <c r="P107" t="s">
        <v>824</v>
      </c>
      <c r="Q107">
        <v>164363</v>
      </c>
      <c r="R107" s="14">
        <v>18600000</v>
      </c>
      <c r="S107" s="9">
        <f t="shared" si="3"/>
        <v>1</v>
      </c>
      <c r="T107">
        <f t="shared" si="4"/>
        <v>1.0999999999999996</v>
      </c>
      <c r="U107" s="1">
        <f t="shared" si="5"/>
        <v>1960</v>
      </c>
    </row>
    <row r="108" spans="1:21" x14ac:dyDescent="0.25">
      <c r="A108" s="1">
        <v>107</v>
      </c>
      <c r="B108" t="s">
        <v>706</v>
      </c>
      <c r="C108" s="1">
        <v>1997</v>
      </c>
      <c r="D108" t="s">
        <v>47</v>
      </c>
      <c r="E108" s="1">
        <v>126</v>
      </c>
      <c r="F108" t="s">
        <v>16</v>
      </c>
      <c r="G108" t="s">
        <v>5942</v>
      </c>
      <c r="I108" s="2">
        <v>8.3000000000000007</v>
      </c>
      <c r="J108" t="s">
        <v>707</v>
      </c>
      <c r="K108">
        <v>70</v>
      </c>
      <c r="L108" t="s">
        <v>708</v>
      </c>
      <c r="M108" t="s">
        <v>709</v>
      </c>
      <c r="N108" t="s">
        <v>198</v>
      </c>
      <c r="O108" t="s">
        <v>710</v>
      </c>
      <c r="P108" t="s">
        <v>711</v>
      </c>
      <c r="Q108">
        <v>861606</v>
      </c>
      <c r="R108" s="14">
        <v>138433435</v>
      </c>
      <c r="S108" s="9">
        <f t="shared" si="3"/>
        <v>1</v>
      </c>
      <c r="T108">
        <f t="shared" si="4"/>
        <v>1.3000000000000007</v>
      </c>
      <c r="U108" s="1">
        <f t="shared" si="5"/>
        <v>1990</v>
      </c>
    </row>
    <row r="109" spans="1:21" x14ac:dyDescent="0.25">
      <c r="A109" s="1">
        <v>108</v>
      </c>
      <c r="B109" t="s">
        <v>833</v>
      </c>
      <c r="C109" s="1">
        <v>1958</v>
      </c>
      <c r="D109" t="s">
        <v>15</v>
      </c>
      <c r="E109" s="1">
        <v>128</v>
      </c>
      <c r="F109" t="s">
        <v>5954</v>
      </c>
      <c r="G109" t="s">
        <v>5942</v>
      </c>
      <c r="H109" t="s">
        <v>5945</v>
      </c>
      <c r="I109" s="2">
        <v>8.3000000000000007</v>
      </c>
      <c r="J109" t="s">
        <v>834</v>
      </c>
      <c r="K109">
        <v>100</v>
      </c>
      <c r="L109" t="s">
        <v>369</v>
      </c>
      <c r="M109" t="s">
        <v>251</v>
      </c>
      <c r="N109" t="s">
        <v>835</v>
      </c>
      <c r="O109" t="s">
        <v>836</v>
      </c>
      <c r="P109" t="s">
        <v>837</v>
      </c>
      <c r="Q109">
        <v>364368</v>
      </c>
      <c r="R109" s="14">
        <v>3200000</v>
      </c>
      <c r="S109" s="9">
        <f t="shared" si="3"/>
        <v>1</v>
      </c>
      <c r="T109">
        <f t="shared" si="4"/>
        <v>1.6999999999999993</v>
      </c>
      <c r="U109" s="1">
        <f t="shared" si="5"/>
        <v>1950</v>
      </c>
    </row>
    <row r="110" spans="1:21" x14ac:dyDescent="0.25">
      <c r="A110" s="1">
        <v>109</v>
      </c>
      <c r="B110" t="s">
        <v>785</v>
      </c>
      <c r="C110" s="1">
        <v>1973</v>
      </c>
      <c r="D110" t="s">
        <v>47</v>
      </c>
      <c r="E110" s="1">
        <v>129</v>
      </c>
      <c r="F110" t="s">
        <v>560</v>
      </c>
      <c r="G110" t="s">
        <v>5938</v>
      </c>
      <c r="H110" t="s">
        <v>5936</v>
      </c>
      <c r="I110" s="2">
        <v>8.3000000000000007</v>
      </c>
      <c r="J110" t="s">
        <v>786</v>
      </c>
      <c r="K110">
        <v>83</v>
      </c>
      <c r="L110" t="s">
        <v>787</v>
      </c>
      <c r="M110" t="s">
        <v>788</v>
      </c>
      <c r="N110" t="s">
        <v>789</v>
      </c>
      <c r="O110" t="s">
        <v>790</v>
      </c>
      <c r="P110" t="s">
        <v>791</v>
      </c>
      <c r="Q110">
        <v>241513</v>
      </c>
      <c r="R110" s="14">
        <v>159600000</v>
      </c>
      <c r="S110" s="9">
        <f t="shared" si="3"/>
        <v>1</v>
      </c>
      <c r="T110">
        <f t="shared" si="4"/>
        <v>0</v>
      </c>
      <c r="U110" s="1">
        <f t="shared" si="5"/>
        <v>1970</v>
      </c>
    </row>
    <row r="111" spans="1:21" x14ac:dyDescent="0.25">
      <c r="A111" s="1">
        <v>110</v>
      </c>
      <c r="B111" t="s">
        <v>641</v>
      </c>
      <c r="C111" s="1">
        <v>2010</v>
      </c>
      <c r="D111" t="s">
        <v>196</v>
      </c>
      <c r="E111" s="1">
        <v>131</v>
      </c>
      <c r="F111" t="s">
        <v>16</v>
      </c>
      <c r="G111" t="s">
        <v>5948</v>
      </c>
      <c r="H111" t="s">
        <v>5950</v>
      </c>
      <c r="I111" s="2">
        <v>8.3000000000000007</v>
      </c>
      <c r="J111" t="s">
        <v>642</v>
      </c>
      <c r="K111">
        <v>80</v>
      </c>
      <c r="L111" t="s">
        <v>643</v>
      </c>
      <c r="M111" t="s">
        <v>644</v>
      </c>
      <c r="N111" t="s">
        <v>645</v>
      </c>
      <c r="O111" t="s">
        <v>646</v>
      </c>
      <c r="P111" t="s">
        <v>647</v>
      </c>
      <c r="Q111">
        <v>150023</v>
      </c>
      <c r="R111" s="14">
        <v>6857096</v>
      </c>
      <c r="S111" s="9">
        <f t="shared" si="3"/>
        <v>1</v>
      </c>
      <c r="T111">
        <f t="shared" si="4"/>
        <v>0.30000000000000071</v>
      </c>
      <c r="U111" s="1">
        <f t="shared" si="5"/>
        <v>2010</v>
      </c>
    </row>
    <row r="112" spans="1:21" x14ac:dyDescent="0.25">
      <c r="A112" s="1">
        <v>111</v>
      </c>
      <c r="B112" t="s">
        <v>774</v>
      </c>
      <c r="C112" s="1">
        <v>1983</v>
      </c>
      <c r="D112" t="s">
        <v>47</v>
      </c>
      <c r="E112" s="1">
        <v>131</v>
      </c>
      <c r="F112" t="s">
        <v>5937</v>
      </c>
      <c r="G112" t="s">
        <v>5941</v>
      </c>
      <c r="H112" t="s">
        <v>5944</v>
      </c>
      <c r="I112" s="2">
        <v>8.3000000000000007</v>
      </c>
      <c r="J112" t="s">
        <v>775</v>
      </c>
      <c r="K112">
        <v>58</v>
      </c>
      <c r="L112" t="s">
        <v>776</v>
      </c>
      <c r="M112" t="s">
        <v>136</v>
      </c>
      <c r="N112" t="s">
        <v>137</v>
      </c>
      <c r="O112" t="s">
        <v>138</v>
      </c>
      <c r="P112" t="s">
        <v>139</v>
      </c>
      <c r="Q112">
        <v>950470</v>
      </c>
      <c r="R112" s="14">
        <v>309125409</v>
      </c>
      <c r="S112" s="9">
        <f t="shared" si="3"/>
        <v>1</v>
      </c>
      <c r="T112">
        <f t="shared" si="4"/>
        <v>2.5000000000000009</v>
      </c>
      <c r="U112" s="1">
        <f t="shared" si="5"/>
        <v>1980</v>
      </c>
    </row>
    <row r="113" spans="1:21" x14ac:dyDescent="0.25">
      <c r="A113" s="1">
        <v>112</v>
      </c>
      <c r="B113" t="s">
        <v>649</v>
      </c>
      <c r="C113" s="1">
        <v>2019</v>
      </c>
      <c r="D113" t="s">
        <v>650</v>
      </c>
      <c r="E113" s="1">
        <v>132</v>
      </c>
      <c r="F113" t="s">
        <v>16</v>
      </c>
      <c r="I113" s="2">
        <v>8.3000000000000007</v>
      </c>
      <c r="J113" t="s">
        <v>651</v>
      </c>
      <c r="L113" t="s">
        <v>652</v>
      </c>
      <c r="M113" t="s">
        <v>653</v>
      </c>
      <c r="N113" t="s">
        <v>654</v>
      </c>
      <c r="O113" t="s">
        <v>655</v>
      </c>
      <c r="P113" t="s">
        <v>656</v>
      </c>
      <c r="Q113">
        <v>33935</v>
      </c>
      <c r="R113" s="14">
        <v>0</v>
      </c>
      <c r="S113" s="9">
        <f t="shared" si="3"/>
        <v>1</v>
      </c>
      <c r="T113">
        <f t="shared" si="4"/>
        <v>8.3000000000000007</v>
      </c>
      <c r="U113" s="1">
        <f t="shared" si="5"/>
        <v>2010</v>
      </c>
    </row>
    <row r="114" spans="1:21" x14ac:dyDescent="0.25">
      <c r="A114" s="1">
        <v>113</v>
      </c>
      <c r="B114" t="s">
        <v>807</v>
      </c>
      <c r="C114" s="1">
        <v>1965</v>
      </c>
      <c r="D114" t="s">
        <v>47</v>
      </c>
      <c r="E114" s="1">
        <v>132</v>
      </c>
      <c r="F114" t="s">
        <v>107</v>
      </c>
      <c r="I114" s="2">
        <v>8.3000000000000007</v>
      </c>
      <c r="J114" t="s">
        <v>808</v>
      </c>
      <c r="K114">
        <v>74</v>
      </c>
      <c r="L114" t="s">
        <v>109</v>
      </c>
      <c r="M114" t="s">
        <v>110</v>
      </c>
      <c r="N114" t="s">
        <v>112</v>
      </c>
      <c r="O114" t="s">
        <v>809</v>
      </c>
      <c r="P114" t="s">
        <v>810</v>
      </c>
      <c r="Q114">
        <v>232772</v>
      </c>
      <c r="R114" s="14">
        <v>15000000</v>
      </c>
      <c r="S114" s="9">
        <f t="shared" si="3"/>
        <v>1</v>
      </c>
      <c r="T114">
        <f t="shared" si="4"/>
        <v>0.90000000000000036</v>
      </c>
      <c r="U114" s="1">
        <f t="shared" si="5"/>
        <v>1960</v>
      </c>
    </row>
    <row r="115" spans="1:21" x14ac:dyDescent="0.25">
      <c r="A115" s="1">
        <v>114</v>
      </c>
      <c r="B115" t="s">
        <v>793</v>
      </c>
      <c r="C115" s="1">
        <v>1971</v>
      </c>
      <c r="D115" t="s">
        <v>15</v>
      </c>
      <c r="E115" s="1">
        <v>136</v>
      </c>
      <c r="F115" t="s">
        <v>5935</v>
      </c>
      <c r="G115" t="s">
        <v>5936</v>
      </c>
      <c r="H115" t="s">
        <v>5943</v>
      </c>
      <c r="I115" s="2">
        <v>8.3000000000000007</v>
      </c>
      <c r="J115" t="s">
        <v>794</v>
      </c>
      <c r="K115">
        <v>77</v>
      </c>
      <c r="L115" t="s">
        <v>531</v>
      </c>
      <c r="M115" t="s">
        <v>795</v>
      </c>
      <c r="N115" t="s">
        <v>796</v>
      </c>
      <c r="O115" t="s">
        <v>797</v>
      </c>
      <c r="P115" t="s">
        <v>798</v>
      </c>
      <c r="Q115">
        <v>757904</v>
      </c>
      <c r="R115" s="14">
        <v>6207725</v>
      </c>
      <c r="S115" s="9">
        <f t="shared" si="3"/>
        <v>1</v>
      </c>
      <c r="T115">
        <f t="shared" si="4"/>
        <v>0.60000000000000053</v>
      </c>
      <c r="U115" s="1">
        <f t="shared" si="5"/>
        <v>1970</v>
      </c>
    </row>
    <row r="116" spans="1:21" x14ac:dyDescent="0.25">
      <c r="A116" s="1">
        <v>115</v>
      </c>
      <c r="B116" t="s">
        <v>826</v>
      </c>
      <c r="C116" s="1">
        <v>1959</v>
      </c>
      <c r="D116" t="s">
        <v>47</v>
      </c>
      <c r="E116" s="1">
        <v>136</v>
      </c>
      <c r="F116" t="s">
        <v>5949</v>
      </c>
      <c r="G116" t="s">
        <v>5948</v>
      </c>
      <c r="H116" t="s">
        <v>5945</v>
      </c>
      <c r="I116" s="2">
        <v>8.3000000000000007</v>
      </c>
      <c r="J116" t="s">
        <v>827</v>
      </c>
      <c r="K116">
        <v>98</v>
      </c>
      <c r="L116" t="s">
        <v>369</v>
      </c>
      <c r="M116" t="s">
        <v>828</v>
      </c>
      <c r="N116" t="s">
        <v>829</v>
      </c>
      <c r="O116" t="s">
        <v>830</v>
      </c>
      <c r="P116" t="s">
        <v>831</v>
      </c>
      <c r="Q116">
        <v>299198</v>
      </c>
      <c r="R116" s="14">
        <v>13275000</v>
      </c>
      <c r="S116" s="9">
        <f t="shared" si="3"/>
        <v>1</v>
      </c>
      <c r="T116">
        <f t="shared" si="4"/>
        <v>1.5</v>
      </c>
      <c r="U116" s="1">
        <f t="shared" si="5"/>
        <v>1950</v>
      </c>
    </row>
    <row r="117" spans="1:21" x14ac:dyDescent="0.25">
      <c r="A117" s="1">
        <v>116</v>
      </c>
      <c r="B117" t="s">
        <v>755</v>
      </c>
      <c r="C117" s="1">
        <v>1986</v>
      </c>
      <c r="D117" t="s">
        <v>47</v>
      </c>
      <c r="E117" s="1">
        <v>137</v>
      </c>
      <c r="F117" t="s">
        <v>5937</v>
      </c>
      <c r="G117" t="s">
        <v>5941</v>
      </c>
      <c r="H117" t="s">
        <v>5943</v>
      </c>
      <c r="I117" s="2">
        <v>8.3000000000000007</v>
      </c>
      <c r="J117" t="s">
        <v>756</v>
      </c>
      <c r="K117">
        <v>84</v>
      </c>
      <c r="L117" t="s">
        <v>334</v>
      </c>
      <c r="M117" t="s">
        <v>543</v>
      </c>
      <c r="N117" t="s">
        <v>757</v>
      </c>
      <c r="O117" t="s">
        <v>758</v>
      </c>
      <c r="P117" t="s">
        <v>268</v>
      </c>
      <c r="Q117">
        <v>652719</v>
      </c>
      <c r="R117" s="14">
        <v>85160248</v>
      </c>
      <c r="S117" s="9">
        <f t="shared" si="3"/>
        <v>1</v>
      </c>
      <c r="T117">
        <f t="shared" si="4"/>
        <v>9.9999999999999645E-2</v>
      </c>
      <c r="U117" s="1">
        <f t="shared" si="5"/>
        <v>1980</v>
      </c>
    </row>
    <row r="118" spans="1:21" x14ac:dyDescent="0.25">
      <c r="A118" s="1">
        <v>117</v>
      </c>
      <c r="B118" t="s">
        <v>611</v>
      </c>
      <c r="C118" s="1">
        <v>2018</v>
      </c>
      <c r="D118" t="s">
        <v>33</v>
      </c>
      <c r="E118" s="1">
        <v>139</v>
      </c>
      <c r="F118" t="s">
        <v>5935</v>
      </c>
      <c r="G118" t="s">
        <v>5936</v>
      </c>
      <c r="H118" t="s">
        <v>5951</v>
      </c>
      <c r="I118" s="2">
        <v>8.3000000000000007</v>
      </c>
      <c r="J118" t="s">
        <v>612</v>
      </c>
      <c r="L118" t="s">
        <v>613</v>
      </c>
      <c r="M118" t="s">
        <v>614</v>
      </c>
      <c r="N118" t="s">
        <v>615</v>
      </c>
      <c r="O118" t="s">
        <v>616</v>
      </c>
      <c r="P118" t="s">
        <v>617</v>
      </c>
      <c r="Q118">
        <v>71875</v>
      </c>
      <c r="R118" s="14">
        <v>1373943</v>
      </c>
      <c r="S118" s="9">
        <f t="shared" si="3"/>
        <v>1</v>
      </c>
      <c r="T118">
        <f t="shared" si="4"/>
        <v>8.3000000000000007</v>
      </c>
      <c r="U118" s="1">
        <f t="shared" si="5"/>
        <v>2010</v>
      </c>
    </row>
    <row r="119" spans="1:21" x14ac:dyDescent="0.25">
      <c r="A119" s="1">
        <v>118</v>
      </c>
      <c r="B119" t="s">
        <v>748</v>
      </c>
      <c r="C119" s="1">
        <v>1985</v>
      </c>
      <c r="D119" t="s">
        <v>15</v>
      </c>
      <c r="E119" s="1">
        <v>142</v>
      </c>
      <c r="F119" t="s">
        <v>16</v>
      </c>
      <c r="G119" t="s">
        <v>5945</v>
      </c>
      <c r="H119" t="s">
        <v>5950</v>
      </c>
      <c r="I119" s="2">
        <v>8.3000000000000007</v>
      </c>
      <c r="J119" t="s">
        <v>749</v>
      </c>
      <c r="L119" t="s">
        <v>750</v>
      </c>
      <c r="M119" t="s">
        <v>751</v>
      </c>
      <c r="N119" t="s">
        <v>752</v>
      </c>
      <c r="O119" t="s">
        <v>753</v>
      </c>
      <c r="P119" t="s">
        <v>754</v>
      </c>
      <c r="Q119">
        <v>59056</v>
      </c>
      <c r="R119" s="14">
        <v>0</v>
      </c>
      <c r="S119" s="9">
        <f t="shared" si="3"/>
        <v>1</v>
      </c>
      <c r="T119">
        <f t="shared" si="4"/>
        <v>8.3000000000000007</v>
      </c>
      <c r="U119" s="1">
        <f t="shared" si="5"/>
        <v>1980</v>
      </c>
    </row>
    <row r="120" spans="1:21" x14ac:dyDescent="0.25">
      <c r="A120" s="1">
        <v>119</v>
      </c>
      <c r="B120" t="s">
        <v>846</v>
      </c>
      <c r="C120" s="1">
        <v>1952</v>
      </c>
      <c r="E120" s="1">
        <v>143</v>
      </c>
      <c r="F120" t="s">
        <v>16</v>
      </c>
      <c r="I120" s="2">
        <v>8.3000000000000007</v>
      </c>
      <c r="J120" t="s">
        <v>847</v>
      </c>
      <c r="L120" t="s">
        <v>242</v>
      </c>
      <c r="M120" t="s">
        <v>244</v>
      </c>
      <c r="N120" t="s">
        <v>848</v>
      </c>
      <c r="O120" t="s">
        <v>849</v>
      </c>
      <c r="P120" t="s">
        <v>850</v>
      </c>
      <c r="Q120">
        <v>68463</v>
      </c>
      <c r="R120" s="14">
        <v>5524</v>
      </c>
      <c r="S120" s="9">
        <f t="shared" si="3"/>
        <v>1</v>
      </c>
      <c r="T120">
        <f t="shared" si="4"/>
        <v>8.3000000000000007</v>
      </c>
      <c r="U120" s="1">
        <f t="shared" si="5"/>
        <v>1950</v>
      </c>
    </row>
    <row r="121" spans="1:21" x14ac:dyDescent="0.25">
      <c r="A121" s="1">
        <v>120</v>
      </c>
      <c r="B121" t="s">
        <v>778</v>
      </c>
      <c r="C121" s="1">
        <v>1981</v>
      </c>
      <c r="D121" t="s">
        <v>196</v>
      </c>
      <c r="E121" s="1">
        <v>149</v>
      </c>
      <c r="F121" t="s">
        <v>5949</v>
      </c>
      <c r="G121" t="s">
        <v>5936</v>
      </c>
      <c r="H121" t="s">
        <v>5945</v>
      </c>
      <c r="I121" s="2">
        <v>8.3000000000000007</v>
      </c>
      <c r="J121" t="s">
        <v>779</v>
      </c>
      <c r="R121" s="14">
        <v>0</v>
      </c>
      <c r="S121" s="9">
        <f t="shared" si="3"/>
        <v>1</v>
      </c>
      <c r="T121">
        <f t="shared" si="4"/>
        <v>8.3000000000000007</v>
      </c>
      <c r="U121" s="1">
        <f t="shared" si="5"/>
        <v>1980</v>
      </c>
    </row>
    <row r="122" spans="1:21" x14ac:dyDescent="0.25">
      <c r="A122" s="1">
        <v>121</v>
      </c>
      <c r="B122" t="s">
        <v>800</v>
      </c>
      <c r="C122" s="1">
        <v>1968</v>
      </c>
      <c r="D122" t="s">
        <v>47</v>
      </c>
      <c r="E122" s="1">
        <v>149</v>
      </c>
      <c r="F122" t="s">
        <v>5949</v>
      </c>
      <c r="G122" t="s">
        <v>5943</v>
      </c>
      <c r="I122" s="2">
        <v>8.3000000000000007</v>
      </c>
      <c r="J122" t="s">
        <v>801</v>
      </c>
      <c r="K122">
        <v>84</v>
      </c>
      <c r="L122" t="s">
        <v>531</v>
      </c>
      <c r="M122" t="s">
        <v>802</v>
      </c>
      <c r="N122" t="s">
        <v>803</v>
      </c>
      <c r="O122" t="s">
        <v>804</v>
      </c>
      <c r="P122" t="s">
        <v>805</v>
      </c>
      <c r="Q122">
        <v>603517</v>
      </c>
      <c r="R122" s="14">
        <v>56954992</v>
      </c>
      <c r="S122" s="9">
        <f t="shared" si="3"/>
        <v>1</v>
      </c>
      <c r="T122">
        <f t="shared" si="4"/>
        <v>9.9999999999999645E-2</v>
      </c>
      <c r="U122" s="1">
        <f t="shared" si="5"/>
        <v>1960</v>
      </c>
    </row>
    <row r="123" spans="1:21" x14ac:dyDescent="0.25">
      <c r="A123" s="1">
        <v>122</v>
      </c>
      <c r="B123" t="s">
        <v>663</v>
      </c>
      <c r="C123" s="1">
        <v>2009</v>
      </c>
      <c r="D123" t="s">
        <v>15</v>
      </c>
      <c r="E123" s="1">
        <v>153</v>
      </c>
      <c r="F123" t="s">
        <v>5949</v>
      </c>
      <c r="G123" t="s">
        <v>5936</v>
      </c>
      <c r="H123" t="s">
        <v>5950</v>
      </c>
      <c r="I123" s="2">
        <v>8.3000000000000007</v>
      </c>
      <c r="J123" t="s">
        <v>664</v>
      </c>
      <c r="K123">
        <v>69</v>
      </c>
      <c r="L123" t="s">
        <v>65</v>
      </c>
      <c r="M123" t="s">
        <v>89</v>
      </c>
      <c r="N123" t="s">
        <v>665</v>
      </c>
      <c r="O123" t="s">
        <v>666</v>
      </c>
      <c r="P123" t="s">
        <v>667</v>
      </c>
      <c r="Q123">
        <v>1267869</v>
      </c>
      <c r="R123" s="14">
        <v>120540719</v>
      </c>
      <c r="S123" s="9">
        <f t="shared" si="3"/>
        <v>1</v>
      </c>
      <c r="T123">
        <f t="shared" si="4"/>
        <v>1.4000000000000004</v>
      </c>
      <c r="U123" s="1">
        <f t="shared" si="5"/>
        <v>2000</v>
      </c>
    </row>
    <row r="124" spans="1:21" x14ac:dyDescent="0.25">
      <c r="A124" s="1">
        <v>123</v>
      </c>
      <c r="B124" t="s">
        <v>873</v>
      </c>
      <c r="C124" s="1">
        <v>1927</v>
      </c>
      <c r="E124" s="1">
        <v>153</v>
      </c>
      <c r="F124" t="s">
        <v>16</v>
      </c>
      <c r="G124" t="s">
        <v>5943</v>
      </c>
      <c r="I124" s="2">
        <v>8.3000000000000007</v>
      </c>
      <c r="J124" t="s">
        <v>874</v>
      </c>
      <c r="K124">
        <v>98</v>
      </c>
      <c r="L124" t="s">
        <v>868</v>
      </c>
      <c r="M124" t="s">
        <v>875</v>
      </c>
      <c r="N124" t="s">
        <v>876</v>
      </c>
      <c r="O124" t="s">
        <v>877</v>
      </c>
      <c r="P124" t="s">
        <v>878</v>
      </c>
      <c r="Q124">
        <v>159992</v>
      </c>
      <c r="R124" s="14">
        <v>1236166</v>
      </c>
      <c r="S124" s="9">
        <f t="shared" si="3"/>
        <v>1</v>
      </c>
      <c r="T124">
        <f t="shared" si="4"/>
        <v>1.5</v>
      </c>
      <c r="U124" s="1">
        <f t="shared" si="5"/>
        <v>1920</v>
      </c>
    </row>
    <row r="125" spans="1:21" x14ac:dyDescent="0.25">
      <c r="A125" s="1">
        <v>124</v>
      </c>
      <c r="B125" t="s">
        <v>619</v>
      </c>
      <c r="C125" s="1">
        <v>2013</v>
      </c>
      <c r="D125" t="s">
        <v>47</v>
      </c>
      <c r="E125" s="1">
        <v>160</v>
      </c>
      <c r="F125" t="s">
        <v>5935</v>
      </c>
      <c r="G125" t="s">
        <v>5936</v>
      </c>
      <c r="H125" t="s">
        <v>5945</v>
      </c>
      <c r="I125" s="2">
        <v>8.3000000000000007</v>
      </c>
      <c r="J125" t="s">
        <v>620</v>
      </c>
      <c r="L125" t="s">
        <v>621</v>
      </c>
      <c r="M125" t="s">
        <v>622</v>
      </c>
      <c r="N125" t="s">
        <v>623</v>
      </c>
      <c r="O125" t="s">
        <v>624</v>
      </c>
      <c r="P125" t="s">
        <v>625</v>
      </c>
      <c r="Q125">
        <v>30722</v>
      </c>
      <c r="R125" s="14">
        <v>0</v>
      </c>
      <c r="S125" s="9">
        <f t="shared" si="3"/>
        <v>1</v>
      </c>
      <c r="T125">
        <f t="shared" si="4"/>
        <v>8.3000000000000007</v>
      </c>
      <c r="U125" s="1">
        <f t="shared" si="5"/>
        <v>2010</v>
      </c>
    </row>
    <row r="126" spans="1:21" x14ac:dyDescent="0.25">
      <c r="A126" s="1">
        <v>125</v>
      </c>
      <c r="B126" t="s">
        <v>760</v>
      </c>
      <c r="C126" s="1">
        <v>1984</v>
      </c>
      <c r="D126" t="s">
        <v>196</v>
      </c>
      <c r="E126" s="1">
        <v>160</v>
      </c>
      <c r="F126" t="s">
        <v>5939</v>
      </c>
      <c r="G126" t="s">
        <v>5936</v>
      </c>
      <c r="H126" t="s">
        <v>5940</v>
      </c>
      <c r="I126" s="2">
        <v>8.3000000000000007</v>
      </c>
      <c r="J126" t="s">
        <v>761</v>
      </c>
      <c r="K126">
        <v>88</v>
      </c>
      <c r="L126" t="s">
        <v>143</v>
      </c>
      <c r="M126" t="s">
        <v>762</v>
      </c>
      <c r="N126" t="s">
        <v>763</v>
      </c>
      <c r="O126" t="s">
        <v>764</v>
      </c>
      <c r="P126" t="s">
        <v>765</v>
      </c>
      <c r="Q126">
        <v>369007</v>
      </c>
      <c r="R126" s="14">
        <v>51973029</v>
      </c>
      <c r="S126" s="9">
        <f t="shared" si="3"/>
        <v>1</v>
      </c>
      <c r="T126">
        <f t="shared" si="4"/>
        <v>0.5</v>
      </c>
      <c r="U126" s="1">
        <f t="shared" si="5"/>
        <v>1980</v>
      </c>
    </row>
    <row r="127" spans="1:21" x14ac:dyDescent="0.25">
      <c r="A127" s="1">
        <v>126</v>
      </c>
      <c r="B127" t="s">
        <v>767</v>
      </c>
      <c r="C127" s="1">
        <v>1983</v>
      </c>
      <c r="D127" t="s">
        <v>15</v>
      </c>
      <c r="E127" s="1">
        <v>170</v>
      </c>
      <c r="F127" t="s">
        <v>5935</v>
      </c>
      <c r="G127" t="s">
        <v>5936</v>
      </c>
      <c r="I127" s="2">
        <v>8.3000000000000007</v>
      </c>
      <c r="J127" t="s">
        <v>768</v>
      </c>
      <c r="K127">
        <v>65</v>
      </c>
      <c r="L127" t="s">
        <v>769</v>
      </c>
      <c r="M127" t="s">
        <v>28</v>
      </c>
      <c r="N127" t="s">
        <v>770</v>
      </c>
      <c r="O127" t="s">
        <v>771</v>
      </c>
      <c r="P127" t="s">
        <v>772</v>
      </c>
      <c r="Q127">
        <v>740911</v>
      </c>
      <c r="R127" s="14">
        <v>45598982</v>
      </c>
      <c r="S127" s="9">
        <f t="shared" si="3"/>
        <v>1</v>
      </c>
      <c r="T127">
        <f t="shared" si="4"/>
        <v>1.8000000000000007</v>
      </c>
      <c r="U127" s="1">
        <f t="shared" si="5"/>
        <v>1980</v>
      </c>
    </row>
    <row r="128" spans="1:21" x14ac:dyDescent="0.25">
      <c r="A128" s="1">
        <v>127</v>
      </c>
      <c r="B128" t="s">
        <v>727</v>
      </c>
      <c r="C128" s="1">
        <v>1995</v>
      </c>
      <c r="D128" t="s">
        <v>15</v>
      </c>
      <c r="E128" s="1">
        <v>178</v>
      </c>
      <c r="F128" t="s">
        <v>5939</v>
      </c>
      <c r="G128" t="s">
        <v>5936</v>
      </c>
      <c r="H128" t="s">
        <v>5940</v>
      </c>
      <c r="I128" s="2">
        <v>8.3000000000000007</v>
      </c>
      <c r="J128" t="s">
        <v>728</v>
      </c>
      <c r="K128">
        <v>68</v>
      </c>
      <c r="L128" t="s">
        <v>729</v>
      </c>
      <c r="M128" t="s">
        <v>729</v>
      </c>
      <c r="N128" t="s">
        <v>730</v>
      </c>
      <c r="O128" t="s">
        <v>731</v>
      </c>
      <c r="P128" t="s">
        <v>732</v>
      </c>
      <c r="Q128">
        <v>959181</v>
      </c>
      <c r="R128" s="14">
        <v>75600000</v>
      </c>
      <c r="S128" s="9">
        <f t="shared" si="3"/>
        <v>1</v>
      </c>
      <c r="T128">
        <f t="shared" si="4"/>
        <v>1.5000000000000009</v>
      </c>
      <c r="U128" s="1">
        <f t="shared" si="5"/>
        <v>1990</v>
      </c>
    </row>
    <row r="129" spans="1:21" x14ac:dyDescent="0.25">
      <c r="A129" s="1">
        <v>128</v>
      </c>
      <c r="B129" t="s">
        <v>812</v>
      </c>
      <c r="C129" s="1">
        <v>1962</v>
      </c>
      <c r="D129" t="s">
        <v>47</v>
      </c>
      <c r="E129" s="1">
        <v>228</v>
      </c>
      <c r="F129" t="s">
        <v>5949</v>
      </c>
      <c r="G129" t="s">
        <v>5958</v>
      </c>
      <c r="H129" t="s">
        <v>5936</v>
      </c>
      <c r="I129" s="2">
        <v>8.3000000000000007</v>
      </c>
      <c r="J129" t="s">
        <v>813</v>
      </c>
      <c r="K129">
        <v>100</v>
      </c>
      <c r="L129" t="s">
        <v>814</v>
      </c>
      <c r="M129" t="s">
        <v>815</v>
      </c>
      <c r="N129" t="s">
        <v>231</v>
      </c>
      <c r="O129" t="s">
        <v>816</v>
      </c>
      <c r="P129" t="s">
        <v>817</v>
      </c>
      <c r="Q129">
        <v>268085</v>
      </c>
      <c r="R129" s="14">
        <v>44824144</v>
      </c>
      <c r="S129" s="9">
        <f t="shared" si="3"/>
        <v>1</v>
      </c>
      <c r="T129">
        <f t="shared" si="4"/>
        <v>1.6999999999999993</v>
      </c>
      <c r="U129" s="1">
        <f t="shared" si="5"/>
        <v>1960</v>
      </c>
    </row>
    <row r="130" spans="1:21" x14ac:dyDescent="0.25">
      <c r="A130" s="1">
        <v>129</v>
      </c>
      <c r="B130" t="s">
        <v>1302</v>
      </c>
      <c r="C130" s="1">
        <v>1924</v>
      </c>
      <c r="D130" t="s">
        <v>587</v>
      </c>
      <c r="E130" s="1">
        <v>45</v>
      </c>
      <c r="F130" t="s">
        <v>5937</v>
      </c>
      <c r="G130" t="s">
        <v>5952</v>
      </c>
      <c r="H130" t="s">
        <v>5942</v>
      </c>
      <c r="I130" s="2">
        <v>8.1999999999999993</v>
      </c>
      <c r="J130" t="s">
        <v>1303</v>
      </c>
      <c r="L130" t="s">
        <v>1304</v>
      </c>
      <c r="M130" t="s">
        <v>1304</v>
      </c>
      <c r="N130" t="s">
        <v>1305</v>
      </c>
      <c r="O130" t="s">
        <v>1306</v>
      </c>
      <c r="P130" t="s">
        <v>1307</v>
      </c>
      <c r="Q130">
        <v>41985</v>
      </c>
      <c r="R130" s="14">
        <v>977375</v>
      </c>
      <c r="S130" s="9">
        <f t="shared" ref="S130:S193" si="6">INT((ROW()-ROW($B$1))/100)</f>
        <v>1</v>
      </c>
      <c r="T130">
        <f t="shared" ref="T130:T193" si="7">ABS(I130-(K130/10))</f>
        <v>8.1999999999999993</v>
      </c>
      <c r="U130" s="1">
        <f t="shared" ref="U130:U193" si="8">C130-MOD(C130,10)</f>
        <v>1920</v>
      </c>
    </row>
    <row r="131" spans="1:21" x14ac:dyDescent="0.25">
      <c r="A131" s="1">
        <v>130</v>
      </c>
      <c r="B131" t="s">
        <v>1155</v>
      </c>
      <c r="C131" s="1">
        <v>1988</v>
      </c>
      <c r="D131" t="s">
        <v>47</v>
      </c>
      <c r="E131" s="1">
        <v>86</v>
      </c>
      <c r="F131" t="s">
        <v>5946</v>
      </c>
      <c r="G131" t="s">
        <v>5947</v>
      </c>
      <c r="H131" t="s">
        <v>5944</v>
      </c>
      <c r="I131" s="2">
        <v>8.1999999999999993</v>
      </c>
      <c r="J131" t="s">
        <v>1156</v>
      </c>
      <c r="K131">
        <v>86</v>
      </c>
      <c r="L131" t="s">
        <v>189</v>
      </c>
      <c r="M131" t="s">
        <v>1157</v>
      </c>
      <c r="N131" t="s">
        <v>1158</v>
      </c>
      <c r="O131" t="s">
        <v>1159</v>
      </c>
      <c r="P131" t="s">
        <v>1160</v>
      </c>
      <c r="Q131">
        <v>291180</v>
      </c>
      <c r="R131" s="14">
        <v>1105564</v>
      </c>
      <c r="S131" s="9">
        <f t="shared" si="6"/>
        <v>1</v>
      </c>
      <c r="T131">
        <f t="shared" si="7"/>
        <v>0.40000000000000036</v>
      </c>
      <c r="U131" s="1">
        <f t="shared" si="8"/>
        <v>1980</v>
      </c>
    </row>
    <row r="132" spans="1:21" x14ac:dyDescent="0.25">
      <c r="A132" s="1">
        <v>131</v>
      </c>
      <c r="B132" t="s">
        <v>954</v>
      </c>
      <c r="C132" s="1">
        <v>2013</v>
      </c>
      <c r="E132" s="1">
        <v>87</v>
      </c>
      <c r="F132" t="s">
        <v>16</v>
      </c>
      <c r="G132" t="s">
        <v>5950</v>
      </c>
      <c r="I132" s="2">
        <v>8.1999999999999993</v>
      </c>
      <c r="J132" t="s">
        <v>955</v>
      </c>
      <c r="K132">
        <v>73</v>
      </c>
      <c r="L132" t="s">
        <v>956</v>
      </c>
      <c r="M132" t="s">
        <v>957</v>
      </c>
      <c r="N132" t="s">
        <v>958</v>
      </c>
      <c r="O132" t="s">
        <v>959</v>
      </c>
      <c r="P132" t="s">
        <v>960</v>
      </c>
      <c r="Q132">
        <v>40382</v>
      </c>
      <c r="R132" s="14">
        <v>144501</v>
      </c>
      <c r="S132" s="9">
        <f t="shared" si="6"/>
        <v>1</v>
      </c>
      <c r="T132">
        <f t="shared" si="7"/>
        <v>0.89999999999999947</v>
      </c>
      <c r="U132" s="1">
        <f t="shared" si="8"/>
        <v>2010</v>
      </c>
    </row>
    <row r="133" spans="1:21" x14ac:dyDescent="0.25">
      <c r="A133" s="1">
        <v>132</v>
      </c>
      <c r="B133" t="s">
        <v>1273</v>
      </c>
      <c r="C133" s="1">
        <v>1950</v>
      </c>
      <c r="E133" s="1">
        <v>88</v>
      </c>
      <c r="F133" t="s">
        <v>5935</v>
      </c>
      <c r="G133" t="s">
        <v>5936</v>
      </c>
      <c r="H133" t="s">
        <v>5948</v>
      </c>
      <c r="I133" s="2">
        <v>8.1999999999999993</v>
      </c>
      <c r="J133" t="s">
        <v>1274</v>
      </c>
      <c r="K133">
        <v>98</v>
      </c>
      <c r="L133" t="s">
        <v>242</v>
      </c>
      <c r="M133" t="s">
        <v>243</v>
      </c>
      <c r="N133" t="s">
        <v>1275</v>
      </c>
      <c r="O133" t="s">
        <v>1276</v>
      </c>
      <c r="P133" t="s">
        <v>244</v>
      </c>
      <c r="Q133">
        <v>152572</v>
      </c>
      <c r="R133" s="14">
        <v>96568</v>
      </c>
      <c r="S133" s="9">
        <f t="shared" si="6"/>
        <v>1</v>
      </c>
      <c r="T133">
        <f t="shared" si="7"/>
        <v>1.6000000000000014</v>
      </c>
      <c r="U133" s="1">
        <f t="shared" si="8"/>
        <v>1950</v>
      </c>
    </row>
    <row r="134" spans="1:21" x14ac:dyDescent="0.25">
      <c r="A134" s="1">
        <v>133</v>
      </c>
      <c r="B134" t="s">
        <v>1205</v>
      </c>
      <c r="C134" s="1">
        <v>1975</v>
      </c>
      <c r="D134" t="s">
        <v>248</v>
      </c>
      <c r="E134" s="1">
        <v>91</v>
      </c>
      <c r="F134" t="s">
        <v>5949</v>
      </c>
      <c r="G134" t="s">
        <v>5952</v>
      </c>
      <c r="H134" t="s">
        <v>5944</v>
      </c>
      <c r="I134" s="2">
        <v>8.1999999999999993</v>
      </c>
      <c r="J134" t="s">
        <v>1206</v>
      </c>
      <c r="K134">
        <v>91</v>
      </c>
      <c r="L134" t="s">
        <v>1207</v>
      </c>
      <c r="M134" t="s">
        <v>1208</v>
      </c>
      <c r="N134" t="s">
        <v>1209</v>
      </c>
      <c r="O134" t="s">
        <v>1210</v>
      </c>
      <c r="P134" t="s">
        <v>1211</v>
      </c>
      <c r="Q134">
        <v>500875</v>
      </c>
      <c r="R134" s="14">
        <v>1229197</v>
      </c>
      <c r="S134" s="9">
        <f t="shared" si="6"/>
        <v>1</v>
      </c>
      <c r="T134">
        <f t="shared" si="7"/>
        <v>0.90000000000000036</v>
      </c>
      <c r="U134" s="1">
        <f t="shared" si="8"/>
        <v>1970</v>
      </c>
    </row>
    <row r="135" spans="1:21" x14ac:dyDescent="0.25">
      <c r="A135" s="1">
        <v>134</v>
      </c>
      <c r="B135" t="s">
        <v>1243</v>
      </c>
      <c r="C135" s="1">
        <v>1957</v>
      </c>
      <c r="D135" t="s">
        <v>47</v>
      </c>
      <c r="E135" s="1">
        <v>91</v>
      </c>
      <c r="F135" t="s">
        <v>16</v>
      </c>
      <c r="G135" t="s">
        <v>5942</v>
      </c>
      <c r="I135" s="2">
        <v>8.1999999999999993</v>
      </c>
      <c r="J135" t="s">
        <v>1244</v>
      </c>
      <c r="K135">
        <v>88</v>
      </c>
      <c r="L135" t="s">
        <v>1189</v>
      </c>
      <c r="M135" t="s">
        <v>1245</v>
      </c>
      <c r="N135" t="s">
        <v>1246</v>
      </c>
      <c r="O135" t="s">
        <v>1247</v>
      </c>
      <c r="P135" t="s">
        <v>1248</v>
      </c>
      <c r="Q135">
        <v>96381</v>
      </c>
      <c r="R135" s="14">
        <v>0</v>
      </c>
      <c r="S135" s="9">
        <f t="shared" si="6"/>
        <v>1</v>
      </c>
      <c r="T135">
        <f t="shared" si="7"/>
        <v>0.60000000000000142</v>
      </c>
      <c r="U135" s="1">
        <f t="shared" si="8"/>
        <v>1950</v>
      </c>
    </row>
    <row r="136" spans="1:21" x14ac:dyDescent="0.25">
      <c r="A136" s="1">
        <v>135</v>
      </c>
      <c r="B136" t="s">
        <v>1298</v>
      </c>
      <c r="C136" s="1">
        <v>1925</v>
      </c>
      <c r="D136" t="s">
        <v>587</v>
      </c>
      <c r="E136" s="1">
        <v>95</v>
      </c>
      <c r="F136" t="s">
        <v>5949</v>
      </c>
      <c r="G136" t="s">
        <v>5952</v>
      </c>
      <c r="H136" t="s">
        <v>5936</v>
      </c>
      <c r="I136" s="2">
        <v>8.1999999999999993</v>
      </c>
      <c r="J136" t="s">
        <v>1299</v>
      </c>
      <c r="L136" t="s">
        <v>386</v>
      </c>
      <c r="M136" t="s">
        <v>386</v>
      </c>
      <c r="N136" t="s">
        <v>1300</v>
      </c>
      <c r="O136" t="s">
        <v>1301</v>
      </c>
      <c r="P136" t="s">
        <v>388</v>
      </c>
      <c r="Q136">
        <v>101053</v>
      </c>
      <c r="R136" s="14">
        <v>5450000</v>
      </c>
      <c r="S136" s="9">
        <f t="shared" si="6"/>
        <v>1</v>
      </c>
      <c r="T136">
        <f t="shared" si="7"/>
        <v>8.1999999999999993</v>
      </c>
      <c r="U136" s="1">
        <f t="shared" si="8"/>
        <v>1920</v>
      </c>
    </row>
    <row r="137" spans="1:21" x14ac:dyDescent="0.25">
      <c r="A137" s="1">
        <v>136</v>
      </c>
      <c r="B137" t="s">
        <v>935</v>
      </c>
      <c r="C137" s="1">
        <v>2019</v>
      </c>
      <c r="D137" t="s">
        <v>248</v>
      </c>
      <c r="E137" s="1">
        <v>96</v>
      </c>
      <c r="F137" t="s">
        <v>5946</v>
      </c>
      <c r="G137" t="s">
        <v>5941</v>
      </c>
      <c r="H137" t="s">
        <v>5952</v>
      </c>
      <c r="I137" s="2">
        <v>8.1999999999999993</v>
      </c>
      <c r="J137" t="s">
        <v>936</v>
      </c>
      <c r="K137">
        <v>65</v>
      </c>
      <c r="L137" t="s">
        <v>937</v>
      </c>
      <c r="M137" t="s">
        <v>938</v>
      </c>
      <c r="N137" t="s">
        <v>939</v>
      </c>
      <c r="O137" t="s">
        <v>266</v>
      </c>
      <c r="P137" t="s">
        <v>940</v>
      </c>
      <c r="Q137">
        <v>104761</v>
      </c>
      <c r="R137" s="14">
        <v>0</v>
      </c>
      <c r="S137" s="9">
        <f t="shared" si="6"/>
        <v>1</v>
      </c>
      <c r="T137">
        <f t="shared" si="7"/>
        <v>1.6999999999999993</v>
      </c>
      <c r="U137" s="1">
        <f t="shared" si="8"/>
        <v>2010</v>
      </c>
    </row>
    <row r="138" spans="1:21" x14ac:dyDescent="0.25">
      <c r="A138" s="1">
        <v>137</v>
      </c>
      <c r="B138" t="s">
        <v>1007</v>
      </c>
      <c r="C138" s="1">
        <v>2009</v>
      </c>
      <c r="D138" t="s">
        <v>47</v>
      </c>
      <c r="E138" s="1">
        <v>96</v>
      </c>
      <c r="F138" t="s">
        <v>5946</v>
      </c>
      <c r="G138" t="s">
        <v>5941</v>
      </c>
      <c r="H138" t="s">
        <v>5952</v>
      </c>
      <c r="I138" s="2">
        <v>8.1999999999999993</v>
      </c>
      <c r="J138" t="s">
        <v>1008</v>
      </c>
      <c r="K138">
        <v>88</v>
      </c>
      <c r="L138" t="s">
        <v>1009</v>
      </c>
      <c r="M138" t="s">
        <v>1010</v>
      </c>
      <c r="N138" t="s">
        <v>1011</v>
      </c>
      <c r="O138" t="s">
        <v>1012</v>
      </c>
      <c r="P138" t="s">
        <v>1013</v>
      </c>
      <c r="Q138">
        <v>935507</v>
      </c>
      <c r="R138" s="14">
        <v>293004164</v>
      </c>
      <c r="S138" s="9">
        <f t="shared" si="6"/>
        <v>1</v>
      </c>
      <c r="T138">
        <f t="shared" si="7"/>
        <v>0.60000000000000142</v>
      </c>
      <c r="U138" s="1">
        <f t="shared" si="8"/>
        <v>2000</v>
      </c>
    </row>
    <row r="139" spans="1:21" x14ac:dyDescent="0.25">
      <c r="A139" s="1">
        <v>138</v>
      </c>
      <c r="B139" t="s">
        <v>1249</v>
      </c>
      <c r="C139" s="1">
        <v>1957</v>
      </c>
      <c r="D139" t="s">
        <v>15</v>
      </c>
      <c r="E139" s="1">
        <v>96</v>
      </c>
      <c r="F139" t="s">
        <v>16</v>
      </c>
      <c r="G139" t="s">
        <v>5944</v>
      </c>
      <c r="H139" t="s">
        <v>5940</v>
      </c>
      <c r="I139" s="2">
        <v>8.1999999999999993</v>
      </c>
      <c r="J139" t="s">
        <v>1250</v>
      </c>
      <c r="K139">
        <v>88</v>
      </c>
      <c r="L139" t="s">
        <v>1189</v>
      </c>
      <c r="M139" t="s">
        <v>1251</v>
      </c>
      <c r="N139" t="s">
        <v>1248</v>
      </c>
      <c r="O139" t="s">
        <v>1252</v>
      </c>
      <c r="P139" t="s">
        <v>1253</v>
      </c>
      <c r="Q139">
        <v>164939</v>
      </c>
      <c r="R139" s="14">
        <v>0</v>
      </c>
      <c r="S139" s="9">
        <f t="shared" si="6"/>
        <v>1</v>
      </c>
      <c r="T139">
        <f t="shared" si="7"/>
        <v>0.60000000000000142</v>
      </c>
      <c r="U139" s="1">
        <f t="shared" si="8"/>
        <v>1950</v>
      </c>
    </row>
    <row r="140" spans="1:21" x14ac:dyDescent="0.25">
      <c r="A140" s="1">
        <v>139</v>
      </c>
      <c r="B140" t="s">
        <v>1187</v>
      </c>
      <c r="C140" s="1">
        <v>1978</v>
      </c>
      <c r="D140" t="s">
        <v>47</v>
      </c>
      <c r="E140" s="1">
        <v>99</v>
      </c>
      <c r="F140" t="s">
        <v>16</v>
      </c>
      <c r="G140" t="s">
        <v>5951</v>
      </c>
      <c r="I140" s="2">
        <v>8.1999999999999993</v>
      </c>
      <c r="J140" t="s">
        <v>1188</v>
      </c>
      <c r="L140" t="s">
        <v>1189</v>
      </c>
      <c r="M140" t="s">
        <v>379</v>
      </c>
      <c r="N140" t="s">
        <v>1190</v>
      </c>
      <c r="O140" t="s">
        <v>1191</v>
      </c>
      <c r="P140" t="s">
        <v>1192</v>
      </c>
      <c r="Q140">
        <v>26875</v>
      </c>
      <c r="R140" s="14">
        <v>0</v>
      </c>
      <c r="S140" s="9">
        <f t="shared" si="6"/>
        <v>1</v>
      </c>
      <c r="T140">
        <f t="shared" si="7"/>
        <v>8.1999999999999993</v>
      </c>
      <c r="U140" s="1">
        <f t="shared" si="8"/>
        <v>1970</v>
      </c>
    </row>
    <row r="141" spans="1:21" x14ac:dyDescent="0.25">
      <c r="A141" s="1">
        <v>140</v>
      </c>
      <c r="B141" t="s">
        <v>1291</v>
      </c>
      <c r="C141" s="1">
        <v>1942</v>
      </c>
      <c r="D141" t="s">
        <v>587</v>
      </c>
      <c r="E141" s="1">
        <v>99</v>
      </c>
      <c r="F141" t="s">
        <v>560</v>
      </c>
      <c r="G141" t="s">
        <v>5950</v>
      </c>
      <c r="I141" s="2">
        <v>8.1999999999999993</v>
      </c>
      <c r="J141" t="s">
        <v>1292</v>
      </c>
      <c r="K141">
        <v>86</v>
      </c>
      <c r="L141" t="s">
        <v>1293</v>
      </c>
      <c r="M141" t="s">
        <v>1294</v>
      </c>
      <c r="N141" t="s">
        <v>1295</v>
      </c>
      <c r="O141" t="s">
        <v>1296</v>
      </c>
      <c r="P141" t="s">
        <v>1297</v>
      </c>
      <c r="Q141">
        <v>29915</v>
      </c>
      <c r="R141" s="14">
        <v>0</v>
      </c>
      <c r="S141" s="9">
        <f t="shared" si="6"/>
        <v>1</v>
      </c>
      <c r="T141">
        <f t="shared" si="7"/>
        <v>0.40000000000000036</v>
      </c>
      <c r="U141" s="1">
        <f t="shared" si="8"/>
        <v>1940</v>
      </c>
    </row>
    <row r="142" spans="1:21" x14ac:dyDescent="0.25">
      <c r="A142" s="1">
        <v>141</v>
      </c>
      <c r="B142" t="s">
        <v>1044</v>
      </c>
      <c r="C142" s="1">
        <v>2010</v>
      </c>
      <c r="D142" t="s">
        <v>47</v>
      </c>
      <c r="E142" s="1">
        <v>103</v>
      </c>
      <c r="F142" t="s">
        <v>5946</v>
      </c>
      <c r="G142" t="s">
        <v>5941</v>
      </c>
      <c r="H142" t="s">
        <v>5952</v>
      </c>
      <c r="I142" s="2">
        <v>8.1999999999999993</v>
      </c>
      <c r="J142" t="s">
        <v>1045</v>
      </c>
      <c r="K142">
        <v>92</v>
      </c>
      <c r="L142" t="s">
        <v>454</v>
      </c>
      <c r="M142" t="s">
        <v>101</v>
      </c>
      <c r="N142" t="s">
        <v>723</v>
      </c>
      <c r="O142" t="s">
        <v>1046</v>
      </c>
      <c r="P142" t="s">
        <v>1047</v>
      </c>
      <c r="Q142">
        <v>757032</v>
      </c>
      <c r="R142" s="14">
        <v>415004880</v>
      </c>
      <c r="S142" s="9">
        <f t="shared" si="6"/>
        <v>1</v>
      </c>
      <c r="T142">
        <f t="shared" si="7"/>
        <v>1</v>
      </c>
      <c r="U142" s="1">
        <f t="shared" si="8"/>
        <v>2010</v>
      </c>
    </row>
    <row r="143" spans="1:21" x14ac:dyDescent="0.25">
      <c r="A143" s="1">
        <v>142</v>
      </c>
      <c r="B143" t="s">
        <v>1261</v>
      </c>
      <c r="C143" s="1">
        <v>1954</v>
      </c>
      <c r="D143" t="s">
        <v>15</v>
      </c>
      <c r="E143" s="1">
        <v>105</v>
      </c>
      <c r="F143" t="s">
        <v>5935</v>
      </c>
      <c r="G143" t="s">
        <v>5945</v>
      </c>
      <c r="I143" s="2">
        <v>8.1999999999999993</v>
      </c>
      <c r="J143" t="s">
        <v>1262</v>
      </c>
      <c r="K143">
        <v>75</v>
      </c>
      <c r="L143" t="s">
        <v>369</v>
      </c>
      <c r="M143" t="s">
        <v>1263</v>
      </c>
      <c r="N143" t="s">
        <v>582</v>
      </c>
      <c r="O143" t="s">
        <v>1264</v>
      </c>
      <c r="P143" t="s">
        <v>1265</v>
      </c>
      <c r="Q143">
        <v>158335</v>
      </c>
      <c r="R143" s="14">
        <v>12562</v>
      </c>
      <c r="S143" s="9">
        <f t="shared" si="6"/>
        <v>1</v>
      </c>
      <c r="T143">
        <f t="shared" si="7"/>
        <v>0.69999999999999929</v>
      </c>
      <c r="U143" s="1">
        <f t="shared" si="8"/>
        <v>1950</v>
      </c>
    </row>
    <row r="144" spans="1:21" x14ac:dyDescent="0.25">
      <c r="A144" s="1">
        <v>143</v>
      </c>
      <c r="B144" t="s">
        <v>1103</v>
      </c>
      <c r="C144" s="1">
        <v>1998</v>
      </c>
      <c r="D144" t="s">
        <v>15</v>
      </c>
      <c r="E144" s="1">
        <v>107</v>
      </c>
      <c r="F144" t="s">
        <v>5937</v>
      </c>
      <c r="G144" t="s">
        <v>5952</v>
      </c>
      <c r="H144" t="s">
        <v>5938</v>
      </c>
      <c r="I144" s="2">
        <v>8.1999999999999993</v>
      </c>
      <c r="J144" t="s">
        <v>1104</v>
      </c>
      <c r="K144">
        <v>66</v>
      </c>
      <c r="L144" t="s">
        <v>687</v>
      </c>
      <c r="M144" t="s">
        <v>1105</v>
      </c>
      <c r="N144" t="s">
        <v>1106</v>
      </c>
      <c r="O144" t="s">
        <v>1107</v>
      </c>
      <c r="P144" t="s">
        <v>688</v>
      </c>
      <c r="Q144">
        <v>535216</v>
      </c>
      <c r="R144" s="14">
        <v>3897569</v>
      </c>
      <c r="S144" s="9">
        <f t="shared" si="6"/>
        <v>1</v>
      </c>
      <c r="T144">
        <f t="shared" si="7"/>
        <v>1.5999999999999996</v>
      </c>
      <c r="U144" s="1">
        <f t="shared" si="8"/>
        <v>1990</v>
      </c>
    </row>
    <row r="145" spans="1:21" x14ac:dyDescent="0.25">
      <c r="A145" s="1">
        <v>144</v>
      </c>
      <c r="B145" t="s">
        <v>1227</v>
      </c>
      <c r="C145" s="1">
        <v>1961</v>
      </c>
      <c r="E145" s="1">
        <v>110</v>
      </c>
      <c r="F145" t="s">
        <v>5937</v>
      </c>
      <c r="G145" t="s">
        <v>5936</v>
      </c>
      <c r="H145" t="s">
        <v>5945</v>
      </c>
      <c r="I145" s="2">
        <v>8.1999999999999993</v>
      </c>
      <c r="J145" t="s">
        <v>1228</v>
      </c>
      <c r="L145" t="s">
        <v>242</v>
      </c>
      <c r="M145" t="s">
        <v>243</v>
      </c>
      <c r="N145" t="s">
        <v>1229</v>
      </c>
      <c r="O145" t="s">
        <v>236</v>
      </c>
      <c r="P145" t="s">
        <v>1230</v>
      </c>
      <c r="Q145">
        <v>111244</v>
      </c>
      <c r="R145" s="14">
        <v>0</v>
      </c>
      <c r="S145" s="9">
        <f t="shared" si="6"/>
        <v>1</v>
      </c>
      <c r="T145">
        <f t="shared" si="7"/>
        <v>8.1999999999999993</v>
      </c>
      <c r="U145" s="1">
        <f t="shared" si="8"/>
        <v>1960</v>
      </c>
    </row>
    <row r="146" spans="1:21" x14ac:dyDescent="0.25">
      <c r="A146" s="1">
        <v>145</v>
      </c>
      <c r="B146" t="s">
        <v>913</v>
      </c>
      <c r="C146" s="1">
        <v>2017</v>
      </c>
      <c r="D146" t="s">
        <v>15</v>
      </c>
      <c r="E146" s="1">
        <v>115</v>
      </c>
      <c r="F146" t="s">
        <v>560</v>
      </c>
      <c r="G146" t="s">
        <v>5938</v>
      </c>
      <c r="H146" t="s">
        <v>5936</v>
      </c>
      <c r="I146" s="2">
        <v>8.1999999999999993</v>
      </c>
      <c r="J146" t="s">
        <v>914</v>
      </c>
      <c r="K146">
        <v>88</v>
      </c>
      <c r="L146" t="s">
        <v>915</v>
      </c>
      <c r="M146" t="s">
        <v>916</v>
      </c>
      <c r="N146" t="s">
        <v>917</v>
      </c>
      <c r="O146" t="s">
        <v>918</v>
      </c>
      <c r="P146" t="s">
        <v>919</v>
      </c>
      <c r="Q146">
        <v>432610</v>
      </c>
      <c r="R146" s="14">
        <v>54513740</v>
      </c>
      <c r="S146" s="9">
        <f t="shared" si="6"/>
        <v>1</v>
      </c>
      <c r="T146">
        <f t="shared" si="7"/>
        <v>0.60000000000000142</v>
      </c>
      <c r="U146" s="1">
        <f t="shared" si="8"/>
        <v>2010</v>
      </c>
    </row>
    <row r="147" spans="1:21" x14ac:dyDescent="0.25">
      <c r="A147" s="1">
        <v>146</v>
      </c>
      <c r="B147" t="s">
        <v>1036</v>
      </c>
      <c r="C147" s="1">
        <v>2006</v>
      </c>
      <c r="D147" t="s">
        <v>33</v>
      </c>
      <c r="E147" s="1">
        <v>118</v>
      </c>
      <c r="F147" t="s">
        <v>16</v>
      </c>
      <c r="G147" t="s">
        <v>5944</v>
      </c>
      <c r="H147" t="s">
        <v>5950</v>
      </c>
      <c r="I147" s="2">
        <v>8.1999999999999993</v>
      </c>
      <c r="J147" t="s">
        <v>1037</v>
      </c>
      <c r="K147">
        <v>98</v>
      </c>
      <c r="L147" t="s">
        <v>1038</v>
      </c>
      <c r="M147" t="s">
        <v>1039</v>
      </c>
      <c r="N147" t="s">
        <v>1040</v>
      </c>
      <c r="O147" t="s">
        <v>1041</v>
      </c>
      <c r="P147" t="s">
        <v>1042</v>
      </c>
      <c r="Q147">
        <v>618623</v>
      </c>
      <c r="R147" s="14">
        <v>37634615</v>
      </c>
      <c r="S147" s="9">
        <f t="shared" si="6"/>
        <v>1</v>
      </c>
      <c r="T147">
        <f t="shared" si="7"/>
        <v>1.6000000000000014</v>
      </c>
      <c r="U147" s="1">
        <f t="shared" si="8"/>
        <v>2000</v>
      </c>
    </row>
    <row r="148" spans="1:21" x14ac:dyDescent="0.25">
      <c r="A148" s="1">
        <v>147</v>
      </c>
      <c r="B148" t="s">
        <v>1254</v>
      </c>
      <c r="C148" s="1">
        <v>1955</v>
      </c>
      <c r="E148" s="1">
        <v>118</v>
      </c>
      <c r="F148" t="s">
        <v>5935</v>
      </c>
      <c r="G148" t="s">
        <v>5936</v>
      </c>
      <c r="H148" t="s">
        <v>5945</v>
      </c>
      <c r="I148" s="2">
        <v>8.1999999999999993</v>
      </c>
      <c r="J148" t="s">
        <v>1255</v>
      </c>
      <c r="K148">
        <v>97</v>
      </c>
      <c r="L148" t="s">
        <v>1256</v>
      </c>
      <c r="M148" t="s">
        <v>1257</v>
      </c>
      <c r="N148" t="s">
        <v>1258</v>
      </c>
      <c r="O148" t="s">
        <v>1259</v>
      </c>
      <c r="P148" t="s">
        <v>1260</v>
      </c>
      <c r="Q148">
        <v>28810</v>
      </c>
      <c r="R148" s="14">
        <v>57226</v>
      </c>
      <c r="S148" s="9">
        <f t="shared" si="6"/>
        <v>1</v>
      </c>
      <c r="T148">
        <f t="shared" si="7"/>
        <v>1.5</v>
      </c>
      <c r="U148" s="1">
        <f t="shared" si="8"/>
        <v>1950</v>
      </c>
    </row>
    <row r="149" spans="1:21" x14ac:dyDescent="0.25">
      <c r="A149" s="1">
        <v>148</v>
      </c>
      <c r="B149" t="s">
        <v>1085</v>
      </c>
      <c r="C149" s="1">
        <v>2004</v>
      </c>
      <c r="D149" t="s">
        <v>47</v>
      </c>
      <c r="E149" s="1">
        <v>119</v>
      </c>
      <c r="F149" t="s">
        <v>5946</v>
      </c>
      <c r="G149" t="s">
        <v>5941</v>
      </c>
      <c r="H149" t="s">
        <v>5947</v>
      </c>
      <c r="I149" s="2">
        <v>8.1999999999999993</v>
      </c>
      <c r="J149" t="s">
        <v>1086</v>
      </c>
      <c r="K149">
        <v>80</v>
      </c>
      <c r="L149" t="s">
        <v>189</v>
      </c>
      <c r="M149" t="s">
        <v>1087</v>
      </c>
      <c r="N149" t="s">
        <v>1088</v>
      </c>
      <c r="O149" t="s">
        <v>1089</v>
      </c>
      <c r="P149" t="s">
        <v>1090</v>
      </c>
      <c r="Q149">
        <v>333915</v>
      </c>
      <c r="R149" s="14">
        <v>4711096</v>
      </c>
      <c r="S149" s="9">
        <f t="shared" si="6"/>
        <v>1</v>
      </c>
      <c r="T149">
        <f t="shared" si="7"/>
        <v>0.19999999999999929</v>
      </c>
      <c r="U149" s="1">
        <f t="shared" si="8"/>
        <v>2000</v>
      </c>
    </row>
    <row r="150" spans="1:21" x14ac:dyDescent="0.25">
      <c r="A150" s="1">
        <v>149</v>
      </c>
      <c r="B150" t="s">
        <v>1237</v>
      </c>
      <c r="C150" s="1">
        <v>1959</v>
      </c>
      <c r="D150" t="s">
        <v>47</v>
      </c>
      <c r="E150" s="1">
        <v>121</v>
      </c>
      <c r="F150" t="s">
        <v>560</v>
      </c>
      <c r="G150" t="s">
        <v>5951</v>
      </c>
      <c r="H150" t="s">
        <v>5942</v>
      </c>
      <c r="I150" s="2">
        <v>8.1999999999999993</v>
      </c>
      <c r="J150" t="s">
        <v>1238</v>
      </c>
      <c r="K150">
        <v>98</v>
      </c>
      <c r="L150" t="s">
        <v>568</v>
      </c>
      <c r="M150" t="s">
        <v>1239</v>
      </c>
      <c r="N150" t="s">
        <v>1240</v>
      </c>
      <c r="O150" t="s">
        <v>821</v>
      </c>
      <c r="P150" t="s">
        <v>1241</v>
      </c>
      <c r="Q150">
        <v>243943</v>
      </c>
      <c r="R150" s="14">
        <v>25000000</v>
      </c>
      <c r="S150" s="9">
        <f t="shared" si="6"/>
        <v>1</v>
      </c>
      <c r="T150">
        <f t="shared" si="7"/>
        <v>1.6000000000000014</v>
      </c>
      <c r="U150" s="1">
        <f t="shared" si="8"/>
        <v>1950</v>
      </c>
    </row>
    <row r="151" spans="1:21" x14ac:dyDescent="0.25">
      <c r="A151" s="1">
        <v>150</v>
      </c>
      <c r="B151" t="s">
        <v>1061</v>
      </c>
      <c r="C151" s="1">
        <v>2005</v>
      </c>
      <c r="D151" t="s">
        <v>47</v>
      </c>
      <c r="E151" s="1">
        <v>122</v>
      </c>
      <c r="F151" t="s">
        <v>16</v>
      </c>
      <c r="I151" s="2">
        <v>8.1999999999999993</v>
      </c>
      <c r="J151" t="s">
        <v>1062</v>
      </c>
      <c r="L151" t="s">
        <v>1063</v>
      </c>
      <c r="M151" t="s">
        <v>552</v>
      </c>
      <c r="N151" t="s">
        <v>1064</v>
      </c>
      <c r="O151" t="s">
        <v>1065</v>
      </c>
      <c r="P151" t="s">
        <v>1066</v>
      </c>
      <c r="Q151">
        <v>33354</v>
      </c>
      <c r="R151" s="14">
        <v>733094</v>
      </c>
      <c r="S151" s="9">
        <f t="shared" si="6"/>
        <v>1</v>
      </c>
      <c r="T151">
        <f t="shared" si="7"/>
        <v>8.1999999999999993</v>
      </c>
      <c r="U151" s="1">
        <f t="shared" si="8"/>
        <v>2000</v>
      </c>
    </row>
    <row r="152" spans="1:21" x14ac:dyDescent="0.25">
      <c r="A152" s="1">
        <v>151</v>
      </c>
      <c r="B152" t="s">
        <v>1284</v>
      </c>
      <c r="C152" s="1">
        <v>1948</v>
      </c>
      <c r="D152" t="s">
        <v>587</v>
      </c>
      <c r="E152" s="1">
        <v>126</v>
      </c>
      <c r="F152" t="s">
        <v>5949</v>
      </c>
      <c r="G152" t="s">
        <v>5936</v>
      </c>
      <c r="H152" t="s">
        <v>5959</v>
      </c>
      <c r="I152" s="2">
        <v>8.1999999999999993</v>
      </c>
      <c r="J152" t="s">
        <v>1285</v>
      </c>
      <c r="K152">
        <v>98</v>
      </c>
      <c r="L152" t="s">
        <v>1286</v>
      </c>
      <c r="M152" t="s">
        <v>378</v>
      </c>
      <c r="N152" t="s">
        <v>1287</v>
      </c>
      <c r="O152" t="s">
        <v>1288</v>
      </c>
      <c r="P152" t="s">
        <v>1289</v>
      </c>
      <c r="Q152">
        <v>114304</v>
      </c>
      <c r="R152" s="14">
        <v>5014000</v>
      </c>
      <c r="S152" s="9">
        <f t="shared" si="6"/>
        <v>1</v>
      </c>
      <c r="T152">
        <f t="shared" si="7"/>
        <v>1.6000000000000014</v>
      </c>
      <c r="U152" s="1">
        <f t="shared" si="8"/>
        <v>1940</v>
      </c>
    </row>
    <row r="153" spans="1:21" x14ac:dyDescent="0.25">
      <c r="A153" s="1">
        <v>152</v>
      </c>
      <c r="B153" t="s">
        <v>1142</v>
      </c>
      <c r="C153" s="1">
        <v>1989</v>
      </c>
      <c r="D153" t="s">
        <v>47</v>
      </c>
      <c r="E153" s="1">
        <v>127</v>
      </c>
      <c r="F153" t="s">
        <v>5937</v>
      </c>
      <c r="G153" t="s">
        <v>5941</v>
      </c>
      <c r="I153" s="2">
        <v>8.1999999999999993</v>
      </c>
      <c r="J153" t="s">
        <v>1143</v>
      </c>
      <c r="K153">
        <v>65</v>
      </c>
      <c r="L153" t="s">
        <v>73</v>
      </c>
      <c r="M153" t="s">
        <v>137</v>
      </c>
      <c r="N153" t="s">
        <v>1144</v>
      </c>
      <c r="O153" t="s">
        <v>1145</v>
      </c>
      <c r="P153" t="s">
        <v>1146</v>
      </c>
      <c r="Q153">
        <v>692366</v>
      </c>
      <c r="R153" s="14">
        <v>197171806</v>
      </c>
      <c r="S153" s="9">
        <f t="shared" si="6"/>
        <v>1</v>
      </c>
      <c r="T153">
        <f t="shared" si="7"/>
        <v>1.6999999999999993</v>
      </c>
      <c r="U153" s="1">
        <f t="shared" si="8"/>
        <v>1980</v>
      </c>
    </row>
    <row r="154" spans="1:21" x14ac:dyDescent="0.25">
      <c r="A154" s="1">
        <v>153</v>
      </c>
      <c r="B154" t="s">
        <v>1114</v>
      </c>
      <c r="C154" s="1">
        <v>1996</v>
      </c>
      <c r="E154" s="1">
        <v>128</v>
      </c>
      <c r="F154" t="s">
        <v>5935</v>
      </c>
      <c r="G154" t="s">
        <v>5936</v>
      </c>
      <c r="H154" t="s">
        <v>5945</v>
      </c>
      <c r="I154" s="2">
        <v>8.1999999999999993</v>
      </c>
      <c r="J154" t="s">
        <v>1115</v>
      </c>
      <c r="L154" t="s">
        <v>1116</v>
      </c>
      <c r="M154" t="s">
        <v>1117</v>
      </c>
      <c r="N154" t="s">
        <v>1118</v>
      </c>
      <c r="O154" t="s">
        <v>1119</v>
      </c>
      <c r="P154" t="s">
        <v>1120</v>
      </c>
      <c r="Q154">
        <v>64118</v>
      </c>
      <c r="R154" s="14">
        <v>0</v>
      </c>
      <c r="S154" s="9">
        <f t="shared" si="6"/>
        <v>1</v>
      </c>
      <c r="T154">
        <f t="shared" si="7"/>
        <v>8.1999999999999993</v>
      </c>
      <c r="U154" s="1">
        <f t="shared" si="8"/>
        <v>1990</v>
      </c>
    </row>
    <row r="155" spans="1:21" x14ac:dyDescent="0.25">
      <c r="A155" s="1">
        <v>154</v>
      </c>
      <c r="B155" t="s">
        <v>988</v>
      </c>
      <c r="C155" s="1">
        <v>2009</v>
      </c>
      <c r="D155" t="s">
        <v>196</v>
      </c>
      <c r="E155" s="1">
        <v>129</v>
      </c>
      <c r="F155" t="s">
        <v>16</v>
      </c>
      <c r="G155" t="s">
        <v>5948</v>
      </c>
      <c r="H155" t="s">
        <v>5942</v>
      </c>
      <c r="I155" s="2">
        <v>8.1999999999999993</v>
      </c>
      <c r="J155" t="s">
        <v>989</v>
      </c>
      <c r="K155">
        <v>80</v>
      </c>
      <c r="L155" t="s">
        <v>990</v>
      </c>
      <c r="M155" t="s">
        <v>991</v>
      </c>
      <c r="N155" t="s">
        <v>992</v>
      </c>
      <c r="O155" t="s">
        <v>993</v>
      </c>
      <c r="P155" t="s">
        <v>994</v>
      </c>
      <c r="Q155">
        <v>193217</v>
      </c>
      <c r="R155" s="14">
        <v>6391436</v>
      </c>
      <c r="S155" s="9">
        <f t="shared" si="6"/>
        <v>1</v>
      </c>
      <c r="T155">
        <f t="shared" si="7"/>
        <v>0.19999999999999929</v>
      </c>
      <c r="U155" s="1">
        <f t="shared" si="8"/>
        <v>2000</v>
      </c>
    </row>
    <row r="156" spans="1:21" x14ac:dyDescent="0.25">
      <c r="A156" s="1">
        <v>155</v>
      </c>
      <c r="B156" t="s">
        <v>1175</v>
      </c>
      <c r="C156" s="1">
        <v>1980</v>
      </c>
      <c r="D156" t="s">
        <v>15</v>
      </c>
      <c r="E156" s="1">
        <v>129</v>
      </c>
      <c r="F156" t="s">
        <v>5939</v>
      </c>
      <c r="G156" t="s">
        <v>5936</v>
      </c>
      <c r="H156" t="s">
        <v>5960</v>
      </c>
      <c r="I156" s="2">
        <v>8.1999999999999993</v>
      </c>
      <c r="J156" t="s">
        <v>1176</v>
      </c>
      <c r="K156">
        <v>89</v>
      </c>
      <c r="L156" t="s">
        <v>128</v>
      </c>
      <c r="M156" t="s">
        <v>43</v>
      </c>
      <c r="N156" t="s">
        <v>1177</v>
      </c>
      <c r="O156" t="s">
        <v>130</v>
      </c>
      <c r="P156" t="s">
        <v>1178</v>
      </c>
      <c r="Q156">
        <v>321860</v>
      </c>
      <c r="R156" s="14">
        <v>23383987</v>
      </c>
      <c r="S156" s="9">
        <f t="shared" si="6"/>
        <v>1</v>
      </c>
      <c r="T156">
        <f t="shared" si="7"/>
        <v>0.70000000000000107</v>
      </c>
      <c r="U156" s="1">
        <f t="shared" si="8"/>
        <v>1980</v>
      </c>
    </row>
    <row r="157" spans="1:21" x14ac:dyDescent="0.25">
      <c r="A157" s="1">
        <v>156</v>
      </c>
      <c r="B157" t="s">
        <v>1220</v>
      </c>
      <c r="C157" s="1">
        <v>1962</v>
      </c>
      <c r="D157" t="s">
        <v>47</v>
      </c>
      <c r="E157" s="1">
        <v>129</v>
      </c>
      <c r="F157" t="s">
        <v>5935</v>
      </c>
      <c r="G157" t="s">
        <v>5936</v>
      </c>
      <c r="I157" s="2">
        <v>8.1999999999999993</v>
      </c>
      <c r="J157" t="s">
        <v>1221</v>
      </c>
      <c r="K157">
        <v>88</v>
      </c>
      <c r="L157" t="s">
        <v>1222</v>
      </c>
      <c r="M157" t="s">
        <v>1223</v>
      </c>
      <c r="N157" t="s">
        <v>1224</v>
      </c>
      <c r="O157" t="s">
        <v>1225</v>
      </c>
      <c r="P157" t="s">
        <v>1226</v>
      </c>
      <c r="Q157">
        <v>293811</v>
      </c>
      <c r="R157" s="14">
        <v>0</v>
      </c>
      <c r="S157" s="9">
        <f t="shared" si="6"/>
        <v>1</v>
      </c>
      <c r="T157">
        <f t="shared" si="7"/>
        <v>0.60000000000000142</v>
      </c>
      <c r="U157" s="1">
        <f t="shared" si="8"/>
        <v>1960</v>
      </c>
    </row>
    <row r="158" spans="1:21" x14ac:dyDescent="0.25">
      <c r="A158" s="1">
        <v>157</v>
      </c>
      <c r="B158" t="s">
        <v>906</v>
      </c>
      <c r="C158" s="1">
        <v>2018</v>
      </c>
      <c r="D158" t="s">
        <v>33</v>
      </c>
      <c r="E158" s="1">
        <v>130</v>
      </c>
      <c r="F158" t="s">
        <v>5939</v>
      </c>
      <c r="G158" t="s">
        <v>5952</v>
      </c>
      <c r="H158" t="s">
        <v>5936</v>
      </c>
      <c r="I158" s="2">
        <v>8.1999999999999993</v>
      </c>
      <c r="J158" t="s">
        <v>907</v>
      </c>
      <c r="K158">
        <v>69</v>
      </c>
      <c r="L158" t="s">
        <v>908</v>
      </c>
      <c r="M158" t="s">
        <v>59</v>
      </c>
      <c r="N158" t="s">
        <v>909</v>
      </c>
      <c r="O158" t="s">
        <v>910</v>
      </c>
      <c r="P158" t="s">
        <v>911</v>
      </c>
      <c r="Q158">
        <v>377884</v>
      </c>
      <c r="R158" s="14">
        <v>85080171</v>
      </c>
      <c r="S158" s="9">
        <f t="shared" si="6"/>
        <v>1</v>
      </c>
      <c r="T158">
        <f t="shared" si="7"/>
        <v>1.2999999999999989</v>
      </c>
      <c r="U158" s="1">
        <f t="shared" si="8"/>
        <v>2010</v>
      </c>
    </row>
    <row r="159" spans="1:21" x14ac:dyDescent="0.25">
      <c r="A159" s="1">
        <v>158</v>
      </c>
      <c r="B159" t="s">
        <v>1137</v>
      </c>
      <c r="C159" s="1">
        <v>1992</v>
      </c>
      <c r="D159" t="s">
        <v>15</v>
      </c>
      <c r="E159" s="1">
        <v>130</v>
      </c>
      <c r="F159" t="s">
        <v>16</v>
      </c>
      <c r="G159" t="s">
        <v>5959</v>
      </c>
      <c r="I159" s="2">
        <v>8.1999999999999993</v>
      </c>
      <c r="J159" t="s">
        <v>1138</v>
      </c>
      <c r="K159">
        <v>85</v>
      </c>
      <c r="L159" t="s">
        <v>110</v>
      </c>
      <c r="M159" t="s">
        <v>110</v>
      </c>
      <c r="N159" t="s">
        <v>1139</v>
      </c>
      <c r="O159" t="s">
        <v>20</v>
      </c>
      <c r="P159" t="s">
        <v>1140</v>
      </c>
      <c r="Q159">
        <v>375935</v>
      </c>
      <c r="R159" s="14">
        <v>101157447</v>
      </c>
      <c r="S159" s="9">
        <f t="shared" si="6"/>
        <v>1</v>
      </c>
      <c r="T159">
        <f t="shared" si="7"/>
        <v>0.30000000000000071</v>
      </c>
      <c r="U159" s="1">
        <f t="shared" si="8"/>
        <v>1990</v>
      </c>
    </row>
    <row r="160" spans="1:21" x14ac:dyDescent="0.25">
      <c r="A160" s="1">
        <v>159</v>
      </c>
      <c r="B160" t="s">
        <v>921</v>
      </c>
      <c r="C160" s="1">
        <v>2015</v>
      </c>
      <c r="D160" t="s">
        <v>33</v>
      </c>
      <c r="E160" s="1">
        <v>132</v>
      </c>
      <c r="F160" t="s">
        <v>5935</v>
      </c>
      <c r="G160" t="s">
        <v>5936</v>
      </c>
      <c r="H160" t="s">
        <v>5948</v>
      </c>
      <c r="I160" s="2">
        <v>8.1999999999999993</v>
      </c>
      <c r="J160" t="s">
        <v>922</v>
      </c>
      <c r="L160" t="s">
        <v>923</v>
      </c>
      <c r="M160" t="s">
        <v>924</v>
      </c>
      <c r="N160" t="s">
        <v>925</v>
      </c>
      <c r="O160" t="s">
        <v>926</v>
      </c>
      <c r="P160" t="s">
        <v>609</v>
      </c>
      <c r="Q160">
        <v>31142</v>
      </c>
      <c r="R160" s="14">
        <v>34237</v>
      </c>
      <c r="S160" s="9">
        <f t="shared" si="6"/>
        <v>1</v>
      </c>
      <c r="T160">
        <f t="shared" si="7"/>
        <v>8.1999999999999993</v>
      </c>
      <c r="U160" s="1">
        <f t="shared" si="8"/>
        <v>2010</v>
      </c>
    </row>
    <row r="161" spans="1:21" x14ac:dyDescent="0.25">
      <c r="A161" s="1">
        <v>160</v>
      </c>
      <c r="B161" t="s">
        <v>1049</v>
      </c>
      <c r="C161" s="1">
        <v>2005</v>
      </c>
      <c r="D161" t="s">
        <v>15</v>
      </c>
      <c r="E161" s="1">
        <v>132</v>
      </c>
      <c r="F161" t="s">
        <v>5937</v>
      </c>
      <c r="G161" t="s">
        <v>5936</v>
      </c>
      <c r="H161" t="s">
        <v>5943</v>
      </c>
      <c r="I161" s="2">
        <v>8.1999999999999993</v>
      </c>
      <c r="J161" t="s">
        <v>1050</v>
      </c>
      <c r="K161">
        <v>62</v>
      </c>
      <c r="L161" t="s">
        <v>1051</v>
      </c>
      <c r="M161" t="s">
        <v>1052</v>
      </c>
      <c r="N161" t="s">
        <v>321</v>
      </c>
      <c r="O161" t="s">
        <v>1053</v>
      </c>
      <c r="P161" t="s">
        <v>1054</v>
      </c>
      <c r="Q161">
        <v>1032749</v>
      </c>
      <c r="R161" s="14">
        <v>70511035</v>
      </c>
      <c r="S161" s="9">
        <f t="shared" si="6"/>
        <v>1</v>
      </c>
      <c r="T161">
        <f t="shared" si="7"/>
        <v>1.9999999999999991</v>
      </c>
      <c r="U161" s="1">
        <f t="shared" si="8"/>
        <v>2000</v>
      </c>
    </row>
    <row r="162" spans="1:21" x14ac:dyDescent="0.25">
      <c r="A162" s="1">
        <v>161</v>
      </c>
      <c r="B162" t="s">
        <v>1162</v>
      </c>
      <c r="C162" s="1">
        <v>1988</v>
      </c>
      <c r="D162" t="s">
        <v>15</v>
      </c>
      <c r="E162" s="1">
        <v>132</v>
      </c>
      <c r="F162" t="s">
        <v>5937</v>
      </c>
      <c r="G162" t="s">
        <v>5945</v>
      </c>
      <c r="I162" s="2">
        <v>8.1999999999999993</v>
      </c>
      <c r="J162" t="s">
        <v>1163</v>
      </c>
      <c r="K162">
        <v>72</v>
      </c>
      <c r="L162" t="s">
        <v>1164</v>
      </c>
      <c r="M162" t="s">
        <v>69</v>
      </c>
      <c r="N162" t="s">
        <v>1165</v>
      </c>
      <c r="O162" t="s">
        <v>1166</v>
      </c>
      <c r="P162" t="s">
        <v>1167</v>
      </c>
      <c r="Q162">
        <v>793164</v>
      </c>
      <c r="R162" s="14">
        <v>83008852</v>
      </c>
      <c r="S162" s="9">
        <f t="shared" si="6"/>
        <v>1</v>
      </c>
      <c r="T162">
        <f t="shared" si="7"/>
        <v>0.99999999999999911</v>
      </c>
      <c r="U162" s="1">
        <f t="shared" si="8"/>
        <v>1980</v>
      </c>
    </row>
    <row r="163" spans="1:21" x14ac:dyDescent="0.25">
      <c r="A163" s="1">
        <v>162</v>
      </c>
      <c r="B163" t="s">
        <v>976</v>
      </c>
      <c r="C163" s="1">
        <v>2010</v>
      </c>
      <c r="D163" t="s">
        <v>33</v>
      </c>
      <c r="E163" s="1">
        <v>134</v>
      </c>
      <c r="F163" t="s">
        <v>16</v>
      </c>
      <c r="I163" s="2">
        <v>8.1999999999999993</v>
      </c>
      <c r="J163" t="s">
        <v>977</v>
      </c>
      <c r="L163" t="s">
        <v>978</v>
      </c>
      <c r="M163" t="s">
        <v>979</v>
      </c>
      <c r="N163" t="s">
        <v>980</v>
      </c>
      <c r="O163" t="s">
        <v>981</v>
      </c>
      <c r="P163" t="s">
        <v>982</v>
      </c>
      <c r="Q163">
        <v>42341</v>
      </c>
      <c r="R163" s="14">
        <v>7461</v>
      </c>
      <c r="S163" s="9">
        <f t="shared" si="6"/>
        <v>1</v>
      </c>
      <c r="T163">
        <f t="shared" si="7"/>
        <v>8.1999999999999993</v>
      </c>
      <c r="U163" s="1">
        <f t="shared" si="8"/>
        <v>2010</v>
      </c>
    </row>
    <row r="164" spans="1:21" x14ac:dyDescent="0.25">
      <c r="A164" s="1">
        <v>163</v>
      </c>
      <c r="B164" t="s">
        <v>983</v>
      </c>
      <c r="C164" s="1">
        <v>2012</v>
      </c>
      <c r="D164" t="s">
        <v>33</v>
      </c>
      <c r="E164" s="1">
        <v>135</v>
      </c>
      <c r="F164" t="s">
        <v>5937</v>
      </c>
      <c r="G164" t="s">
        <v>5958</v>
      </c>
      <c r="H164" t="s">
        <v>5938</v>
      </c>
      <c r="I164" s="2">
        <v>8.1999999999999993</v>
      </c>
      <c r="J164" t="s">
        <v>984</v>
      </c>
      <c r="L164" t="s">
        <v>975</v>
      </c>
      <c r="M164" t="s">
        <v>924</v>
      </c>
      <c r="N164" t="s">
        <v>985</v>
      </c>
      <c r="O164" t="s">
        <v>986</v>
      </c>
      <c r="P164" t="s">
        <v>987</v>
      </c>
      <c r="Q164">
        <v>33237</v>
      </c>
      <c r="R164" s="14">
        <v>39567</v>
      </c>
      <c r="S164" s="9">
        <f t="shared" si="6"/>
        <v>1</v>
      </c>
      <c r="T164">
        <f t="shared" si="7"/>
        <v>8.1999999999999993</v>
      </c>
      <c r="U164" s="1">
        <f t="shared" si="8"/>
        <v>2010</v>
      </c>
    </row>
    <row r="165" spans="1:21" x14ac:dyDescent="0.25">
      <c r="A165" s="1">
        <v>164</v>
      </c>
      <c r="B165" t="s">
        <v>1092</v>
      </c>
      <c r="C165" s="1">
        <v>2001</v>
      </c>
      <c r="D165" t="s">
        <v>33</v>
      </c>
      <c r="E165" s="1">
        <v>135</v>
      </c>
      <c r="F165" t="s">
        <v>5939</v>
      </c>
      <c r="G165" t="s">
        <v>5936</v>
      </c>
      <c r="I165" s="2">
        <v>8.1999999999999993</v>
      </c>
      <c r="J165" t="s">
        <v>1093</v>
      </c>
      <c r="K165">
        <v>72</v>
      </c>
      <c r="L165" t="s">
        <v>1094</v>
      </c>
      <c r="M165" t="s">
        <v>298</v>
      </c>
      <c r="N165" t="s">
        <v>1095</v>
      </c>
      <c r="O165" t="s">
        <v>697</v>
      </c>
      <c r="P165" t="s">
        <v>1096</v>
      </c>
      <c r="Q165">
        <v>848920</v>
      </c>
      <c r="R165" s="14">
        <v>170742341</v>
      </c>
      <c r="S165" s="9">
        <f t="shared" si="6"/>
        <v>1</v>
      </c>
      <c r="T165">
        <f t="shared" si="7"/>
        <v>0.99999999999999911</v>
      </c>
      <c r="U165" s="1">
        <f t="shared" si="8"/>
        <v>2000</v>
      </c>
    </row>
    <row r="166" spans="1:21" x14ac:dyDescent="0.25">
      <c r="A166" s="1">
        <v>165</v>
      </c>
      <c r="B166" t="s">
        <v>1266</v>
      </c>
      <c r="C166" s="1">
        <v>1953</v>
      </c>
      <c r="D166" t="s">
        <v>47</v>
      </c>
      <c r="E166" s="1">
        <v>136</v>
      </c>
      <c r="F166" t="s">
        <v>16</v>
      </c>
      <c r="I166" s="2">
        <v>8.1999999999999993</v>
      </c>
      <c r="J166" t="s">
        <v>1267</v>
      </c>
      <c r="L166" t="s">
        <v>1268</v>
      </c>
      <c r="M166" t="s">
        <v>1269</v>
      </c>
      <c r="N166" t="s">
        <v>1270</v>
      </c>
      <c r="O166" t="s">
        <v>1271</v>
      </c>
      <c r="P166" t="s">
        <v>1272</v>
      </c>
      <c r="Q166">
        <v>53153</v>
      </c>
      <c r="R166" s="14">
        <v>0</v>
      </c>
      <c r="S166" s="9">
        <f t="shared" si="6"/>
        <v>1</v>
      </c>
      <c r="T166">
        <f t="shared" si="7"/>
        <v>8.1999999999999993</v>
      </c>
      <c r="U166" s="1">
        <f t="shared" si="8"/>
        <v>1950</v>
      </c>
    </row>
    <row r="167" spans="1:21" x14ac:dyDescent="0.25">
      <c r="A167" s="1">
        <v>166</v>
      </c>
      <c r="B167" t="s">
        <v>892</v>
      </c>
      <c r="C167" s="1">
        <v>2018</v>
      </c>
      <c r="D167" t="s">
        <v>33</v>
      </c>
      <c r="E167" s="1">
        <v>138</v>
      </c>
      <c r="F167" t="s">
        <v>5937</v>
      </c>
      <c r="G167" t="s">
        <v>5936</v>
      </c>
      <c r="H167" t="s">
        <v>5950</v>
      </c>
      <c r="I167" s="2">
        <v>8.1999999999999993</v>
      </c>
      <c r="J167" t="s">
        <v>893</v>
      </c>
      <c r="L167" t="s">
        <v>894</v>
      </c>
      <c r="M167" t="s">
        <v>895</v>
      </c>
      <c r="N167" t="s">
        <v>170</v>
      </c>
      <c r="O167" t="s">
        <v>896</v>
      </c>
      <c r="P167" t="s">
        <v>897</v>
      </c>
      <c r="Q167">
        <v>43444</v>
      </c>
      <c r="R167" s="14">
        <v>4186168</v>
      </c>
      <c r="S167" s="9">
        <f t="shared" si="6"/>
        <v>1</v>
      </c>
      <c r="T167">
        <f t="shared" si="7"/>
        <v>8.1999999999999993</v>
      </c>
      <c r="U167" s="1">
        <f t="shared" si="8"/>
        <v>2010</v>
      </c>
    </row>
    <row r="168" spans="1:21" x14ac:dyDescent="0.25">
      <c r="A168" s="1">
        <v>167</v>
      </c>
      <c r="B168" t="s">
        <v>1003</v>
      </c>
      <c r="C168" s="1">
        <v>2010</v>
      </c>
      <c r="D168" t="s">
        <v>15</v>
      </c>
      <c r="E168" s="1">
        <v>138</v>
      </c>
      <c r="F168" t="s">
        <v>5954</v>
      </c>
      <c r="G168" t="s">
        <v>5945</v>
      </c>
      <c r="I168" s="2">
        <v>8.1999999999999993</v>
      </c>
      <c r="J168" t="s">
        <v>1004</v>
      </c>
      <c r="K168">
        <v>63</v>
      </c>
      <c r="L168" t="s">
        <v>128</v>
      </c>
      <c r="M168" t="s">
        <v>81</v>
      </c>
      <c r="N168" t="s">
        <v>1005</v>
      </c>
      <c r="O168" t="s">
        <v>446</v>
      </c>
      <c r="P168" t="s">
        <v>76</v>
      </c>
      <c r="Q168">
        <v>1129894</v>
      </c>
      <c r="R168" s="14">
        <v>128012934</v>
      </c>
      <c r="S168" s="9">
        <f t="shared" si="6"/>
        <v>1</v>
      </c>
      <c r="T168">
        <f t="shared" si="7"/>
        <v>1.8999999999999995</v>
      </c>
      <c r="U168" s="1">
        <f t="shared" si="8"/>
        <v>2010</v>
      </c>
    </row>
    <row r="169" spans="1:21" x14ac:dyDescent="0.25">
      <c r="A169" s="1">
        <v>168</v>
      </c>
      <c r="B169" t="s">
        <v>1109</v>
      </c>
      <c r="C169" s="1">
        <v>1997</v>
      </c>
      <c r="D169" t="s">
        <v>15</v>
      </c>
      <c r="E169" s="1">
        <v>138</v>
      </c>
      <c r="F169" t="s">
        <v>5935</v>
      </c>
      <c r="G169" t="s">
        <v>5936</v>
      </c>
      <c r="H169" t="s">
        <v>5948</v>
      </c>
      <c r="I169" s="2">
        <v>8.1999999999999993</v>
      </c>
      <c r="J169" t="s">
        <v>1110</v>
      </c>
      <c r="K169">
        <v>90</v>
      </c>
      <c r="L169" t="s">
        <v>1111</v>
      </c>
      <c r="M169" t="s">
        <v>217</v>
      </c>
      <c r="N169" t="s">
        <v>298</v>
      </c>
      <c r="O169" t="s">
        <v>507</v>
      </c>
      <c r="P169" t="s">
        <v>1112</v>
      </c>
      <c r="Q169">
        <v>531967</v>
      </c>
      <c r="R169" s="14">
        <v>64616940</v>
      </c>
      <c r="S169" s="9">
        <f t="shared" si="6"/>
        <v>1</v>
      </c>
      <c r="T169">
        <f t="shared" si="7"/>
        <v>0.80000000000000071</v>
      </c>
      <c r="U169" s="1">
        <f t="shared" si="8"/>
        <v>1990</v>
      </c>
    </row>
    <row r="170" spans="1:21" x14ac:dyDescent="0.25">
      <c r="A170" s="1">
        <v>169</v>
      </c>
      <c r="B170" t="s">
        <v>1277</v>
      </c>
      <c r="C170" s="1">
        <v>1950</v>
      </c>
      <c r="D170" t="s">
        <v>587</v>
      </c>
      <c r="E170" s="1">
        <v>138</v>
      </c>
      <c r="F170" t="s">
        <v>16</v>
      </c>
      <c r="I170" s="2">
        <v>8.1999999999999993</v>
      </c>
      <c r="J170" t="s">
        <v>1278</v>
      </c>
      <c r="K170">
        <v>98</v>
      </c>
      <c r="L170" t="s">
        <v>1279</v>
      </c>
      <c r="M170" t="s">
        <v>1280</v>
      </c>
      <c r="N170" t="s">
        <v>1281</v>
      </c>
      <c r="O170" t="s">
        <v>1282</v>
      </c>
      <c r="P170" t="s">
        <v>1283</v>
      </c>
      <c r="Q170">
        <v>120539</v>
      </c>
      <c r="R170" s="14">
        <v>10177</v>
      </c>
      <c r="S170" s="9">
        <f t="shared" si="6"/>
        <v>1</v>
      </c>
      <c r="T170">
        <f t="shared" si="7"/>
        <v>1.6000000000000014</v>
      </c>
      <c r="U170" s="1">
        <f t="shared" si="8"/>
        <v>1950</v>
      </c>
    </row>
    <row r="171" spans="1:21" x14ac:dyDescent="0.25">
      <c r="A171" s="1">
        <v>170</v>
      </c>
      <c r="B171" t="s">
        <v>996</v>
      </c>
      <c r="C171" s="1">
        <v>2011</v>
      </c>
      <c r="D171" t="s">
        <v>33</v>
      </c>
      <c r="E171" s="1">
        <v>140</v>
      </c>
      <c r="F171" t="s">
        <v>5937</v>
      </c>
      <c r="G171" t="s">
        <v>5936</v>
      </c>
      <c r="H171" t="s">
        <v>5960</v>
      </c>
      <c r="I171" s="2">
        <v>8.1999999999999993</v>
      </c>
      <c r="J171" t="s">
        <v>997</v>
      </c>
      <c r="K171">
        <v>71</v>
      </c>
      <c r="L171" t="s">
        <v>998</v>
      </c>
      <c r="M171" t="s">
        <v>468</v>
      </c>
      <c r="N171" t="s">
        <v>999</v>
      </c>
      <c r="O171" t="s">
        <v>1000</v>
      </c>
      <c r="P171" t="s">
        <v>1001</v>
      </c>
      <c r="Q171">
        <v>435950</v>
      </c>
      <c r="R171" s="14">
        <v>13657115</v>
      </c>
      <c r="S171" s="9">
        <f t="shared" si="6"/>
        <v>1</v>
      </c>
      <c r="T171">
        <f t="shared" si="7"/>
        <v>1.0999999999999996</v>
      </c>
      <c r="U171" s="1">
        <f t="shared" si="8"/>
        <v>2010</v>
      </c>
    </row>
    <row r="172" spans="1:21" x14ac:dyDescent="0.25">
      <c r="A172" s="1">
        <v>171</v>
      </c>
      <c r="B172" t="s">
        <v>1067</v>
      </c>
      <c r="C172" s="1">
        <v>2005</v>
      </c>
      <c r="D172" t="s">
        <v>33</v>
      </c>
      <c r="E172" s="1">
        <v>140</v>
      </c>
      <c r="F172" t="s">
        <v>5937</v>
      </c>
      <c r="G172" t="s">
        <v>5941</v>
      </c>
      <c r="I172" s="2">
        <v>8.1999999999999993</v>
      </c>
      <c r="J172" t="s">
        <v>1068</v>
      </c>
      <c r="K172">
        <v>70</v>
      </c>
      <c r="L172" t="s">
        <v>35</v>
      </c>
      <c r="M172" t="s">
        <v>36</v>
      </c>
      <c r="N172" t="s">
        <v>39</v>
      </c>
      <c r="O172" t="s">
        <v>84</v>
      </c>
      <c r="P172" t="s">
        <v>74</v>
      </c>
      <c r="Q172">
        <v>1308302</v>
      </c>
      <c r="R172" s="14">
        <v>206852432</v>
      </c>
      <c r="S172" s="9">
        <f t="shared" si="6"/>
        <v>1</v>
      </c>
      <c r="T172">
        <f t="shared" si="7"/>
        <v>1.1999999999999993</v>
      </c>
      <c r="U172" s="1">
        <f t="shared" si="8"/>
        <v>2000</v>
      </c>
    </row>
    <row r="173" spans="1:21" x14ac:dyDescent="0.25">
      <c r="A173" s="1">
        <v>172</v>
      </c>
      <c r="B173" t="s">
        <v>1148</v>
      </c>
      <c r="C173" s="1">
        <v>1988</v>
      </c>
      <c r="D173" t="s">
        <v>196</v>
      </c>
      <c r="E173" s="1">
        <v>142</v>
      </c>
      <c r="F173" t="s">
        <v>560</v>
      </c>
      <c r="G173" t="s">
        <v>5938</v>
      </c>
      <c r="H173" t="s">
        <v>5936</v>
      </c>
      <c r="I173" s="2">
        <v>8.1999999999999993</v>
      </c>
      <c r="J173" t="s">
        <v>1149</v>
      </c>
      <c r="L173" t="s">
        <v>1150</v>
      </c>
      <c r="M173" t="s">
        <v>1151</v>
      </c>
      <c r="N173" t="s">
        <v>1152</v>
      </c>
      <c r="O173" t="s">
        <v>1153</v>
      </c>
      <c r="P173" t="s">
        <v>1154</v>
      </c>
      <c r="Q173">
        <v>26402</v>
      </c>
      <c r="R173" s="14">
        <v>280015</v>
      </c>
      <c r="S173" s="9">
        <f t="shared" si="6"/>
        <v>1</v>
      </c>
      <c r="T173">
        <f t="shared" si="7"/>
        <v>8.1999999999999993</v>
      </c>
      <c r="U173" s="1">
        <f t="shared" si="8"/>
        <v>1980</v>
      </c>
    </row>
    <row r="174" spans="1:21" x14ac:dyDescent="0.25">
      <c r="A174" s="1">
        <v>173</v>
      </c>
      <c r="B174" t="s">
        <v>886</v>
      </c>
      <c r="C174" s="1">
        <v>2019</v>
      </c>
      <c r="D174" t="s">
        <v>33</v>
      </c>
      <c r="E174" s="1">
        <v>143</v>
      </c>
      <c r="F174" t="s">
        <v>560</v>
      </c>
      <c r="G174" t="s">
        <v>5936</v>
      </c>
      <c r="I174" s="2">
        <v>8.1999999999999993</v>
      </c>
      <c r="J174" t="s">
        <v>887</v>
      </c>
      <c r="L174" t="s">
        <v>426</v>
      </c>
      <c r="M174" t="s">
        <v>888</v>
      </c>
      <c r="N174" t="s">
        <v>889</v>
      </c>
      <c r="O174" t="s">
        <v>890</v>
      </c>
      <c r="P174" t="s">
        <v>891</v>
      </c>
      <c r="Q174">
        <v>33893</v>
      </c>
      <c r="R174" s="14">
        <v>898575</v>
      </c>
      <c r="S174" s="9">
        <f t="shared" si="6"/>
        <v>1</v>
      </c>
      <c r="T174">
        <f t="shared" si="7"/>
        <v>8.1999999999999993</v>
      </c>
      <c r="U174" s="1">
        <f t="shared" si="8"/>
        <v>2010</v>
      </c>
    </row>
    <row r="175" spans="1:21" x14ac:dyDescent="0.25">
      <c r="A175" s="1">
        <v>174</v>
      </c>
      <c r="B175" t="s">
        <v>946</v>
      </c>
      <c r="C175" s="1">
        <v>2013</v>
      </c>
      <c r="D175" t="s">
        <v>33</v>
      </c>
      <c r="E175" s="1">
        <v>146</v>
      </c>
      <c r="F175" t="s">
        <v>5949</v>
      </c>
      <c r="G175" t="s">
        <v>5952</v>
      </c>
      <c r="H175" t="s">
        <v>5936</v>
      </c>
      <c r="I175" s="2">
        <v>8.1999999999999993</v>
      </c>
      <c r="J175" t="s">
        <v>947</v>
      </c>
      <c r="L175" t="s">
        <v>948</v>
      </c>
      <c r="M175" t="s">
        <v>949</v>
      </c>
      <c r="N175" t="s">
        <v>950</v>
      </c>
      <c r="O175" t="s">
        <v>951</v>
      </c>
      <c r="P175" t="s">
        <v>952</v>
      </c>
      <c r="Q175">
        <v>60701</v>
      </c>
      <c r="R175" s="14">
        <v>1429534</v>
      </c>
      <c r="S175" s="9">
        <f t="shared" si="6"/>
        <v>1</v>
      </c>
      <c r="T175">
        <f t="shared" si="7"/>
        <v>8.1999999999999993</v>
      </c>
      <c r="U175" s="1">
        <f t="shared" si="8"/>
        <v>2010</v>
      </c>
    </row>
    <row r="176" spans="1:21" x14ac:dyDescent="0.25">
      <c r="A176" s="1">
        <v>175</v>
      </c>
      <c r="B176" t="s">
        <v>1020</v>
      </c>
      <c r="C176" s="1">
        <v>2007</v>
      </c>
      <c r="D176" t="s">
        <v>47</v>
      </c>
      <c r="E176" s="1">
        <v>153</v>
      </c>
      <c r="F176" t="s">
        <v>16</v>
      </c>
      <c r="G176" t="s">
        <v>5947</v>
      </c>
      <c r="H176" t="s">
        <v>5960</v>
      </c>
      <c r="I176" s="2">
        <v>8.1999999999999993</v>
      </c>
      <c r="J176" t="s">
        <v>1021</v>
      </c>
      <c r="K176">
        <v>68</v>
      </c>
      <c r="L176" t="s">
        <v>1022</v>
      </c>
      <c r="M176" t="s">
        <v>1023</v>
      </c>
      <c r="N176" t="s">
        <v>1024</v>
      </c>
      <c r="O176" t="s">
        <v>1025</v>
      </c>
      <c r="P176" t="s">
        <v>1026</v>
      </c>
      <c r="Q176">
        <v>74129</v>
      </c>
      <c r="R176" s="14">
        <v>1113541</v>
      </c>
      <c r="S176" s="9">
        <f t="shared" si="6"/>
        <v>1</v>
      </c>
      <c r="T176">
        <f t="shared" si="7"/>
        <v>1.3999999999999995</v>
      </c>
      <c r="U176" s="1">
        <f t="shared" si="8"/>
        <v>2000</v>
      </c>
    </row>
    <row r="177" spans="1:21" x14ac:dyDescent="0.25">
      <c r="A177" s="1">
        <v>176</v>
      </c>
      <c r="B177" t="s">
        <v>899</v>
      </c>
      <c r="C177" s="1">
        <v>2018</v>
      </c>
      <c r="D177" t="s">
        <v>33</v>
      </c>
      <c r="E177" s="1">
        <v>156</v>
      </c>
      <c r="F177" t="s">
        <v>5937</v>
      </c>
      <c r="G177" t="s">
        <v>5936</v>
      </c>
      <c r="I177" s="2">
        <v>8.1999999999999993</v>
      </c>
      <c r="J177" t="s">
        <v>900</v>
      </c>
      <c r="L177" t="s">
        <v>901</v>
      </c>
      <c r="M177" t="s">
        <v>902</v>
      </c>
      <c r="N177" t="s">
        <v>903</v>
      </c>
      <c r="O177" t="s">
        <v>904</v>
      </c>
      <c r="P177" t="s">
        <v>905</v>
      </c>
      <c r="Q177">
        <v>36680</v>
      </c>
      <c r="R177" s="14">
        <v>0</v>
      </c>
      <c r="S177" s="9">
        <f t="shared" si="6"/>
        <v>1</v>
      </c>
      <c r="T177">
        <f t="shared" si="7"/>
        <v>8.1999999999999993</v>
      </c>
      <c r="U177" s="1">
        <f t="shared" si="8"/>
        <v>2010</v>
      </c>
    </row>
    <row r="178" spans="1:21" x14ac:dyDescent="0.25">
      <c r="A178" s="1">
        <v>177</v>
      </c>
      <c r="B178" t="s">
        <v>1077</v>
      </c>
      <c r="C178" s="1">
        <v>2004</v>
      </c>
      <c r="D178" t="s">
        <v>196</v>
      </c>
      <c r="E178" s="1">
        <v>156</v>
      </c>
      <c r="F178" t="s">
        <v>5939</v>
      </c>
      <c r="G178" t="s">
        <v>5936</v>
      </c>
      <c r="H178" t="s">
        <v>5940</v>
      </c>
      <c r="I178" s="2">
        <v>8.1999999999999993</v>
      </c>
      <c r="J178" t="s">
        <v>1078</v>
      </c>
      <c r="K178">
        <v>82</v>
      </c>
      <c r="L178" t="s">
        <v>1079</v>
      </c>
      <c r="M178" t="s">
        <v>1080</v>
      </c>
      <c r="N178" t="s">
        <v>1081</v>
      </c>
      <c r="O178" t="s">
        <v>1082</v>
      </c>
      <c r="P178" t="s">
        <v>1083</v>
      </c>
      <c r="Q178">
        <v>331308</v>
      </c>
      <c r="R178" s="14">
        <v>5509040</v>
      </c>
      <c r="S178" s="9">
        <f t="shared" si="6"/>
        <v>1</v>
      </c>
      <c r="T178">
        <f t="shared" si="7"/>
        <v>0</v>
      </c>
      <c r="U178" s="1">
        <f t="shared" si="8"/>
        <v>2000</v>
      </c>
    </row>
    <row r="179" spans="1:21" x14ac:dyDescent="0.25">
      <c r="A179" s="1">
        <v>178</v>
      </c>
      <c r="B179" t="s">
        <v>1098</v>
      </c>
      <c r="C179" s="1">
        <v>2000</v>
      </c>
      <c r="D179" t="s">
        <v>47</v>
      </c>
      <c r="E179" s="1">
        <v>156</v>
      </c>
      <c r="F179" t="s">
        <v>5937</v>
      </c>
      <c r="G179" t="s">
        <v>5952</v>
      </c>
      <c r="H179" t="s">
        <v>5938</v>
      </c>
      <c r="I179" s="2">
        <v>8.1999999999999993</v>
      </c>
      <c r="J179" t="s">
        <v>1099</v>
      </c>
      <c r="L179" t="s">
        <v>1100</v>
      </c>
      <c r="M179" t="s">
        <v>1101</v>
      </c>
      <c r="N179" t="s">
        <v>1102</v>
      </c>
      <c r="O179" t="s">
        <v>170</v>
      </c>
      <c r="P179" t="s">
        <v>615</v>
      </c>
      <c r="Q179">
        <v>57057</v>
      </c>
      <c r="R179" s="14">
        <v>0</v>
      </c>
      <c r="S179" s="9">
        <f t="shared" si="6"/>
        <v>1</v>
      </c>
      <c r="T179">
        <f t="shared" si="7"/>
        <v>8.1999999999999993</v>
      </c>
      <c r="U179" s="1">
        <f t="shared" si="8"/>
        <v>2000</v>
      </c>
    </row>
    <row r="180" spans="1:21" x14ac:dyDescent="0.25">
      <c r="A180" s="1">
        <v>179</v>
      </c>
      <c r="B180" t="s">
        <v>1028</v>
      </c>
      <c r="C180" s="1">
        <v>2007</v>
      </c>
      <c r="D180" t="s">
        <v>15</v>
      </c>
      <c r="E180" s="1">
        <v>158</v>
      </c>
      <c r="F180" t="s">
        <v>16</v>
      </c>
      <c r="I180" s="2">
        <v>8.1999999999999993</v>
      </c>
      <c r="J180" t="s">
        <v>1029</v>
      </c>
      <c r="K180">
        <v>93</v>
      </c>
      <c r="L180" t="s">
        <v>1030</v>
      </c>
      <c r="M180" t="s">
        <v>1031</v>
      </c>
      <c r="N180" t="s">
        <v>1032</v>
      </c>
      <c r="O180" t="s">
        <v>1033</v>
      </c>
      <c r="P180" t="s">
        <v>1034</v>
      </c>
      <c r="Q180">
        <v>517359</v>
      </c>
      <c r="R180" s="14">
        <v>40222514</v>
      </c>
      <c r="S180" s="9">
        <f t="shared" si="6"/>
        <v>1</v>
      </c>
      <c r="T180">
        <f t="shared" si="7"/>
        <v>1.1000000000000014</v>
      </c>
      <c r="U180" s="1">
        <f t="shared" si="8"/>
        <v>2000</v>
      </c>
    </row>
    <row r="181" spans="1:21" x14ac:dyDescent="0.25">
      <c r="A181" s="1">
        <v>180</v>
      </c>
      <c r="B181" t="s">
        <v>1131</v>
      </c>
      <c r="C181" s="1">
        <v>1994</v>
      </c>
      <c r="D181" t="s">
        <v>47</v>
      </c>
      <c r="E181" s="1">
        <v>160</v>
      </c>
      <c r="F181" t="s">
        <v>5937</v>
      </c>
      <c r="G181" t="s">
        <v>5952</v>
      </c>
      <c r="H181" t="s">
        <v>5942</v>
      </c>
      <c r="I181" s="2">
        <v>8.1999999999999993</v>
      </c>
      <c r="J181" t="s">
        <v>1132</v>
      </c>
      <c r="L181" t="s">
        <v>1133</v>
      </c>
      <c r="M181" t="s">
        <v>427</v>
      </c>
      <c r="N181" t="s">
        <v>1134</v>
      </c>
      <c r="O181" t="s">
        <v>1135</v>
      </c>
      <c r="P181" t="s">
        <v>1136</v>
      </c>
      <c r="Q181">
        <v>49300</v>
      </c>
      <c r="R181" s="14">
        <v>0</v>
      </c>
      <c r="S181" s="9">
        <f t="shared" si="6"/>
        <v>1</v>
      </c>
      <c r="T181">
        <f t="shared" si="7"/>
        <v>8.1999999999999993</v>
      </c>
      <c r="U181" s="1">
        <f t="shared" si="8"/>
        <v>1990</v>
      </c>
    </row>
    <row r="182" spans="1:21" x14ac:dyDescent="0.25">
      <c r="A182" s="1">
        <v>181</v>
      </c>
      <c r="B182" t="s">
        <v>1169</v>
      </c>
      <c r="C182" s="1">
        <v>1985</v>
      </c>
      <c r="D182" t="s">
        <v>47</v>
      </c>
      <c r="E182" s="1">
        <v>162</v>
      </c>
      <c r="F182" t="s">
        <v>5937</v>
      </c>
      <c r="G182" t="s">
        <v>5936</v>
      </c>
      <c r="H182" t="s">
        <v>5950</v>
      </c>
      <c r="I182" s="2">
        <v>8.1999999999999993</v>
      </c>
      <c r="J182" t="s">
        <v>1170</v>
      </c>
      <c r="K182">
        <v>96</v>
      </c>
      <c r="L182" t="s">
        <v>242</v>
      </c>
      <c r="M182" t="s">
        <v>236</v>
      </c>
      <c r="N182" t="s">
        <v>1171</v>
      </c>
      <c r="O182" t="s">
        <v>1172</v>
      </c>
      <c r="P182" t="s">
        <v>1173</v>
      </c>
      <c r="Q182">
        <v>112505</v>
      </c>
      <c r="R182" s="14">
        <v>4135750</v>
      </c>
      <c r="S182" s="9">
        <f t="shared" si="6"/>
        <v>1</v>
      </c>
      <c r="T182">
        <f t="shared" si="7"/>
        <v>1.4000000000000004</v>
      </c>
      <c r="U182" s="1">
        <f t="shared" si="8"/>
        <v>1980</v>
      </c>
    </row>
    <row r="183" spans="1:21" x14ac:dyDescent="0.25">
      <c r="A183" s="1">
        <v>182</v>
      </c>
      <c r="B183" t="s">
        <v>1180</v>
      </c>
      <c r="C183" s="1">
        <v>1979</v>
      </c>
      <c r="D183" t="s">
        <v>47</v>
      </c>
      <c r="E183" s="1">
        <v>162</v>
      </c>
      <c r="F183" t="s">
        <v>16</v>
      </c>
      <c r="G183" t="s">
        <v>5943</v>
      </c>
      <c r="I183" s="2">
        <v>8.1999999999999993</v>
      </c>
      <c r="J183" t="s">
        <v>1181</v>
      </c>
      <c r="L183" t="s">
        <v>1182</v>
      </c>
      <c r="M183" t="s">
        <v>1183</v>
      </c>
      <c r="N183" t="s">
        <v>1184</v>
      </c>
      <c r="O183" t="s">
        <v>1185</v>
      </c>
      <c r="P183" t="s">
        <v>1186</v>
      </c>
      <c r="Q183">
        <v>116945</v>
      </c>
      <c r="R183" s="14">
        <v>234723</v>
      </c>
      <c r="S183" s="9">
        <f t="shared" si="6"/>
        <v>1</v>
      </c>
      <c r="T183">
        <f t="shared" si="7"/>
        <v>8.1999999999999993</v>
      </c>
      <c r="U183" s="1">
        <f t="shared" si="8"/>
        <v>1970</v>
      </c>
    </row>
    <row r="184" spans="1:21" x14ac:dyDescent="0.25">
      <c r="A184" s="1">
        <v>183</v>
      </c>
      <c r="B184" t="s">
        <v>619</v>
      </c>
      <c r="C184" s="1">
        <v>2015</v>
      </c>
      <c r="D184" t="s">
        <v>33</v>
      </c>
      <c r="E184" s="1">
        <v>163</v>
      </c>
      <c r="F184" t="s">
        <v>5935</v>
      </c>
      <c r="G184" t="s">
        <v>5936</v>
      </c>
      <c r="H184" t="s">
        <v>5948</v>
      </c>
      <c r="I184" s="2">
        <v>8.1999999999999993</v>
      </c>
      <c r="J184" t="s">
        <v>941</v>
      </c>
      <c r="L184" t="s">
        <v>942</v>
      </c>
      <c r="M184" t="s">
        <v>943</v>
      </c>
      <c r="N184" t="s">
        <v>944</v>
      </c>
      <c r="O184" t="s">
        <v>615</v>
      </c>
      <c r="P184" t="s">
        <v>945</v>
      </c>
      <c r="Q184">
        <v>70367</v>
      </c>
      <c r="R184" s="14">
        <v>739478</v>
      </c>
      <c r="S184" s="9">
        <f t="shared" si="6"/>
        <v>1</v>
      </c>
      <c r="T184">
        <f t="shared" si="7"/>
        <v>8.1999999999999993</v>
      </c>
      <c r="U184" s="1">
        <f t="shared" si="8"/>
        <v>2010</v>
      </c>
    </row>
    <row r="185" spans="1:21" x14ac:dyDescent="0.25">
      <c r="A185" s="1">
        <v>184</v>
      </c>
      <c r="B185" t="s">
        <v>927</v>
      </c>
      <c r="C185" s="1">
        <v>2017</v>
      </c>
      <c r="D185" t="s">
        <v>33</v>
      </c>
      <c r="E185" s="1">
        <v>167</v>
      </c>
      <c r="F185" t="s">
        <v>5937</v>
      </c>
      <c r="G185" t="s">
        <v>5936</v>
      </c>
      <c r="I185" s="2">
        <v>8.1999999999999993</v>
      </c>
      <c r="J185" t="s">
        <v>928</v>
      </c>
      <c r="L185" t="s">
        <v>929</v>
      </c>
      <c r="M185" t="s">
        <v>930</v>
      </c>
      <c r="N185" t="s">
        <v>931</v>
      </c>
      <c r="O185" t="s">
        <v>932</v>
      </c>
      <c r="P185" t="s">
        <v>933</v>
      </c>
      <c r="Q185">
        <v>75348</v>
      </c>
      <c r="R185" s="14">
        <v>20186659</v>
      </c>
      <c r="S185" s="9">
        <f t="shared" si="6"/>
        <v>1</v>
      </c>
      <c r="T185">
        <f t="shared" si="7"/>
        <v>8.1999999999999993</v>
      </c>
      <c r="U185" s="1">
        <f t="shared" si="8"/>
        <v>2010</v>
      </c>
    </row>
    <row r="186" spans="1:21" x14ac:dyDescent="0.25">
      <c r="A186" s="1">
        <v>185</v>
      </c>
      <c r="B186" t="s">
        <v>1056</v>
      </c>
      <c r="C186" s="1">
        <v>2006</v>
      </c>
      <c r="D186" t="s">
        <v>33</v>
      </c>
      <c r="E186" s="1">
        <v>167</v>
      </c>
      <c r="F186" t="s">
        <v>560</v>
      </c>
      <c r="G186" t="s">
        <v>5938</v>
      </c>
      <c r="H186" t="s">
        <v>5936</v>
      </c>
      <c r="I186" s="2">
        <v>8.1999999999999993</v>
      </c>
      <c r="J186" t="s">
        <v>1057</v>
      </c>
      <c r="L186" t="s">
        <v>963</v>
      </c>
      <c r="M186" t="s">
        <v>427</v>
      </c>
      <c r="N186" t="s">
        <v>1058</v>
      </c>
      <c r="O186" t="s">
        <v>1059</v>
      </c>
      <c r="P186" t="s">
        <v>474</v>
      </c>
      <c r="Q186">
        <v>111937</v>
      </c>
      <c r="R186" s="14">
        <v>2197331</v>
      </c>
      <c r="S186" s="9">
        <f t="shared" si="6"/>
        <v>1</v>
      </c>
      <c r="T186">
        <f t="shared" si="7"/>
        <v>8.1999999999999993</v>
      </c>
      <c r="U186" s="1">
        <f t="shared" si="8"/>
        <v>2000</v>
      </c>
    </row>
    <row r="187" spans="1:21" x14ac:dyDescent="0.25">
      <c r="A187" s="1">
        <v>186</v>
      </c>
      <c r="B187" t="s">
        <v>1121</v>
      </c>
      <c r="C187" s="1">
        <v>1995</v>
      </c>
      <c r="D187" t="s">
        <v>15</v>
      </c>
      <c r="E187" s="1">
        <v>170</v>
      </c>
      <c r="F187" t="s">
        <v>5935</v>
      </c>
      <c r="G187" t="s">
        <v>5936</v>
      </c>
      <c r="H187" t="s">
        <v>5945</v>
      </c>
      <c r="I187" s="2">
        <v>8.1999999999999993</v>
      </c>
      <c r="J187" t="s">
        <v>1122</v>
      </c>
      <c r="K187">
        <v>76</v>
      </c>
      <c r="L187" t="s">
        <v>1123</v>
      </c>
      <c r="M187" t="s">
        <v>28</v>
      </c>
      <c r="N187" t="s">
        <v>43</v>
      </c>
      <c r="O187" t="s">
        <v>1124</v>
      </c>
      <c r="P187" t="s">
        <v>1125</v>
      </c>
      <c r="Q187">
        <v>577113</v>
      </c>
      <c r="R187" s="14">
        <v>67436818</v>
      </c>
      <c r="S187" s="9">
        <f t="shared" si="6"/>
        <v>1</v>
      </c>
      <c r="T187">
        <f t="shared" si="7"/>
        <v>0.59999999999999964</v>
      </c>
      <c r="U187" s="1">
        <f t="shared" si="8"/>
        <v>1990</v>
      </c>
    </row>
    <row r="188" spans="1:21" x14ac:dyDescent="0.25">
      <c r="A188" s="1">
        <v>187</v>
      </c>
      <c r="B188" t="s">
        <v>1213</v>
      </c>
      <c r="C188" s="1">
        <v>1963</v>
      </c>
      <c r="D188" t="s">
        <v>47</v>
      </c>
      <c r="E188" s="1">
        <v>172</v>
      </c>
      <c r="F188" t="s">
        <v>5949</v>
      </c>
      <c r="G188" t="s">
        <v>5936</v>
      </c>
      <c r="H188" t="s">
        <v>5940</v>
      </c>
      <c r="I188" s="2">
        <v>8.1999999999999993</v>
      </c>
      <c r="J188" t="s">
        <v>1214</v>
      </c>
      <c r="K188">
        <v>86</v>
      </c>
      <c r="L188" t="s">
        <v>1215</v>
      </c>
      <c r="M188" t="s">
        <v>1216</v>
      </c>
      <c r="N188" t="s">
        <v>1217</v>
      </c>
      <c r="O188" t="s">
        <v>1218</v>
      </c>
      <c r="P188" t="s">
        <v>363</v>
      </c>
      <c r="Q188">
        <v>224730</v>
      </c>
      <c r="R188" s="14">
        <v>12100000</v>
      </c>
      <c r="S188" s="9">
        <f t="shared" si="6"/>
        <v>1</v>
      </c>
      <c r="T188">
        <f t="shared" si="7"/>
        <v>0.40000000000000036</v>
      </c>
      <c r="U188" s="1">
        <f t="shared" si="8"/>
        <v>1960</v>
      </c>
    </row>
    <row r="189" spans="1:21" x14ac:dyDescent="0.25">
      <c r="A189" s="1">
        <v>188</v>
      </c>
      <c r="B189" t="s">
        <v>1193</v>
      </c>
      <c r="C189" s="1">
        <v>1976</v>
      </c>
      <c r="D189" t="s">
        <v>248</v>
      </c>
      <c r="E189" s="1">
        <v>177</v>
      </c>
      <c r="F189" t="s">
        <v>5939</v>
      </c>
      <c r="G189" t="s">
        <v>5936</v>
      </c>
      <c r="H189" t="s">
        <v>5940</v>
      </c>
      <c r="I189" s="2">
        <v>8.1999999999999993</v>
      </c>
      <c r="J189" t="s">
        <v>1194</v>
      </c>
      <c r="L189" t="s">
        <v>1195</v>
      </c>
      <c r="M189" t="s">
        <v>816</v>
      </c>
      <c r="N189" t="s">
        <v>1196</v>
      </c>
      <c r="O189" t="s">
        <v>1197</v>
      </c>
      <c r="P189" t="s">
        <v>1198</v>
      </c>
      <c r="Q189">
        <v>43885</v>
      </c>
      <c r="R189" s="14">
        <v>0</v>
      </c>
      <c r="S189" s="9">
        <f t="shared" si="6"/>
        <v>1</v>
      </c>
      <c r="T189">
        <f t="shared" si="7"/>
        <v>8.1999999999999993</v>
      </c>
      <c r="U189" s="1">
        <f t="shared" si="8"/>
        <v>1970</v>
      </c>
    </row>
    <row r="190" spans="1:21" x14ac:dyDescent="0.25">
      <c r="A190" s="1">
        <v>189</v>
      </c>
      <c r="B190" t="s">
        <v>1127</v>
      </c>
      <c r="C190" s="1">
        <v>1995</v>
      </c>
      <c r="D190" t="s">
        <v>15</v>
      </c>
      <c r="E190" s="1">
        <v>178</v>
      </c>
      <c r="F190" t="s">
        <v>5935</v>
      </c>
      <c r="G190" t="s">
        <v>5936</v>
      </c>
      <c r="I190" s="2">
        <v>8.1999999999999993</v>
      </c>
      <c r="J190" t="s">
        <v>1128</v>
      </c>
      <c r="K190">
        <v>73</v>
      </c>
      <c r="L190" t="s">
        <v>128</v>
      </c>
      <c r="M190" t="s">
        <v>43</v>
      </c>
      <c r="N190" t="s">
        <v>1129</v>
      </c>
      <c r="O190" t="s">
        <v>130</v>
      </c>
      <c r="P190" t="s">
        <v>520</v>
      </c>
      <c r="Q190">
        <v>466276</v>
      </c>
      <c r="R190" s="14">
        <v>42438300</v>
      </c>
      <c r="S190" s="9">
        <f t="shared" si="6"/>
        <v>1</v>
      </c>
      <c r="T190">
        <f t="shared" si="7"/>
        <v>0.89999999999999947</v>
      </c>
      <c r="U190" s="1">
        <f t="shared" si="8"/>
        <v>1990</v>
      </c>
    </row>
    <row r="191" spans="1:21" x14ac:dyDescent="0.25">
      <c r="A191" s="1">
        <v>190</v>
      </c>
      <c r="B191" t="s">
        <v>1231</v>
      </c>
      <c r="C191" s="1">
        <v>1961</v>
      </c>
      <c r="D191" t="s">
        <v>15</v>
      </c>
      <c r="E191" s="1">
        <v>179</v>
      </c>
      <c r="F191" t="s">
        <v>16</v>
      </c>
      <c r="G191" t="s">
        <v>5950</v>
      </c>
      <c r="I191" s="2">
        <v>8.1999999999999993</v>
      </c>
      <c r="J191" t="s">
        <v>1232</v>
      </c>
      <c r="K191">
        <v>60</v>
      </c>
      <c r="L191" t="s">
        <v>1233</v>
      </c>
      <c r="M191" t="s">
        <v>1234</v>
      </c>
      <c r="N191" t="s">
        <v>1235</v>
      </c>
      <c r="O191" t="s">
        <v>1236</v>
      </c>
      <c r="P191" t="s">
        <v>570</v>
      </c>
      <c r="Q191">
        <v>69458</v>
      </c>
      <c r="R191" s="14">
        <v>0</v>
      </c>
      <c r="S191" s="9">
        <f t="shared" si="6"/>
        <v>1</v>
      </c>
      <c r="T191">
        <f t="shared" si="7"/>
        <v>2.1999999999999993</v>
      </c>
      <c r="U191" s="1">
        <f t="shared" si="8"/>
        <v>1960</v>
      </c>
    </row>
    <row r="192" spans="1:21" x14ac:dyDescent="0.25">
      <c r="A192" s="1">
        <v>191</v>
      </c>
      <c r="B192" t="s">
        <v>1015</v>
      </c>
      <c r="C192" s="1">
        <v>2013</v>
      </c>
      <c r="D192" t="s">
        <v>15</v>
      </c>
      <c r="E192" s="1">
        <v>180</v>
      </c>
      <c r="F192" t="s">
        <v>5939</v>
      </c>
      <c r="G192" t="s">
        <v>5938</v>
      </c>
      <c r="H192" t="s">
        <v>5936</v>
      </c>
      <c r="I192" s="2">
        <v>8.1999999999999993</v>
      </c>
      <c r="J192" t="s">
        <v>1016</v>
      </c>
      <c r="K192">
        <v>75</v>
      </c>
      <c r="L192" t="s">
        <v>128</v>
      </c>
      <c r="M192" t="s">
        <v>81</v>
      </c>
      <c r="N192" t="s">
        <v>1017</v>
      </c>
      <c r="O192" t="s">
        <v>1018</v>
      </c>
      <c r="P192" t="s">
        <v>174</v>
      </c>
      <c r="Q192">
        <v>1187498</v>
      </c>
      <c r="R192" s="14">
        <v>116900694</v>
      </c>
      <c r="S192" s="9">
        <f t="shared" si="6"/>
        <v>1</v>
      </c>
      <c r="T192">
        <f t="shared" si="7"/>
        <v>0.69999999999999929</v>
      </c>
      <c r="U192" s="1">
        <f t="shared" si="8"/>
        <v>2010</v>
      </c>
    </row>
    <row r="193" spans="1:21" x14ac:dyDescent="0.25">
      <c r="A193" s="1">
        <v>192</v>
      </c>
      <c r="B193" t="s">
        <v>961</v>
      </c>
      <c r="C193" s="1">
        <v>2013</v>
      </c>
      <c r="D193" t="s">
        <v>47</v>
      </c>
      <c r="E193" s="1">
        <v>186</v>
      </c>
      <c r="F193" t="s">
        <v>5939</v>
      </c>
      <c r="G193" t="s">
        <v>5936</v>
      </c>
      <c r="H193" t="s">
        <v>5960</v>
      </c>
      <c r="I193" s="2">
        <v>8.1999999999999993</v>
      </c>
      <c r="J193" t="s">
        <v>962</v>
      </c>
      <c r="L193" t="s">
        <v>963</v>
      </c>
      <c r="M193" t="s">
        <v>964</v>
      </c>
      <c r="N193" t="s">
        <v>965</v>
      </c>
      <c r="O193" t="s">
        <v>966</v>
      </c>
      <c r="P193" t="s">
        <v>967</v>
      </c>
      <c r="Q193">
        <v>61137</v>
      </c>
      <c r="R193" s="14">
        <v>1626289</v>
      </c>
      <c r="S193" s="9">
        <f t="shared" si="6"/>
        <v>1</v>
      </c>
      <c r="T193">
        <f t="shared" si="7"/>
        <v>8.1999999999999993</v>
      </c>
      <c r="U193" s="1">
        <f t="shared" si="8"/>
        <v>2010</v>
      </c>
    </row>
    <row r="194" spans="1:21" x14ac:dyDescent="0.25">
      <c r="A194" s="1">
        <v>193</v>
      </c>
      <c r="B194" t="s">
        <v>1199</v>
      </c>
      <c r="C194" s="1">
        <v>1975</v>
      </c>
      <c r="D194" t="s">
        <v>47</v>
      </c>
      <c r="E194" s="1">
        <v>204</v>
      </c>
      <c r="F194" t="s">
        <v>5937</v>
      </c>
      <c r="G194" t="s">
        <v>5941</v>
      </c>
      <c r="H194" t="s">
        <v>5952</v>
      </c>
      <c r="I194" s="2">
        <v>8.1999999999999993</v>
      </c>
      <c r="J194" t="s">
        <v>1200</v>
      </c>
      <c r="L194" t="s">
        <v>1201</v>
      </c>
      <c r="M194" t="s">
        <v>1202</v>
      </c>
      <c r="N194" t="s">
        <v>1203</v>
      </c>
      <c r="O194" t="s">
        <v>552</v>
      </c>
      <c r="P194" t="s">
        <v>1204</v>
      </c>
      <c r="Q194">
        <v>51284</v>
      </c>
      <c r="R194" s="14">
        <v>0</v>
      </c>
      <c r="S194" s="9">
        <f t="shared" ref="S194:S257" si="9">INT((ROW()-ROW($B$1))/100)</f>
        <v>1</v>
      </c>
      <c r="T194">
        <f t="shared" ref="T194:T257" si="10">ABS(I194-(K194/10))</f>
        <v>8.1999999999999993</v>
      </c>
      <c r="U194" s="1">
        <f t="shared" ref="U194:U257" si="11">C194-MOD(C194,10)</f>
        <v>1970</v>
      </c>
    </row>
    <row r="195" spans="1:21" x14ac:dyDescent="0.25">
      <c r="A195" s="1">
        <v>194</v>
      </c>
      <c r="B195" t="s">
        <v>1070</v>
      </c>
      <c r="C195" s="1">
        <v>2004</v>
      </c>
      <c r="D195" t="s">
        <v>47</v>
      </c>
      <c r="E195" s="1">
        <v>210</v>
      </c>
      <c r="F195" t="s">
        <v>16</v>
      </c>
      <c r="I195" s="2">
        <v>8.1999999999999993</v>
      </c>
      <c r="J195" t="s">
        <v>1071</v>
      </c>
      <c r="L195" t="s">
        <v>1072</v>
      </c>
      <c r="M195" t="s">
        <v>1023</v>
      </c>
      <c r="N195" t="s">
        <v>1073</v>
      </c>
      <c r="O195" t="s">
        <v>1074</v>
      </c>
      <c r="P195" t="s">
        <v>1075</v>
      </c>
      <c r="Q195">
        <v>83005</v>
      </c>
      <c r="R195" s="14">
        <v>1223240</v>
      </c>
      <c r="S195" s="9">
        <f t="shared" si="9"/>
        <v>1</v>
      </c>
      <c r="T195">
        <f t="shared" si="10"/>
        <v>8.1999999999999993</v>
      </c>
      <c r="U195" s="1">
        <f t="shared" si="11"/>
        <v>2000</v>
      </c>
    </row>
    <row r="196" spans="1:21" x14ac:dyDescent="0.25">
      <c r="A196" s="1">
        <v>195</v>
      </c>
      <c r="B196" t="s">
        <v>969</v>
      </c>
      <c r="C196" s="1">
        <v>2012</v>
      </c>
      <c r="D196" t="s">
        <v>15</v>
      </c>
      <c r="E196" s="1">
        <v>321</v>
      </c>
      <c r="F196" t="s">
        <v>5937</v>
      </c>
      <c r="G196" t="s">
        <v>5952</v>
      </c>
      <c r="H196" t="s">
        <v>5938</v>
      </c>
      <c r="I196" s="2">
        <v>8.1999999999999993</v>
      </c>
      <c r="J196" t="s">
        <v>970</v>
      </c>
      <c r="K196">
        <v>89</v>
      </c>
      <c r="L196" t="s">
        <v>971</v>
      </c>
      <c r="M196" t="s">
        <v>972</v>
      </c>
      <c r="N196" t="s">
        <v>973</v>
      </c>
      <c r="O196" t="s">
        <v>974</v>
      </c>
      <c r="P196" t="s">
        <v>975</v>
      </c>
      <c r="Q196">
        <v>82365</v>
      </c>
      <c r="R196" s="14">
        <v>0</v>
      </c>
      <c r="S196" s="9">
        <f t="shared" si="9"/>
        <v>1</v>
      </c>
      <c r="T196">
        <f t="shared" si="10"/>
        <v>0.70000000000000107</v>
      </c>
      <c r="U196" s="1">
        <f t="shared" si="11"/>
        <v>2010</v>
      </c>
    </row>
    <row r="197" spans="1:21" x14ac:dyDescent="0.25">
      <c r="A197" s="1">
        <v>196</v>
      </c>
      <c r="B197" t="s">
        <v>2086</v>
      </c>
      <c r="C197" s="1">
        <v>1926</v>
      </c>
      <c r="D197" t="s">
        <v>587</v>
      </c>
      <c r="E197" s="1">
        <v>67</v>
      </c>
      <c r="F197" t="s">
        <v>5937</v>
      </c>
      <c r="G197" t="s">
        <v>5941</v>
      </c>
      <c r="H197" t="s">
        <v>5952</v>
      </c>
      <c r="I197" s="2">
        <v>8.1</v>
      </c>
      <c r="J197" t="s">
        <v>2087</v>
      </c>
      <c r="L197" t="s">
        <v>2088</v>
      </c>
      <c r="M197" t="s">
        <v>1304</v>
      </c>
      <c r="N197" t="s">
        <v>1304</v>
      </c>
      <c r="O197" t="s">
        <v>2089</v>
      </c>
      <c r="P197" t="s">
        <v>2090</v>
      </c>
      <c r="Q197">
        <v>81156</v>
      </c>
      <c r="R197" s="14">
        <v>1033895</v>
      </c>
      <c r="S197" s="9">
        <f t="shared" si="9"/>
        <v>1</v>
      </c>
      <c r="T197">
        <f t="shared" si="10"/>
        <v>8.1</v>
      </c>
      <c r="U197" s="1">
        <f t="shared" si="11"/>
        <v>1920</v>
      </c>
    </row>
    <row r="198" spans="1:21" x14ac:dyDescent="0.25">
      <c r="A198" s="1">
        <v>197</v>
      </c>
      <c r="B198" t="s">
        <v>2074</v>
      </c>
      <c r="C198" s="1">
        <v>1928</v>
      </c>
      <c r="D198" t="s">
        <v>587</v>
      </c>
      <c r="E198" s="1">
        <v>72</v>
      </c>
      <c r="F198" t="s">
        <v>560</v>
      </c>
      <c r="G198" t="s">
        <v>5942</v>
      </c>
      <c r="I198" s="2">
        <v>8.1</v>
      </c>
      <c r="J198" t="s">
        <v>2075</v>
      </c>
      <c r="K198">
        <v>90</v>
      </c>
      <c r="L198" t="s">
        <v>386</v>
      </c>
      <c r="M198" t="s">
        <v>386</v>
      </c>
      <c r="N198" t="s">
        <v>2076</v>
      </c>
      <c r="O198" t="s">
        <v>2077</v>
      </c>
      <c r="P198" t="s">
        <v>2078</v>
      </c>
      <c r="Q198">
        <v>30205</v>
      </c>
      <c r="R198" s="14">
        <v>0</v>
      </c>
      <c r="S198" s="9">
        <f t="shared" si="9"/>
        <v>1</v>
      </c>
      <c r="T198">
        <f t="shared" si="10"/>
        <v>0.90000000000000036</v>
      </c>
      <c r="U198" s="1">
        <f t="shared" si="11"/>
        <v>1920</v>
      </c>
    </row>
    <row r="199" spans="1:21" x14ac:dyDescent="0.25">
      <c r="A199" s="1">
        <v>198</v>
      </c>
      <c r="B199" t="s">
        <v>2092</v>
      </c>
      <c r="C199" s="1">
        <v>1920</v>
      </c>
      <c r="E199" s="1">
        <v>76</v>
      </c>
      <c r="F199" t="s">
        <v>5961</v>
      </c>
      <c r="G199" t="s">
        <v>5957</v>
      </c>
      <c r="H199" t="s">
        <v>5948</v>
      </c>
      <c r="I199" s="2">
        <v>8.1</v>
      </c>
      <c r="J199" t="s">
        <v>2093</v>
      </c>
      <c r="L199" t="s">
        <v>2094</v>
      </c>
      <c r="M199" t="s">
        <v>2095</v>
      </c>
      <c r="N199" t="s">
        <v>2096</v>
      </c>
      <c r="O199" t="s">
        <v>2097</v>
      </c>
      <c r="P199" t="s">
        <v>2098</v>
      </c>
      <c r="Q199">
        <v>57428</v>
      </c>
      <c r="R199" s="14">
        <v>0</v>
      </c>
      <c r="S199" s="9">
        <f t="shared" si="9"/>
        <v>1</v>
      </c>
      <c r="T199">
        <f t="shared" si="10"/>
        <v>8.1</v>
      </c>
      <c r="U199" s="1">
        <f t="shared" si="11"/>
        <v>1920</v>
      </c>
    </row>
    <row r="200" spans="1:21" x14ac:dyDescent="0.25">
      <c r="A200" s="1">
        <v>199</v>
      </c>
      <c r="B200" t="s">
        <v>1589</v>
      </c>
      <c r="C200" s="1">
        <v>2004</v>
      </c>
      <c r="D200" t="s">
        <v>196</v>
      </c>
      <c r="E200" s="1">
        <v>80</v>
      </c>
      <c r="F200" t="s">
        <v>16</v>
      </c>
      <c r="G200" t="s">
        <v>5942</v>
      </c>
      <c r="I200" s="2">
        <v>8.1</v>
      </c>
      <c r="J200" t="s">
        <v>1590</v>
      </c>
      <c r="K200">
        <v>90</v>
      </c>
      <c r="L200" t="s">
        <v>1591</v>
      </c>
      <c r="M200" t="s">
        <v>1592</v>
      </c>
      <c r="N200" t="s">
        <v>1593</v>
      </c>
      <c r="O200" t="s">
        <v>1594</v>
      </c>
      <c r="P200" t="s">
        <v>1595</v>
      </c>
      <c r="Q200">
        <v>236311</v>
      </c>
      <c r="R200" s="14">
        <v>5820649</v>
      </c>
      <c r="S200" s="9">
        <f t="shared" si="9"/>
        <v>1</v>
      </c>
      <c r="T200">
        <f t="shared" si="10"/>
        <v>0.90000000000000036</v>
      </c>
      <c r="U200" s="1">
        <f t="shared" si="11"/>
        <v>2000</v>
      </c>
    </row>
    <row r="201" spans="1:21" x14ac:dyDescent="0.25">
      <c r="A201" s="1">
        <v>200</v>
      </c>
      <c r="B201" t="s">
        <v>1907</v>
      </c>
      <c r="C201" s="1">
        <v>1966</v>
      </c>
      <c r="E201" s="1">
        <v>85</v>
      </c>
      <c r="F201" t="s">
        <v>16</v>
      </c>
      <c r="G201" t="s">
        <v>5945</v>
      </c>
      <c r="I201" s="2">
        <v>8.1</v>
      </c>
      <c r="J201" t="s">
        <v>1908</v>
      </c>
      <c r="K201">
        <v>86</v>
      </c>
      <c r="L201" t="s">
        <v>1189</v>
      </c>
      <c r="M201" t="s">
        <v>1246</v>
      </c>
      <c r="N201" t="s">
        <v>1190</v>
      </c>
      <c r="O201" t="s">
        <v>1909</v>
      </c>
      <c r="P201" t="s">
        <v>1248</v>
      </c>
      <c r="Q201">
        <v>103191</v>
      </c>
      <c r="R201" s="14">
        <v>0</v>
      </c>
      <c r="S201" s="9">
        <f t="shared" si="9"/>
        <v>2</v>
      </c>
      <c r="T201">
        <f t="shared" si="10"/>
        <v>0.5</v>
      </c>
      <c r="U201" s="1">
        <f t="shared" si="11"/>
        <v>1960</v>
      </c>
    </row>
    <row r="202" spans="1:21" x14ac:dyDescent="0.25">
      <c r="A202" s="1">
        <v>201</v>
      </c>
      <c r="B202" t="s">
        <v>1639</v>
      </c>
      <c r="C202" s="1">
        <v>1997</v>
      </c>
      <c r="D202" t="s">
        <v>33</v>
      </c>
      <c r="E202" s="1">
        <v>87</v>
      </c>
      <c r="F202" t="s">
        <v>5946</v>
      </c>
      <c r="G202" t="s">
        <v>5955</v>
      </c>
      <c r="H202" t="s">
        <v>5936</v>
      </c>
      <c r="I202" s="2">
        <v>8.1</v>
      </c>
      <c r="J202" t="s">
        <v>1640</v>
      </c>
      <c r="L202" t="s">
        <v>1641</v>
      </c>
      <c r="M202" t="s">
        <v>1642</v>
      </c>
      <c r="N202" t="s">
        <v>1643</v>
      </c>
      <c r="O202" t="s">
        <v>1644</v>
      </c>
      <c r="P202" t="s">
        <v>1645</v>
      </c>
      <c r="Q202">
        <v>38847</v>
      </c>
      <c r="R202" s="14">
        <v>0</v>
      </c>
      <c r="S202" s="9">
        <f t="shared" si="9"/>
        <v>2</v>
      </c>
      <c r="T202">
        <f t="shared" si="10"/>
        <v>8.1</v>
      </c>
      <c r="U202" s="1">
        <f t="shared" si="11"/>
        <v>1990</v>
      </c>
    </row>
    <row r="203" spans="1:21" x14ac:dyDescent="0.25">
      <c r="A203" s="1">
        <v>202</v>
      </c>
      <c r="B203" t="s">
        <v>1768</v>
      </c>
      <c r="C203" s="1">
        <v>1986</v>
      </c>
      <c r="D203" t="s">
        <v>47</v>
      </c>
      <c r="E203" s="1">
        <v>89</v>
      </c>
      <c r="F203" t="s">
        <v>5949</v>
      </c>
      <c r="G203" t="s">
        <v>5936</v>
      </c>
      <c r="I203" s="2">
        <v>8.1</v>
      </c>
      <c r="J203" t="s">
        <v>1769</v>
      </c>
      <c r="K203">
        <v>75</v>
      </c>
      <c r="L203" t="s">
        <v>1770</v>
      </c>
      <c r="M203" t="s">
        <v>1771</v>
      </c>
      <c r="N203" t="s">
        <v>1772</v>
      </c>
      <c r="O203" t="s">
        <v>1773</v>
      </c>
      <c r="P203" t="s">
        <v>1774</v>
      </c>
      <c r="Q203">
        <v>363401</v>
      </c>
      <c r="R203" s="14">
        <v>52287414</v>
      </c>
      <c r="S203" s="9">
        <f t="shared" si="9"/>
        <v>2</v>
      </c>
      <c r="T203">
        <f t="shared" si="10"/>
        <v>0.59999999999999964</v>
      </c>
      <c r="U203" s="1">
        <f t="shared" si="11"/>
        <v>1980</v>
      </c>
    </row>
    <row r="204" spans="1:21" x14ac:dyDescent="0.25">
      <c r="A204" s="1">
        <v>203</v>
      </c>
      <c r="B204" t="s">
        <v>1950</v>
      </c>
      <c r="C204" s="1">
        <v>1960</v>
      </c>
      <c r="D204" t="s">
        <v>15</v>
      </c>
      <c r="E204" s="1">
        <v>89</v>
      </c>
      <c r="F204" t="s">
        <v>16</v>
      </c>
      <c r="I204" s="2">
        <v>8.1</v>
      </c>
      <c r="J204" t="s">
        <v>1951</v>
      </c>
      <c r="L204" t="s">
        <v>1189</v>
      </c>
      <c r="M204" t="s">
        <v>1251</v>
      </c>
      <c r="N204" t="s">
        <v>1952</v>
      </c>
      <c r="O204" t="s">
        <v>1953</v>
      </c>
      <c r="P204" t="s">
        <v>1954</v>
      </c>
      <c r="Q204">
        <v>26697</v>
      </c>
      <c r="R204" s="14">
        <v>1526000</v>
      </c>
      <c r="S204" s="9">
        <f t="shared" si="9"/>
        <v>2</v>
      </c>
      <c r="T204">
        <f t="shared" si="10"/>
        <v>8.1</v>
      </c>
      <c r="U204" s="1">
        <f t="shared" si="11"/>
        <v>1960</v>
      </c>
    </row>
    <row r="205" spans="1:21" x14ac:dyDescent="0.25">
      <c r="A205" s="1">
        <v>204</v>
      </c>
      <c r="B205" t="s">
        <v>1881</v>
      </c>
      <c r="C205" s="1">
        <v>1972</v>
      </c>
      <c r="D205" t="s">
        <v>15</v>
      </c>
      <c r="E205" s="1">
        <v>91</v>
      </c>
      <c r="F205" t="s">
        <v>16</v>
      </c>
      <c r="I205" s="2">
        <v>8.1</v>
      </c>
      <c r="J205" t="s">
        <v>1882</v>
      </c>
      <c r="L205" t="s">
        <v>1189</v>
      </c>
      <c r="M205" t="s">
        <v>1883</v>
      </c>
      <c r="N205" t="s">
        <v>1190</v>
      </c>
      <c r="O205" t="s">
        <v>1884</v>
      </c>
      <c r="P205" t="s">
        <v>1247</v>
      </c>
      <c r="Q205">
        <v>30206</v>
      </c>
      <c r="R205" s="14">
        <v>1742348</v>
      </c>
      <c r="S205" s="9">
        <f t="shared" si="9"/>
        <v>2</v>
      </c>
      <c r="T205">
        <f t="shared" si="10"/>
        <v>8.1</v>
      </c>
      <c r="U205" s="1">
        <f t="shared" si="11"/>
        <v>1970</v>
      </c>
    </row>
    <row r="206" spans="1:21" x14ac:dyDescent="0.25">
      <c r="A206" s="1">
        <v>205</v>
      </c>
      <c r="B206" t="s">
        <v>1535</v>
      </c>
      <c r="C206" s="1">
        <v>2009</v>
      </c>
      <c r="E206" s="1">
        <v>92</v>
      </c>
      <c r="F206" t="s">
        <v>5946</v>
      </c>
      <c r="G206" t="s">
        <v>5952</v>
      </c>
      <c r="H206" t="s">
        <v>5936</v>
      </c>
      <c r="I206" s="2">
        <v>8.1</v>
      </c>
      <c r="J206" t="s">
        <v>1536</v>
      </c>
      <c r="L206" t="s">
        <v>1537</v>
      </c>
      <c r="M206" t="s">
        <v>1538</v>
      </c>
      <c r="N206" t="s">
        <v>1539</v>
      </c>
      <c r="O206" t="s">
        <v>1540</v>
      </c>
      <c r="P206" t="s">
        <v>1541</v>
      </c>
      <c r="Q206">
        <v>164462</v>
      </c>
      <c r="R206" s="14">
        <v>0</v>
      </c>
      <c r="S206" s="9">
        <f t="shared" si="9"/>
        <v>2</v>
      </c>
      <c r="T206">
        <f t="shared" si="10"/>
        <v>8.1</v>
      </c>
      <c r="U206" s="1">
        <f t="shared" si="11"/>
        <v>2000</v>
      </c>
    </row>
    <row r="207" spans="1:21" x14ac:dyDescent="0.25">
      <c r="A207" s="1">
        <v>206</v>
      </c>
      <c r="B207" t="s">
        <v>1633</v>
      </c>
      <c r="C207" s="1">
        <v>2001</v>
      </c>
      <c r="D207" t="s">
        <v>47</v>
      </c>
      <c r="E207" s="1">
        <v>92</v>
      </c>
      <c r="F207" t="s">
        <v>5946</v>
      </c>
      <c r="G207" t="s">
        <v>5941</v>
      </c>
      <c r="H207" t="s">
        <v>5952</v>
      </c>
      <c r="I207" s="2">
        <v>8.1</v>
      </c>
      <c r="J207" t="s">
        <v>1634</v>
      </c>
      <c r="K207">
        <v>79</v>
      </c>
      <c r="L207" t="s">
        <v>1009</v>
      </c>
      <c r="M207" t="s">
        <v>1635</v>
      </c>
      <c r="N207" t="s">
        <v>454</v>
      </c>
      <c r="O207" t="s">
        <v>1636</v>
      </c>
      <c r="P207" t="s">
        <v>1637</v>
      </c>
      <c r="Q207">
        <v>815505</v>
      </c>
      <c r="R207" s="14">
        <v>289916256</v>
      </c>
      <c r="S207" s="9">
        <f t="shared" si="9"/>
        <v>2</v>
      </c>
      <c r="T207">
        <f t="shared" si="10"/>
        <v>0.19999999999999929</v>
      </c>
      <c r="U207" s="1">
        <f t="shared" si="11"/>
        <v>2000</v>
      </c>
    </row>
    <row r="208" spans="1:21" x14ac:dyDescent="0.25">
      <c r="A208" s="1">
        <v>207</v>
      </c>
      <c r="B208" t="s">
        <v>1465</v>
      </c>
      <c r="C208" s="1">
        <v>2014</v>
      </c>
      <c r="D208" t="s">
        <v>248</v>
      </c>
      <c r="E208" s="1">
        <v>93</v>
      </c>
      <c r="F208" t="s">
        <v>5946</v>
      </c>
      <c r="G208" t="s">
        <v>5941</v>
      </c>
      <c r="H208" t="s">
        <v>5936</v>
      </c>
      <c r="I208" s="2">
        <v>8.1</v>
      </c>
      <c r="J208" t="s">
        <v>1466</v>
      </c>
      <c r="K208">
        <v>85</v>
      </c>
      <c r="L208" t="s">
        <v>1467</v>
      </c>
      <c r="M208" t="s">
        <v>1468</v>
      </c>
      <c r="N208" t="s">
        <v>1469</v>
      </c>
      <c r="O208" t="s">
        <v>1470</v>
      </c>
      <c r="P208" t="s">
        <v>1471</v>
      </c>
      <c r="Q208">
        <v>51679</v>
      </c>
      <c r="R208" s="14">
        <v>857524</v>
      </c>
      <c r="S208" s="9">
        <f t="shared" si="9"/>
        <v>2</v>
      </c>
      <c r="T208">
        <f t="shared" si="10"/>
        <v>0.40000000000000036</v>
      </c>
      <c r="U208" s="1">
        <f t="shared" si="11"/>
        <v>2010</v>
      </c>
    </row>
    <row r="209" spans="1:21" x14ac:dyDescent="0.25">
      <c r="A209" s="1">
        <v>208</v>
      </c>
      <c r="B209" t="s">
        <v>1528</v>
      </c>
      <c r="C209" s="1">
        <v>2009</v>
      </c>
      <c r="D209" t="s">
        <v>384</v>
      </c>
      <c r="E209" s="1">
        <v>93</v>
      </c>
      <c r="F209" t="s">
        <v>5939</v>
      </c>
      <c r="G209" t="s">
        <v>5936</v>
      </c>
      <c r="H209" t="s">
        <v>5947</v>
      </c>
      <c r="I209" s="2">
        <v>8.1</v>
      </c>
      <c r="J209" t="s">
        <v>1529</v>
      </c>
      <c r="L209" t="s">
        <v>1530</v>
      </c>
      <c r="M209" t="s">
        <v>1531</v>
      </c>
      <c r="N209" t="s">
        <v>1532</v>
      </c>
      <c r="O209" t="s">
        <v>1533</v>
      </c>
      <c r="P209" t="s">
        <v>1534</v>
      </c>
      <c r="Q209">
        <v>253575</v>
      </c>
      <c r="R209" s="14">
        <v>0</v>
      </c>
      <c r="S209" s="9">
        <f t="shared" si="9"/>
        <v>2</v>
      </c>
      <c r="T209">
        <f t="shared" si="10"/>
        <v>8.1</v>
      </c>
      <c r="U209" s="1">
        <f t="shared" si="11"/>
        <v>2000</v>
      </c>
    </row>
    <row r="210" spans="1:21" x14ac:dyDescent="0.25">
      <c r="A210" s="1">
        <v>209</v>
      </c>
      <c r="B210" t="s">
        <v>1686</v>
      </c>
      <c r="C210" s="1">
        <v>1996</v>
      </c>
      <c r="D210" t="s">
        <v>15</v>
      </c>
      <c r="E210" s="1">
        <v>93</v>
      </c>
      <c r="F210" t="s">
        <v>16</v>
      </c>
      <c r="I210" s="2">
        <v>8.1</v>
      </c>
      <c r="J210" t="s">
        <v>1687</v>
      </c>
      <c r="K210">
        <v>83</v>
      </c>
      <c r="L210" t="s">
        <v>1688</v>
      </c>
      <c r="M210" t="s">
        <v>1689</v>
      </c>
      <c r="N210" t="s">
        <v>1690</v>
      </c>
      <c r="O210" t="s">
        <v>1691</v>
      </c>
      <c r="P210" t="s">
        <v>1692</v>
      </c>
      <c r="Q210">
        <v>634716</v>
      </c>
      <c r="R210" s="14">
        <v>16501785</v>
      </c>
      <c r="S210" s="9">
        <f t="shared" si="9"/>
        <v>2</v>
      </c>
      <c r="T210">
        <f t="shared" si="10"/>
        <v>0.20000000000000107</v>
      </c>
      <c r="U210" s="1">
        <f t="shared" si="11"/>
        <v>1990</v>
      </c>
    </row>
    <row r="211" spans="1:21" x14ac:dyDescent="0.25">
      <c r="A211" s="1">
        <v>210</v>
      </c>
      <c r="B211" t="s">
        <v>1837</v>
      </c>
      <c r="C211" s="1">
        <v>1979</v>
      </c>
      <c r="D211" t="s">
        <v>196</v>
      </c>
      <c r="E211" s="1">
        <v>94</v>
      </c>
      <c r="F211" t="s">
        <v>560</v>
      </c>
      <c r="I211" s="2">
        <v>8.1</v>
      </c>
      <c r="J211" t="s">
        <v>1838</v>
      </c>
      <c r="K211">
        <v>77</v>
      </c>
      <c r="L211" t="s">
        <v>1208</v>
      </c>
      <c r="M211" t="s">
        <v>1209</v>
      </c>
      <c r="N211" t="s">
        <v>1210</v>
      </c>
      <c r="O211" t="s">
        <v>1839</v>
      </c>
      <c r="P211" t="s">
        <v>1207</v>
      </c>
      <c r="Q211">
        <v>367250</v>
      </c>
      <c r="R211" s="14">
        <v>20045115</v>
      </c>
      <c r="S211" s="9">
        <f t="shared" si="9"/>
        <v>2</v>
      </c>
      <c r="T211">
        <f t="shared" si="10"/>
        <v>0.39999999999999947</v>
      </c>
      <c r="U211" s="1">
        <f t="shared" si="11"/>
        <v>1970</v>
      </c>
    </row>
    <row r="212" spans="1:21" x14ac:dyDescent="0.25">
      <c r="A212" s="1">
        <v>211</v>
      </c>
      <c r="B212" t="s">
        <v>2079</v>
      </c>
      <c r="C212" s="1">
        <v>1927</v>
      </c>
      <c r="D212" t="s">
        <v>587</v>
      </c>
      <c r="E212" s="1">
        <v>94</v>
      </c>
      <c r="F212" t="s">
        <v>16</v>
      </c>
      <c r="G212" t="s">
        <v>5942</v>
      </c>
      <c r="I212" s="2">
        <v>8.1</v>
      </c>
      <c r="J212" t="s">
        <v>2080</v>
      </c>
      <c r="L212" t="s">
        <v>2081</v>
      </c>
      <c r="M212" t="s">
        <v>2082</v>
      </c>
      <c r="N212" t="s">
        <v>2083</v>
      </c>
      <c r="O212" t="s">
        <v>2084</v>
      </c>
      <c r="P212" t="s">
        <v>2085</v>
      </c>
      <c r="Q212">
        <v>46865</v>
      </c>
      <c r="R212" s="14">
        <v>53954</v>
      </c>
      <c r="S212" s="9">
        <f t="shared" si="9"/>
        <v>2</v>
      </c>
      <c r="T212">
        <f t="shared" si="10"/>
        <v>8.1</v>
      </c>
      <c r="U212" s="1">
        <f t="shared" si="11"/>
        <v>1920</v>
      </c>
    </row>
    <row r="213" spans="1:21" x14ac:dyDescent="0.25">
      <c r="A213" s="1">
        <v>212</v>
      </c>
      <c r="B213" t="s">
        <v>1427</v>
      </c>
      <c r="C213" s="1">
        <v>2015</v>
      </c>
      <c r="D213" t="s">
        <v>47</v>
      </c>
      <c r="E213" s="1">
        <v>95</v>
      </c>
      <c r="F213" t="s">
        <v>5946</v>
      </c>
      <c r="G213" t="s">
        <v>5941</v>
      </c>
      <c r="H213" t="s">
        <v>5952</v>
      </c>
      <c r="I213" s="2">
        <v>8.1</v>
      </c>
      <c r="J213" t="s">
        <v>1428</v>
      </c>
      <c r="K213">
        <v>94</v>
      </c>
      <c r="L213" t="s">
        <v>1009</v>
      </c>
      <c r="M213" t="s">
        <v>1429</v>
      </c>
      <c r="N213" t="s">
        <v>1430</v>
      </c>
      <c r="O213" t="s">
        <v>1431</v>
      </c>
      <c r="P213" t="s">
        <v>1432</v>
      </c>
      <c r="Q213">
        <v>616228</v>
      </c>
      <c r="R213" s="14">
        <v>356461711</v>
      </c>
      <c r="S213" s="9">
        <f t="shared" si="9"/>
        <v>2</v>
      </c>
      <c r="T213">
        <f t="shared" si="10"/>
        <v>1.3000000000000007</v>
      </c>
      <c r="U213" s="1">
        <f t="shared" si="11"/>
        <v>2010</v>
      </c>
    </row>
    <row r="214" spans="1:21" x14ac:dyDescent="0.25">
      <c r="A214" s="1">
        <v>213</v>
      </c>
      <c r="B214" t="s">
        <v>1805</v>
      </c>
      <c r="C214" s="1">
        <v>1982</v>
      </c>
      <c r="D214" t="s">
        <v>33</v>
      </c>
      <c r="E214" s="1">
        <v>95</v>
      </c>
      <c r="F214" t="s">
        <v>16</v>
      </c>
      <c r="G214" t="s">
        <v>5944</v>
      </c>
      <c r="H214" t="s">
        <v>5951</v>
      </c>
      <c r="I214" s="2">
        <v>8.1</v>
      </c>
      <c r="J214" t="s">
        <v>1806</v>
      </c>
      <c r="K214">
        <v>47</v>
      </c>
      <c r="L214" t="s">
        <v>1807</v>
      </c>
      <c r="M214" t="s">
        <v>1808</v>
      </c>
      <c r="N214" t="s">
        <v>1809</v>
      </c>
      <c r="O214" t="s">
        <v>1810</v>
      </c>
      <c r="P214" t="s">
        <v>1811</v>
      </c>
      <c r="Q214">
        <v>76081</v>
      </c>
      <c r="R214" s="14">
        <v>22244207</v>
      </c>
      <c r="S214" s="9">
        <f t="shared" si="9"/>
        <v>2</v>
      </c>
      <c r="T214">
        <f t="shared" si="10"/>
        <v>3.3999999999999995</v>
      </c>
      <c r="U214" s="1">
        <f t="shared" si="11"/>
        <v>1980</v>
      </c>
    </row>
    <row r="215" spans="1:21" x14ac:dyDescent="0.25">
      <c r="A215" s="1">
        <v>214</v>
      </c>
      <c r="B215" t="s">
        <v>1921</v>
      </c>
      <c r="C215" s="1">
        <v>1962</v>
      </c>
      <c r="E215" s="1">
        <v>95</v>
      </c>
      <c r="F215" t="s">
        <v>16</v>
      </c>
      <c r="G215" t="s">
        <v>5944</v>
      </c>
      <c r="I215" s="2">
        <v>8.1</v>
      </c>
      <c r="J215" t="s">
        <v>1922</v>
      </c>
      <c r="L215" t="s">
        <v>1923</v>
      </c>
      <c r="M215" t="s">
        <v>1924</v>
      </c>
      <c r="N215" t="s">
        <v>1925</v>
      </c>
      <c r="O215" t="s">
        <v>1926</v>
      </c>
      <c r="P215" t="s">
        <v>1927</v>
      </c>
      <c r="Q215">
        <v>29682</v>
      </c>
      <c r="R215" s="14">
        <v>0</v>
      </c>
      <c r="S215" s="9">
        <f t="shared" si="9"/>
        <v>2</v>
      </c>
      <c r="T215">
        <f t="shared" si="10"/>
        <v>8.1</v>
      </c>
      <c r="U215" s="1">
        <f t="shared" si="11"/>
        <v>1960</v>
      </c>
    </row>
    <row r="216" spans="1:21" x14ac:dyDescent="0.25">
      <c r="A216" s="1">
        <v>215</v>
      </c>
      <c r="B216" t="s">
        <v>1944</v>
      </c>
      <c r="C216" s="1">
        <v>1962</v>
      </c>
      <c r="E216" s="1">
        <v>95</v>
      </c>
      <c r="F216" t="s">
        <v>16</v>
      </c>
      <c r="G216" t="s">
        <v>5950</v>
      </c>
      <c r="I216" s="2">
        <v>8.1</v>
      </c>
      <c r="J216" t="s">
        <v>1945</v>
      </c>
      <c r="L216" t="s">
        <v>1182</v>
      </c>
      <c r="M216" t="s">
        <v>1946</v>
      </c>
      <c r="N216" t="s">
        <v>1947</v>
      </c>
      <c r="O216" t="s">
        <v>1948</v>
      </c>
      <c r="P216" t="s">
        <v>1949</v>
      </c>
      <c r="Q216">
        <v>31728</v>
      </c>
      <c r="R216" s="14">
        <v>0</v>
      </c>
      <c r="S216" s="9">
        <f t="shared" si="9"/>
        <v>2</v>
      </c>
      <c r="T216">
        <f t="shared" si="10"/>
        <v>8.1</v>
      </c>
      <c r="U216" s="1">
        <f t="shared" si="11"/>
        <v>1960</v>
      </c>
    </row>
    <row r="217" spans="1:21" x14ac:dyDescent="0.25">
      <c r="A217" s="1">
        <v>216</v>
      </c>
      <c r="B217" t="s">
        <v>1935</v>
      </c>
      <c r="C217" s="1">
        <v>1962</v>
      </c>
      <c r="D217" t="s">
        <v>47</v>
      </c>
      <c r="E217" s="1">
        <v>96</v>
      </c>
      <c r="F217" t="s">
        <v>5937</v>
      </c>
      <c r="G217" t="s">
        <v>5952</v>
      </c>
      <c r="H217" t="s">
        <v>5938</v>
      </c>
      <c r="I217" s="2">
        <v>8.1</v>
      </c>
      <c r="J217" t="s">
        <v>1936</v>
      </c>
      <c r="L217" t="s">
        <v>242</v>
      </c>
      <c r="M217" t="s">
        <v>243</v>
      </c>
      <c r="N217" t="s">
        <v>236</v>
      </c>
      <c r="O217" t="s">
        <v>1937</v>
      </c>
      <c r="P217" t="s">
        <v>1938</v>
      </c>
      <c r="Q217">
        <v>33044</v>
      </c>
      <c r="R217" s="14">
        <v>0</v>
      </c>
      <c r="S217" s="9">
        <f t="shared" si="9"/>
        <v>2</v>
      </c>
      <c r="T217">
        <f t="shared" si="10"/>
        <v>8.1</v>
      </c>
      <c r="U217" s="1">
        <f t="shared" si="11"/>
        <v>1960</v>
      </c>
    </row>
    <row r="218" spans="1:21" x14ac:dyDescent="0.25">
      <c r="A218" s="1">
        <v>217</v>
      </c>
      <c r="B218" t="s">
        <v>1542</v>
      </c>
      <c r="C218" s="1">
        <v>2010</v>
      </c>
      <c r="D218" t="s">
        <v>47</v>
      </c>
      <c r="E218" s="1">
        <v>98</v>
      </c>
      <c r="F218" t="s">
        <v>5946</v>
      </c>
      <c r="G218" t="s">
        <v>5955</v>
      </c>
      <c r="H218" t="s">
        <v>5941</v>
      </c>
      <c r="I218" s="2">
        <v>8.1</v>
      </c>
      <c r="J218" t="s">
        <v>1543</v>
      </c>
      <c r="K218">
        <v>75</v>
      </c>
      <c r="L218" t="s">
        <v>1544</v>
      </c>
      <c r="M218" t="s">
        <v>1545</v>
      </c>
      <c r="N218" t="s">
        <v>1546</v>
      </c>
      <c r="O218" t="s">
        <v>1547</v>
      </c>
      <c r="P218" t="s">
        <v>1548</v>
      </c>
      <c r="Q218">
        <v>666773</v>
      </c>
      <c r="R218" s="14">
        <v>217581231</v>
      </c>
      <c r="S218" s="9">
        <f t="shared" si="9"/>
        <v>2</v>
      </c>
      <c r="T218">
        <f t="shared" si="10"/>
        <v>0.59999999999999964</v>
      </c>
      <c r="U218" s="1">
        <f t="shared" si="11"/>
        <v>2010</v>
      </c>
    </row>
    <row r="219" spans="1:21" x14ac:dyDescent="0.25">
      <c r="A219" s="1">
        <v>218</v>
      </c>
      <c r="B219" t="s">
        <v>1678</v>
      </c>
      <c r="C219" s="1">
        <v>2000</v>
      </c>
      <c r="D219" t="s">
        <v>47</v>
      </c>
      <c r="E219" s="1">
        <v>98</v>
      </c>
      <c r="F219" t="s">
        <v>16</v>
      </c>
      <c r="G219" t="s">
        <v>5942</v>
      </c>
      <c r="I219" s="2">
        <v>8.1</v>
      </c>
      <c r="J219" t="s">
        <v>1679</v>
      </c>
      <c r="K219">
        <v>85</v>
      </c>
      <c r="L219" t="s">
        <v>1680</v>
      </c>
      <c r="M219" t="s">
        <v>1681</v>
      </c>
      <c r="N219" t="s">
        <v>1682</v>
      </c>
      <c r="O219" t="s">
        <v>1683</v>
      </c>
      <c r="P219" t="s">
        <v>1684</v>
      </c>
      <c r="Q219">
        <v>124383</v>
      </c>
      <c r="R219" s="14">
        <v>2734044</v>
      </c>
      <c r="S219" s="9">
        <f t="shared" si="9"/>
        <v>2</v>
      </c>
      <c r="T219">
        <f t="shared" si="10"/>
        <v>0.40000000000000036</v>
      </c>
      <c r="U219" s="1">
        <f t="shared" si="11"/>
        <v>2000</v>
      </c>
    </row>
    <row r="220" spans="1:21" x14ac:dyDescent="0.25">
      <c r="A220" s="1">
        <v>219</v>
      </c>
      <c r="B220" t="s">
        <v>1694</v>
      </c>
      <c r="C220" s="1">
        <v>1996</v>
      </c>
      <c r="D220" t="s">
        <v>15</v>
      </c>
      <c r="E220" s="1">
        <v>98</v>
      </c>
      <c r="F220" t="s">
        <v>5935</v>
      </c>
      <c r="G220" t="s">
        <v>5936</v>
      </c>
      <c r="H220" t="s">
        <v>5945</v>
      </c>
      <c r="I220" s="2">
        <v>8.1</v>
      </c>
      <c r="J220" t="s">
        <v>1695</v>
      </c>
      <c r="K220">
        <v>85</v>
      </c>
      <c r="L220" t="s">
        <v>1561</v>
      </c>
      <c r="M220" t="s">
        <v>1560</v>
      </c>
      <c r="N220" t="s">
        <v>1696</v>
      </c>
      <c r="O220" t="s">
        <v>916</v>
      </c>
      <c r="P220" t="s">
        <v>1697</v>
      </c>
      <c r="Q220">
        <v>617444</v>
      </c>
      <c r="R220" s="14">
        <v>24611975</v>
      </c>
      <c r="S220" s="9">
        <f t="shared" si="9"/>
        <v>2</v>
      </c>
      <c r="T220">
        <f t="shared" si="10"/>
        <v>0.40000000000000036</v>
      </c>
      <c r="U220" s="1">
        <f t="shared" si="11"/>
        <v>1990</v>
      </c>
    </row>
    <row r="221" spans="1:21" x14ac:dyDescent="0.25">
      <c r="A221" s="1">
        <v>220</v>
      </c>
      <c r="B221" t="s">
        <v>1705</v>
      </c>
      <c r="C221" s="1">
        <v>1995</v>
      </c>
      <c r="D221" t="s">
        <v>33</v>
      </c>
      <c r="E221" s="1">
        <v>98</v>
      </c>
      <c r="F221" t="s">
        <v>5935</v>
      </c>
      <c r="G221" t="s">
        <v>5936</v>
      </c>
      <c r="I221" s="2">
        <v>8.1</v>
      </c>
      <c r="J221" t="s">
        <v>1706</v>
      </c>
      <c r="L221" t="s">
        <v>681</v>
      </c>
      <c r="M221" t="s">
        <v>1707</v>
      </c>
      <c r="N221" t="s">
        <v>1708</v>
      </c>
      <c r="O221" t="s">
        <v>1709</v>
      </c>
      <c r="P221" t="s">
        <v>1710</v>
      </c>
      <c r="Q221">
        <v>150345</v>
      </c>
      <c r="R221" s="14">
        <v>309811</v>
      </c>
      <c r="S221" s="9">
        <f t="shared" si="9"/>
        <v>2</v>
      </c>
      <c r="T221">
        <f t="shared" si="10"/>
        <v>8.1</v>
      </c>
      <c r="U221" s="1">
        <f t="shared" si="11"/>
        <v>1990</v>
      </c>
    </row>
    <row r="222" spans="1:21" x14ac:dyDescent="0.25">
      <c r="A222" s="1">
        <v>221</v>
      </c>
      <c r="B222" t="s">
        <v>1402</v>
      </c>
      <c r="C222" s="1">
        <v>2014</v>
      </c>
      <c r="D222" t="s">
        <v>33</v>
      </c>
      <c r="E222" s="1">
        <v>99</v>
      </c>
      <c r="F222" t="s">
        <v>5949</v>
      </c>
      <c r="G222" t="s">
        <v>5952</v>
      </c>
      <c r="H222" t="s">
        <v>5938</v>
      </c>
      <c r="I222" s="2">
        <v>8.1</v>
      </c>
      <c r="J222" t="s">
        <v>1403</v>
      </c>
      <c r="K222">
        <v>88</v>
      </c>
      <c r="L222" t="s">
        <v>1404</v>
      </c>
      <c r="M222" t="s">
        <v>75</v>
      </c>
      <c r="N222" t="s">
        <v>762</v>
      </c>
      <c r="O222" t="s">
        <v>1405</v>
      </c>
      <c r="P222" t="s">
        <v>290</v>
      </c>
      <c r="Q222">
        <v>707630</v>
      </c>
      <c r="R222" s="14">
        <v>59100318</v>
      </c>
      <c r="S222" s="9">
        <f t="shared" si="9"/>
        <v>2</v>
      </c>
      <c r="T222">
        <f t="shared" si="10"/>
        <v>0.70000000000000107</v>
      </c>
      <c r="U222" s="1">
        <f t="shared" si="11"/>
        <v>2010</v>
      </c>
    </row>
    <row r="223" spans="1:21" x14ac:dyDescent="0.25">
      <c r="A223" s="1">
        <v>222</v>
      </c>
      <c r="B223" t="s">
        <v>1722</v>
      </c>
      <c r="C223" s="1">
        <v>1994</v>
      </c>
      <c r="D223" t="s">
        <v>47</v>
      </c>
      <c r="E223" s="1">
        <v>99</v>
      </c>
      <c r="F223" t="s">
        <v>16</v>
      </c>
      <c r="G223" t="s">
        <v>5948</v>
      </c>
      <c r="H223" t="s">
        <v>5942</v>
      </c>
      <c r="I223" s="2">
        <v>8.1</v>
      </c>
      <c r="J223" t="s">
        <v>1723</v>
      </c>
      <c r="K223">
        <v>100</v>
      </c>
      <c r="L223" t="s">
        <v>1724</v>
      </c>
      <c r="M223" t="s">
        <v>1725</v>
      </c>
      <c r="N223" t="s">
        <v>1726</v>
      </c>
      <c r="O223" t="s">
        <v>1727</v>
      </c>
      <c r="P223" t="s">
        <v>1728</v>
      </c>
      <c r="Q223">
        <v>90729</v>
      </c>
      <c r="R223" s="14">
        <v>4043686</v>
      </c>
      <c r="S223" s="9">
        <f t="shared" si="9"/>
        <v>2</v>
      </c>
      <c r="T223">
        <f t="shared" si="10"/>
        <v>1.9000000000000004</v>
      </c>
      <c r="U223" s="1">
        <f t="shared" si="11"/>
        <v>1990</v>
      </c>
    </row>
    <row r="224" spans="1:21" x14ac:dyDescent="0.25">
      <c r="A224" s="1">
        <v>223</v>
      </c>
      <c r="B224" t="s">
        <v>1960</v>
      </c>
      <c r="C224" s="1">
        <v>1959</v>
      </c>
      <c r="E224" s="1">
        <v>99</v>
      </c>
      <c r="F224" t="s">
        <v>5935</v>
      </c>
      <c r="G224" t="s">
        <v>5936</v>
      </c>
      <c r="I224" s="2">
        <v>8.1</v>
      </c>
      <c r="J224" t="s">
        <v>1961</v>
      </c>
      <c r="L224" t="s">
        <v>1962</v>
      </c>
      <c r="M224" t="s">
        <v>1963</v>
      </c>
      <c r="N224" t="s">
        <v>1964</v>
      </c>
      <c r="O224" t="s">
        <v>1965</v>
      </c>
      <c r="P224" t="s">
        <v>1966</v>
      </c>
      <c r="Q224">
        <v>105291</v>
      </c>
      <c r="R224" s="14">
        <v>0</v>
      </c>
      <c r="S224" s="9">
        <f t="shared" si="9"/>
        <v>2</v>
      </c>
      <c r="T224">
        <f t="shared" si="10"/>
        <v>8.1</v>
      </c>
      <c r="U224" s="1">
        <f t="shared" si="11"/>
        <v>1950</v>
      </c>
    </row>
    <row r="225" spans="1:21" x14ac:dyDescent="0.25">
      <c r="A225" s="1">
        <v>224</v>
      </c>
      <c r="B225" t="s">
        <v>2034</v>
      </c>
      <c r="C225" s="1">
        <v>1940</v>
      </c>
      <c r="E225" s="1">
        <v>99</v>
      </c>
      <c r="F225" t="s">
        <v>560</v>
      </c>
      <c r="G225" t="s">
        <v>5936</v>
      </c>
      <c r="H225" t="s">
        <v>5942</v>
      </c>
      <c r="I225" s="2">
        <v>8.1</v>
      </c>
      <c r="J225" t="s">
        <v>2035</v>
      </c>
      <c r="K225">
        <v>96</v>
      </c>
      <c r="L225" t="s">
        <v>1293</v>
      </c>
      <c r="M225" t="s">
        <v>2036</v>
      </c>
      <c r="N225" t="s">
        <v>251</v>
      </c>
      <c r="O225" t="s">
        <v>2037</v>
      </c>
      <c r="P225" t="s">
        <v>2038</v>
      </c>
      <c r="Q225">
        <v>28450</v>
      </c>
      <c r="R225" s="14">
        <v>2033</v>
      </c>
      <c r="S225" s="9">
        <f t="shared" si="9"/>
        <v>2</v>
      </c>
      <c r="T225">
        <f t="shared" si="10"/>
        <v>1.5</v>
      </c>
      <c r="U225" s="1">
        <f t="shared" si="11"/>
        <v>1940</v>
      </c>
    </row>
    <row r="226" spans="1:21" x14ac:dyDescent="0.25">
      <c r="A226" s="1">
        <v>225</v>
      </c>
      <c r="B226" t="s">
        <v>1379</v>
      </c>
      <c r="C226" s="1">
        <v>2020</v>
      </c>
      <c r="D226" t="s">
        <v>47</v>
      </c>
      <c r="E226" s="1">
        <v>100</v>
      </c>
      <c r="F226" t="s">
        <v>5946</v>
      </c>
      <c r="G226" t="s">
        <v>5941</v>
      </c>
      <c r="H226" t="s">
        <v>5952</v>
      </c>
      <c r="I226" s="2">
        <v>8.1</v>
      </c>
      <c r="J226" t="s">
        <v>1380</v>
      </c>
      <c r="K226">
        <v>83</v>
      </c>
      <c r="L226" t="s">
        <v>1009</v>
      </c>
      <c r="M226" t="s">
        <v>1381</v>
      </c>
      <c r="N226" t="s">
        <v>462</v>
      </c>
      <c r="O226" t="s">
        <v>1382</v>
      </c>
      <c r="P226" t="s">
        <v>1383</v>
      </c>
      <c r="Q226">
        <v>159171</v>
      </c>
      <c r="R226" s="14">
        <v>121031304</v>
      </c>
      <c r="S226" s="9">
        <f t="shared" si="9"/>
        <v>2</v>
      </c>
      <c r="T226">
        <f t="shared" si="10"/>
        <v>0.20000000000000107</v>
      </c>
      <c r="U226" s="1">
        <f t="shared" si="11"/>
        <v>2020</v>
      </c>
    </row>
    <row r="227" spans="1:21" x14ac:dyDescent="0.25">
      <c r="A227" s="1">
        <v>226</v>
      </c>
      <c r="B227" t="s">
        <v>1617</v>
      </c>
      <c r="C227" s="1">
        <v>2003</v>
      </c>
      <c r="D227" t="s">
        <v>47</v>
      </c>
      <c r="E227" s="1">
        <v>100</v>
      </c>
      <c r="F227" t="s">
        <v>5946</v>
      </c>
      <c r="G227" t="s">
        <v>5941</v>
      </c>
      <c r="H227" t="s">
        <v>5952</v>
      </c>
      <c r="I227" s="2">
        <v>8.1</v>
      </c>
      <c r="J227" t="s">
        <v>1618</v>
      </c>
      <c r="K227">
        <v>90</v>
      </c>
      <c r="L227" t="s">
        <v>484</v>
      </c>
      <c r="M227" t="s">
        <v>454</v>
      </c>
      <c r="N227" t="s">
        <v>783</v>
      </c>
      <c r="O227" t="s">
        <v>1619</v>
      </c>
      <c r="P227" t="s">
        <v>1620</v>
      </c>
      <c r="Q227">
        <v>949565</v>
      </c>
      <c r="R227" s="14">
        <v>380843261</v>
      </c>
      <c r="S227" s="9">
        <f t="shared" si="9"/>
        <v>2</v>
      </c>
      <c r="T227">
        <f t="shared" si="10"/>
        <v>0.90000000000000036</v>
      </c>
      <c r="U227" s="1">
        <f t="shared" si="11"/>
        <v>2000</v>
      </c>
    </row>
    <row r="228" spans="1:21" x14ac:dyDescent="0.25">
      <c r="A228" s="1">
        <v>227</v>
      </c>
      <c r="B228" t="s">
        <v>1717</v>
      </c>
      <c r="C228" s="1">
        <v>1995</v>
      </c>
      <c r="D228" t="s">
        <v>196</v>
      </c>
      <c r="E228" s="1">
        <v>101</v>
      </c>
      <c r="F228" t="s">
        <v>16</v>
      </c>
      <c r="G228" t="s">
        <v>5942</v>
      </c>
      <c r="I228" s="2">
        <v>8.1</v>
      </c>
      <c r="J228" t="s">
        <v>1718</v>
      </c>
      <c r="K228">
        <v>77</v>
      </c>
      <c r="L228" t="s">
        <v>1591</v>
      </c>
      <c r="M228" t="s">
        <v>1592</v>
      </c>
      <c r="N228" t="s">
        <v>1593</v>
      </c>
      <c r="O228" t="s">
        <v>1719</v>
      </c>
      <c r="P228" t="s">
        <v>1720</v>
      </c>
      <c r="Q228">
        <v>272291</v>
      </c>
      <c r="R228" s="14">
        <v>5535405</v>
      </c>
      <c r="S228" s="9">
        <f t="shared" si="9"/>
        <v>2</v>
      </c>
      <c r="T228">
        <f t="shared" si="10"/>
        <v>0.39999999999999947</v>
      </c>
      <c r="U228" s="1">
        <f t="shared" si="11"/>
        <v>1990</v>
      </c>
    </row>
    <row r="229" spans="1:21" x14ac:dyDescent="0.25">
      <c r="A229" s="1">
        <v>228</v>
      </c>
      <c r="B229" t="s">
        <v>1730</v>
      </c>
      <c r="C229" s="1">
        <v>1994</v>
      </c>
      <c r="D229" t="s">
        <v>47</v>
      </c>
      <c r="E229" s="1">
        <v>102</v>
      </c>
      <c r="F229" t="s">
        <v>560</v>
      </c>
      <c r="G229" t="s">
        <v>5938</v>
      </c>
      <c r="H229" t="s">
        <v>5936</v>
      </c>
      <c r="I229" s="2">
        <v>8.1</v>
      </c>
      <c r="J229" t="s">
        <v>1731</v>
      </c>
      <c r="K229">
        <v>77</v>
      </c>
      <c r="L229" t="s">
        <v>1680</v>
      </c>
      <c r="M229" t="s">
        <v>1732</v>
      </c>
      <c r="N229" t="s">
        <v>1733</v>
      </c>
      <c r="O229" t="s">
        <v>1681</v>
      </c>
      <c r="P229" t="s">
        <v>1734</v>
      </c>
      <c r="Q229">
        <v>63122</v>
      </c>
      <c r="R229" s="14">
        <v>6002</v>
      </c>
      <c r="S229" s="9">
        <f t="shared" si="9"/>
        <v>2</v>
      </c>
      <c r="T229">
        <f t="shared" si="10"/>
        <v>0.39999999999999947</v>
      </c>
      <c r="U229" s="1">
        <f t="shared" si="11"/>
        <v>1990</v>
      </c>
    </row>
    <row r="230" spans="1:21" x14ac:dyDescent="0.25">
      <c r="A230" s="1">
        <v>229</v>
      </c>
      <c r="B230" t="s">
        <v>1874</v>
      </c>
      <c r="C230" s="1">
        <v>1973</v>
      </c>
      <c r="D230" t="s">
        <v>47</v>
      </c>
      <c r="E230" s="1">
        <v>102</v>
      </c>
      <c r="F230" t="s">
        <v>560</v>
      </c>
      <c r="G230" t="s">
        <v>5938</v>
      </c>
      <c r="H230" t="s">
        <v>5936</v>
      </c>
      <c r="I230" s="2">
        <v>8.1</v>
      </c>
      <c r="J230" t="s">
        <v>1875</v>
      </c>
      <c r="K230">
        <v>77</v>
      </c>
      <c r="L230" t="s">
        <v>1876</v>
      </c>
      <c r="M230" t="s">
        <v>1861</v>
      </c>
      <c r="N230" t="s">
        <v>1877</v>
      </c>
      <c r="O230" t="s">
        <v>1878</v>
      </c>
      <c r="P230" t="s">
        <v>1879</v>
      </c>
      <c r="Q230">
        <v>42285</v>
      </c>
      <c r="R230" s="14">
        <v>30933743</v>
      </c>
      <c r="S230" s="9">
        <f t="shared" si="9"/>
        <v>2</v>
      </c>
      <c r="T230">
        <f t="shared" si="10"/>
        <v>0.39999999999999947</v>
      </c>
      <c r="U230" s="1">
        <f t="shared" si="11"/>
        <v>1970</v>
      </c>
    </row>
    <row r="231" spans="1:21" x14ac:dyDescent="0.25">
      <c r="A231" s="1">
        <v>230</v>
      </c>
      <c r="B231" t="s">
        <v>1661</v>
      </c>
      <c r="C231" s="1">
        <v>1998</v>
      </c>
      <c r="D231" t="s">
        <v>47</v>
      </c>
      <c r="E231" s="1">
        <v>103</v>
      </c>
      <c r="F231" t="s">
        <v>560</v>
      </c>
      <c r="G231" t="s">
        <v>5936</v>
      </c>
      <c r="I231" s="2">
        <v>8.1</v>
      </c>
      <c r="J231" t="s">
        <v>1662</v>
      </c>
      <c r="K231">
        <v>90</v>
      </c>
      <c r="L231" t="s">
        <v>1663</v>
      </c>
      <c r="M231" t="s">
        <v>672</v>
      </c>
      <c r="N231" t="s">
        <v>1095</v>
      </c>
      <c r="O231" t="s">
        <v>1664</v>
      </c>
      <c r="P231" t="s">
        <v>1665</v>
      </c>
      <c r="Q231">
        <v>939631</v>
      </c>
      <c r="R231" s="14">
        <v>125618201</v>
      </c>
      <c r="S231" s="9">
        <f t="shared" si="9"/>
        <v>2</v>
      </c>
      <c r="T231">
        <f t="shared" si="10"/>
        <v>0.90000000000000036</v>
      </c>
      <c r="U231" s="1">
        <f t="shared" si="11"/>
        <v>1990</v>
      </c>
    </row>
    <row r="232" spans="1:21" x14ac:dyDescent="0.25">
      <c r="A232" s="1">
        <v>231</v>
      </c>
      <c r="B232" t="s">
        <v>1499</v>
      </c>
      <c r="C232" s="1">
        <v>2008</v>
      </c>
      <c r="D232" t="s">
        <v>33</v>
      </c>
      <c r="E232" s="1">
        <v>104</v>
      </c>
      <c r="F232" t="s">
        <v>5937</v>
      </c>
      <c r="G232" t="s">
        <v>5938</v>
      </c>
      <c r="H232" t="s">
        <v>5936</v>
      </c>
      <c r="I232" s="2">
        <v>8.1</v>
      </c>
      <c r="J232" t="s">
        <v>1500</v>
      </c>
      <c r="L232" t="s">
        <v>1501</v>
      </c>
      <c r="M232" t="s">
        <v>1502</v>
      </c>
      <c r="N232" t="s">
        <v>1503</v>
      </c>
      <c r="O232" t="s">
        <v>1504</v>
      </c>
      <c r="P232" t="s">
        <v>1505</v>
      </c>
      <c r="Q232">
        <v>73891</v>
      </c>
      <c r="R232" s="14">
        <v>0</v>
      </c>
      <c r="S232" s="9">
        <f t="shared" si="9"/>
        <v>2</v>
      </c>
      <c r="T232">
        <f t="shared" si="10"/>
        <v>8.1</v>
      </c>
      <c r="U232" s="1">
        <f t="shared" si="11"/>
        <v>2000</v>
      </c>
    </row>
    <row r="233" spans="1:21" x14ac:dyDescent="0.25">
      <c r="A233" s="1">
        <v>232</v>
      </c>
      <c r="B233" t="s">
        <v>2019</v>
      </c>
      <c r="C233" s="1">
        <v>1949</v>
      </c>
      <c r="D233" t="s">
        <v>2006</v>
      </c>
      <c r="E233" s="1">
        <v>104</v>
      </c>
      <c r="F233" t="s">
        <v>5962</v>
      </c>
      <c r="G233" t="s">
        <v>5948</v>
      </c>
      <c r="H233" t="s">
        <v>5945</v>
      </c>
      <c r="I233" s="2">
        <v>8.1</v>
      </c>
      <c r="J233" t="s">
        <v>2020</v>
      </c>
      <c r="K233">
        <v>97</v>
      </c>
      <c r="L233" t="s">
        <v>2021</v>
      </c>
      <c r="M233" t="s">
        <v>2022</v>
      </c>
      <c r="N233" t="s">
        <v>2023</v>
      </c>
      <c r="O233" t="s">
        <v>2024</v>
      </c>
      <c r="P233" t="s">
        <v>2025</v>
      </c>
      <c r="Q233">
        <v>158731</v>
      </c>
      <c r="R233" s="14">
        <v>449191</v>
      </c>
      <c r="S233" s="9">
        <f t="shared" si="9"/>
        <v>2</v>
      </c>
      <c r="T233">
        <f t="shared" si="10"/>
        <v>1.5999999999999996</v>
      </c>
      <c r="U233" s="1">
        <f t="shared" si="11"/>
        <v>1940</v>
      </c>
    </row>
    <row r="234" spans="1:21" x14ac:dyDescent="0.25">
      <c r="A234" s="1">
        <v>233</v>
      </c>
      <c r="B234" t="s">
        <v>1892</v>
      </c>
      <c r="C234" s="1">
        <v>1967</v>
      </c>
      <c r="D234" t="s">
        <v>1893</v>
      </c>
      <c r="E234" s="1">
        <v>105</v>
      </c>
      <c r="F234" t="s">
        <v>5935</v>
      </c>
      <c r="G234" t="s">
        <v>5936</v>
      </c>
      <c r="H234" t="s">
        <v>5948</v>
      </c>
      <c r="I234" s="2">
        <v>8.1</v>
      </c>
      <c r="J234" t="s">
        <v>1894</v>
      </c>
      <c r="L234" t="s">
        <v>1895</v>
      </c>
      <c r="M234" t="s">
        <v>1896</v>
      </c>
      <c r="N234" t="s">
        <v>1897</v>
      </c>
      <c r="O234" t="s">
        <v>1898</v>
      </c>
      <c r="P234" t="s">
        <v>1899</v>
      </c>
      <c r="Q234">
        <v>45434</v>
      </c>
      <c r="R234" s="14">
        <v>39481</v>
      </c>
      <c r="S234" s="9">
        <f t="shared" si="9"/>
        <v>2</v>
      </c>
      <c r="T234">
        <f t="shared" si="10"/>
        <v>8.1</v>
      </c>
      <c r="U234" s="1">
        <f t="shared" si="11"/>
        <v>1960</v>
      </c>
    </row>
    <row r="235" spans="1:21" x14ac:dyDescent="0.25">
      <c r="A235" s="1">
        <v>234</v>
      </c>
      <c r="B235" t="s">
        <v>2062</v>
      </c>
      <c r="C235" s="1">
        <v>1934</v>
      </c>
      <c r="D235" t="s">
        <v>2006</v>
      </c>
      <c r="E235" s="1">
        <v>105</v>
      </c>
      <c r="F235" t="s">
        <v>560</v>
      </c>
      <c r="G235" t="s">
        <v>5942</v>
      </c>
      <c r="I235" s="2">
        <v>8.1</v>
      </c>
      <c r="J235" t="s">
        <v>2063</v>
      </c>
      <c r="K235">
        <v>87</v>
      </c>
      <c r="L235" t="s">
        <v>250</v>
      </c>
      <c r="M235" t="s">
        <v>2053</v>
      </c>
      <c r="N235" t="s">
        <v>2064</v>
      </c>
      <c r="O235" t="s">
        <v>2065</v>
      </c>
      <c r="P235" t="s">
        <v>2066</v>
      </c>
      <c r="Q235">
        <v>94016</v>
      </c>
      <c r="R235" s="14">
        <v>4360000</v>
      </c>
      <c r="S235" s="9">
        <f t="shared" si="9"/>
        <v>2</v>
      </c>
      <c r="T235">
        <f t="shared" si="10"/>
        <v>0.59999999999999964</v>
      </c>
      <c r="U235" s="1">
        <f t="shared" si="11"/>
        <v>1930</v>
      </c>
    </row>
    <row r="236" spans="1:21" x14ac:dyDescent="0.25">
      <c r="A236" s="1">
        <v>235</v>
      </c>
      <c r="B236" t="s">
        <v>1328</v>
      </c>
      <c r="C236" s="1">
        <v>2016</v>
      </c>
      <c r="D236" t="s">
        <v>1329</v>
      </c>
      <c r="E236" s="1">
        <v>106</v>
      </c>
      <c r="F236" t="s">
        <v>5935</v>
      </c>
      <c r="G236" t="s">
        <v>5936</v>
      </c>
      <c r="H236" t="s">
        <v>5948</v>
      </c>
      <c r="I236" s="2">
        <v>8.1</v>
      </c>
      <c r="J236" t="s">
        <v>1330</v>
      </c>
      <c r="L236" t="s">
        <v>1331</v>
      </c>
      <c r="M236" t="s">
        <v>1332</v>
      </c>
      <c r="N236" t="s">
        <v>1333</v>
      </c>
      <c r="O236" t="s">
        <v>1334</v>
      </c>
      <c r="P236" t="s">
        <v>1335</v>
      </c>
      <c r="Q236">
        <v>141516</v>
      </c>
      <c r="R236" s="14">
        <v>0</v>
      </c>
      <c r="S236" s="9">
        <f t="shared" si="9"/>
        <v>2</v>
      </c>
      <c r="T236">
        <f t="shared" si="10"/>
        <v>8.1</v>
      </c>
      <c r="U236" s="1">
        <f t="shared" si="11"/>
        <v>2010</v>
      </c>
    </row>
    <row r="237" spans="1:21" x14ac:dyDescent="0.25">
      <c r="A237" s="1">
        <v>236</v>
      </c>
      <c r="B237" t="s">
        <v>1650</v>
      </c>
      <c r="C237" s="1">
        <v>1999</v>
      </c>
      <c r="D237" t="s">
        <v>15</v>
      </c>
      <c r="E237" s="1">
        <v>107</v>
      </c>
      <c r="F237" t="s">
        <v>16</v>
      </c>
      <c r="G237" t="s">
        <v>5948</v>
      </c>
      <c r="H237" t="s">
        <v>5945</v>
      </c>
      <c r="I237" s="2">
        <v>8.1</v>
      </c>
      <c r="J237" t="s">
        <v>1651</v>
      </c>
      <c r="K237">
        <v>64</v>
      </c>
      <c r="L237" t="s">
        <v>1652</v>
      </c>
      <c r="M237" t="s">
        <v>69</v>
      </c>
      <c r="N237" t="s">
        <v>1653</v>
      </c>
      <c r="O237" t="s">
        <v>1538</v>
      </c>
      <c r="P237" t="s">
        <v>1654</v>
      </c>
      <c r="Q237">
        <v>911573</v>
      </c>
      <c r="R237" s="14">
        <v>293506292</v>
      </c>
      <c r="S237" s="9">
        <f t="shared" si="9"/>
        <v>2</v>
      </c>
      <c r="T237">
        <f t="shared" si="10"/>
        <v>1.6999999999999993</v>
      </c>
      <c r="U237" s="1">
        <f t="shared" si="11"/>
        <v>1990</v>
      </c>
    </row>
    <row r="238" spans="1:21" x14ac:dyDescent="0.25">
      <c r="A238" s="1">
        <v>237</v>
      </c>
      <c r="B238" t="s">
        <v>1864</v>
      </c>
      <c r="C238" s="1">
        <v>1975</v>
      </c>
      <c r="D238" t="s">
        <v>384</v>
      </c>
      <c r="E238" s="1">
        <v>107</v>
      </c>
      <c r="F238" t="s">
        <v>5939</v>
      </c>
      <c r="G238" t="s">
        <v>5936</v>
      </c>
      <c r="I238" s="2">
        <v>8.1</v>
      </c>
      <c r="J238" t="s">
        <v>1865</v>
      </c>
      <c r="L238" t="s">
        <v>1182</v>
      </c>
      <c r="M238" t="s">
        <v>1866</v>
      </c>
      <c r="N238" t="s">
        <v>1867</v>
      </c>
      <c r="O238" t="s">
        <v>1868</v>
      </c>
      <c r="P238" t="s">
        <v>1869</v>
      </c>
      <c r="Q238">
        <v>40081</v>
      </c>
      <c r="R238" s="14">
        <v>177345</v>
      </c>
      <c r="S238" s="9">
        <f t="shared" si="9"/>
        <v>2</v>
      </c>
      <c r="T238">
        <f t="shared" si="10"/>
        <v>8.1</v>
      </c>
      <c r="U238" s="1">
        <f t="shared" si="11"/>
        <v>1970</v>
      </c>
    </row>
    <row r="239" spans="1:21" x14ac:dyDescent="0.25">
      <c r="A239" s="1">
        <v>238</v>
      </c>
      <c r="B239" t="s">
        <v>1992</v>
      </c>
      <c r="C239" s="1">
        <v>1954</v>
      </c>
      <c r="D239" t="s">
        <v>15</v>
      </c>
      <c r="E239" s="1">
        <v>108</v>
      </c>
      <c r="F239" t="s">
        <v>5935</v>
      </c>
      <c r="G239" t="s">
        <v>5936</v>
      </c>
      <c r="H239" t="s">
        <v>5945</v>
      </c>
      <c r="I239" s="2">
        <v>8.1</v>
      </c>
      <c r="J239" t="s">
        <v>1993</v>
      </c>
      <c r="K239">
        <v>91</v>
      </c>
      <c r="L239" t="s">
        <v>1994</v>
      </c>
      <c r="M239" t="s">
        <v>27</v>
      </c>
      <c r="N239" t="s">
        <v>1995</v>
      </c>
      <c r="O239" t="s">
        <v>51</v>
      </c>
      <c r="P239" t="s">
        <v>1996</v>
      </c>
      <c r="Q239">
        <v>142107</v>
      </c>
      <c r="R239" s="14">
        <v>9600000</v>
      </c>
      <c r="S239" s="9">
        <f t="shared" si="9"/>
        <v>2</v>
      </c>
      <c r="T239">
        <f t="shared" si="10"/>
        <v>1</v>
      </c>
      <c r="U239" s="1">
        <f t="shared" si="11"/>
        <v>1950</v>
      </c>
    </row>
    <row r="240" spans="1:21" x14ac:dyDescent="0.25">
      <c r="A240" s="1">
        <v>239</v>
      </c>
      <c r="B240" t="s">
        <v>1798</v>
      </c>
      <c r="C240" s="1">
        <v>1982</v>
      </c>
      <c r="D240" t="s">
        <v>15</v>
      </c>
      <c r="E240" s="1">
        <v>109</v>
      </c>
      <c r="F240" t="s">
        <v>2691</v>
      </c>
      <c r="G240" t="s">
        <v>5948</v>
      </c>
      <c r="H240" t="s">
        <v>5943</v>
      </c>
      <c r="I240" s="2">
        <v>8.1</v>
      </c>
      <c r="J240" t="s">
        <v>1799</v>
      </c>
      <c r="K240">
        <v>57</v>
      </c>
      <c r="L240" t="s">
        <v>1800</v>
      </c>
      <c r="M240" t="s">
        <v>1801</v>
      </c>
      <c r="N240" t="s">
        <v>1802</v>
      </c>
      <c r="O240" t="s">
        <v>1782</v>
      </c>
      <c r="P240" t="s">
        <v>1803</v>
      </c>
      <c r="Q240">
        <v>371271</v>
      </c>
      <c r="R240" s="14">
        <v>13782838</v>
      </c>
      <c r="S240" s="9">
        <f t="shared" si="9"/>
        <v>2</v>
      </c>
      <c r="T240">
        <f t="shared" si="10"/>
        <v>2.3999999999999995</v>
      </c>
      <c r="U240" s="1">
        <f t="shared" si="11"/>
        <v>1980</v>
      </c>
    </row>
    <row r="241" spans="1:21" x14ac:dyDescent="0.25">
      <c r="A241" s="1">
        <v>240</v>
      </c>
      <c r="B241" t="s">
        <v>1979</v>
      </c>
      <c r="C241" s="1">
        <v>1957</v>
      </c>
      <c r="E241" s="1">
        <v>110</v>
      </c>
      <c r="F241" t="s">
        <v>16</v>
      </c>
      <c r="I241" s="2">
        <v>8.1</v>
      </c>
      <c r="J241" t="s">
        <v>1980</v>
      </c>
      <c r="L241" t="s">
        <v>1981</v>
      </c>
      <c r="M241" t="s">
        <v>1982</v>
      </c>
      <c r="N241" t="s">
        <v>1897</v>
      </c>
      <c r="O241" t="s">
        <v>1983</v>
      </c>
      <c r="P241" t="s">
        <v>1984</v>
      </c>
      <c r="Q241">
        <v>42940</v>
      </c>
      <c r="R241" s="14">
        <v>752045</v>
      </c>
      <c r="S241" s="9">
        <f t="shared" si="9"/>
        <v>2</v>
      </c>
      <c r="T241">
        <f t="shared" si="10"/>
        <v>8.1</v>
      </c>
      <c r="U241" s="1">
        <f t="shared" si="11"/>
        <v>1950</v>
      </c>
    </row>
    <row r="242" spans="1:21" x14ac:dyDescent="0.25">
      <c r="A242" s="1">
        <v>241</v>
      </c>
      <c r="B242" t="s">
        <v>1985</v>
      </c>
      <c r="C242" s="1">
        <v>1957</v>
      </c>
      <c r="E242" s="1">
        <v>110</v>
      </c>
      <c r="F242" t="s">
        <v>16</v>
      </c>
      <c r="G242" t="s">
        <v>5940</v>
      </c>
      <c r="I242" s="2">
        <v>8.1</v>
      </c>
      <c r="J242" t="s">
        <v>1986</v>
      </c>
      <c r="L242" t="s">
        <v>242</v>
      </c>
      <c r="M242" t="s">
        <v>243</v>
      </c>
      <c r="N242" t="s">
        <v>1977</v>
      </c>
      <c r="O242" t="s">
        <v>1987</v>
      </c>
      <c r="P242" t="s">
        <v>244</v>
      </c>
      <c r="Q242">
        <v>46678</v>
      </c>
      <c r="R242" s="14">
        <v>0</v>
      </c>
      <c r="S242" s="9">
        <f t="shared" si="9"/>
        <v>2</v>
      </c>
      <c r="T242">
        <f t="shared" si="10"/>
        <v>8.1</v>
      </c>
      <c r="U242" s="1">
        <f t="shared" si="11"/>
        <v>1950</v>
      </c>
    </row>
    <row r="243" spans="1:21" x14ac:dyDescent="0.25">
      <c r="A243" s="1">
        <v>242</v>
      </c>
      <c r="B243" t="s">
        <v>2067</v>
      </c>
      <c r="C243" s="1">
        <v>1928</v>
      </c>
      <c r="D243" t="s">
        <v>587</v>
      </c>
      <c r="E243" s="1">
        <v>110</v>
      </c>
      <c r="F243" t="s">
        <v>5939</v>
      </c>
      <c r="G243" t="s">
        <v>5936</v>
      </c>
      <c r="H243" t="s">
        <v>5940</v>
      </c>
      <c r="I243" s="2">
        <v>8.1</v>
      </c>
      <c r="J243" t="s">
        <v>2068</v>
      </c>
      <c r="L243" t="s">
        <v>2069</v>
      </c>
      <c r="M243" t="s">
        <v>2070</v>
      </c>
      <c r="N243" t="s">
        <v>2071</v>
      </c>
      <c r="O243" t="s">
        <v>2072</v>
      </c>
      <c r="P243" t="s">
        <v>2073</v>
      </c>
      <c r="Q243">
        <v>47676</v>
      </c>
      <c r="R243" s="14">
        <v>21877</v>
      </c>
      <c r="S243" s="9">
        <f t="shared" si="9"/>
        <v>2</v>
      </c>
      <c r="T243">
        <f t="shared" si="10"/>
        <v>8.1</v>
      </c>
      <c r="U243" s="1">
        <f t="shared" si="11"/>
        <v>1920</v>
      </c>
    </row>
    <row r="244" spans="1:21" x14ac:dyDescent="0.25">
      <c r="A244" s="1">
        <v>243</v>
      </c>
      <c r="B244" t="s">
        <v>1612</v>
      </c>
      <c r="C244" s="1">
        <v>2003</v>
      </c>
      <c r="D244" t="s">
        <v>196</v>
      </c>
      <c r="E244" s="1">
        <v>111</v>
      </c>
      <c r="F244" t="s">
        <v>5937</v>
      </c>
      <c r="G244" t="s">
        <v>5938</v>
      </c>
      <c r="H244" t="s">
        <v>5936</v>
      </c>
      <c r="I244" s="2">
        <v>8.1</v>
      </c>
      <c r="J244" t="s">
        <v>1613</v>
      </c>
      <c r="K244">
        <v>69</v>
      </c>
      <c r="L244" t="s">
        <v>65</v>
      </c>
      <c r="M244" t="s">
        <v>67</v>
      </c>
      <c r="N244" t="s">
        <v>1614</v>
      </c>
      <c r="O244" t="s">
        <v>1615</v>
      </c>
      <c r="P244" t="s">
        <v>738</v>
      </c>
      <c r="Q244">
        <v>1000639</v>
      </c>
      <c r="R244" s="14">
        <v>70099045</v>
      </c>
      <c r="S244" s="9">
        <f t="shared" si="9"/>
        <v>2</v>
      </c>
      <c r="T244">
        <f t="shared" si="10"/>
        <v>1.1999999999999993</v>
      </c>
      <c r="U244" s="1">
        <f t="shared" si="11"/>
        <v>2000</v>
      </c>
    </row>
    <row r="245" spans="1:21" x14ac:dyDescent="0.25">
      <c r="A245" s="1">
        <v>244</v>
      </c>
      <c r="B245" t="s">
        <v>2005</v>
      </c>
      <c r="C245" s="1">
        <v>1951</v>
      </c>
      <c r="D245" t="s">
        <v>2006</v>
      </c>
      <c r="E245" s="1">
        <v>111</v>
      </c>
      <c r="F245" t="s">
        <v>16</v>
      </c>
      <c r="G245" t="s">
        <v>5953</v>
      </c>
      <c r="I245" s="2">
        <v>8.1</v>
      </c>
      <c r="J245" t="s">
        <v>2007</v>
      </c>
      <c r="K245">
        <v>72</v>
      </c>
      <c r="L245" t="s">
        <v>568</v>
      </c>
      <c r="M245" t="s">
        <v>576</v>
      </c>
      <c r="N245" t="s">
        <v>2008</v>
      </c>
      <c r="O245" t="s">
        <v>2009</v>
      </c>
      <c r="P245" t="s">
        <v>2010</v>
      </c>
      <c r="Q245">
        <v>31568</v>
      </c>
      <c r="R245" s="14">
        <v>3969893</v>
      </c>
      <c r="S245" s="9">
        <f t="shared" si="9"/>
        <v>2</v>
      </c>
      <c r="T245">
        <f t="shared" si="10"/>
        <v>0.89999999999999947</v>
      </c>
      <c r="U245" s="1">
        <f t="shared" si="11"/>
        <v>1950</v>
      </c>
    </row>
    <row r="246" spans="1:21" x14ac:dyDescent="0.25">
      <c r="A246" s="1">
        <v>245</v>
      </c>
      <c r="B246" t="s">
        <v>2056</v>
      </c>
      <c r="C246" s="1">
        <v>1937</v>
      </c>
      <c r="E246" s="1">
        <v>113</v>
      </c>
      <c r="F246" t="s">
        <v>16</v>
      </c>
      <c r="G246" t="s">
        <v>5950</v>
      </c>
      <c r="I246" s="2">
        <v>8.1</v>
      </c>
      <c r="J246" t="s">
        <v>2057</v>
      </c>
      <c r="L246" t="s">
        <v>2058</v>
      </c>
      <c r="M246" t="s">
        <v>2059</v>
      </c>
      <c r="N246" t="s">
        <v>2060</v>
      </c>
      <c r="O246" t="s">
        <v>2061</v>
      </c>
      <c r="P246" t="s">
        <v>591</v>
      </c>
      <c r="Q246">
        <v>33829</v>
      </c>
      <c r="R246" s="14">
        <v>172885</v>
      </c>
      <c r="S246" s="9">
        <f t="shared" si="9"/>
        <v>2</v>
      </c>
      <c r="T246">
        <f t="shared" si="10"/>
        <v>8.1</v>
      </c>
      <c r="U246" s="1">
        <f t="shared" si="11"/>
        <v>1930</v>
      </c>
    </row>
    <row r="247" spans="1:21" x14ac:dyDescent="0.25">
      <c r="A247" s="1">
        <v>246</v>
      </c>
      <c r="B247" t="s">
        <v>2012</v>
      </c>
      <c r="C247" s="1">
        <v>1949</v>
      </c>
      <c r="E247" s="1">
        <v>114</v>
      </c>
      <c r="F247" t="s">
        <v>5937</v>
      </c>
      <c r="G247" t="s">
        <v>5938</v>
      </c>
      <c r="H247" t="s">
        <v>5936</v>
      </c>
      <c r="I247" s="2">
        <v>8.1</v>
      </c>
      <c r="J247" t="s">
        <v>2013</v>
      </c>
      <c r="L247" t="s">
        <v>2014</v>
      </c>
      <c r="M247" t="s">
        <v>2015</v>
      </c>
      <c r="N247" t="s">
        <v>2016</v>
      </c>
      <c r="O247" t="s">
        <v>2017</v>
      </c>
      <c r="P247" t="s">
        <v>2018</v>
      </c>
      <c r="Q247">
        <v>29807</v>
      </c>
      <c r="R247" s="14">
        <v>0</v>
      </c>
      <c r="S247" s="9">
        <f t="shared" si="9"/>
        <v>2</v>
      </c>
      <c r="T247">
        <f t="shared" si="10"/>
        <v>8.1</v>
      </c>
      <c r="U247" s="1">
        <f t="shared" si="11"/>
        <v>1940</v>
      </c>
    </row>
    <row r="248" spans="1:21" x14ac:dyDescent="0.25">
      <c r="A248" s="1">
        <v>247</v>
      </c>
      <c r="B248" t="s">
        <v>1506</v>
      </c>
      <c r="C248" s="1">
        <v>2008</v>
      </c>
      <c r="D248" t="s">
        <v>196</v>
      </c>
      <c r="E248" s="1">
        <v>116</v>
      </c>
      <c r="F248" t="s">
        <v>16</v>
      </c>
      <c r="I248" s="2">
        <v>8.1</v>
      </c>
      <c r="J248" t="s">
        <v>1507</v>
      </c>
      <c r="K248">
        <v>72</v>
      </c>
      <c r="L248" t="s">
        <v>110</v>
      </c>
      <c r="M248" t="s">
        <v>110</v>
      </c>
      <c r="N248" t="s">
        <v>1508</v>
      </c>
      <c r="O248" t="s">
        <v>1509</v>
      </c>
      <c r="P248" t="s">
        <v>1510</v>
      </c>
      <c r="Q248">
        <v>720450</v>
      </c>
      <c r="R248" s="14">
        <v>148095302</v>
      </c>
      <c r="S248" s="9">
        <f t="shared" si="9"/>
        <v>2</v>
      </c>
      <c r="T248">
        <f t="shared" si="10"/>
        <v>0.89999999999999947</v>
      </c>
      <c r="U248" s="1">
        <f t="shared" si="11"/>
        <v>2000</v>
      </c>
    </row>
    <row r="249" spans="1:21" x14ac:dyDescent="0.25">
      <c r="A249" s="1">
        <v>248</v>
      </c>
      <c r="B249" t="s">
        <v>1413</v>
      </c>
      <c r="C249" s="1">
        <v>2012</v>
      </c>
      <c r="D249" t="s">
        <v>47</v>
      </c>
      <c r="E249" s="1">
        <v>117</v>
      </c>
      <c r="F249" t="s">
        <v>5946</v>
      </c>
      <c r="G249" t="s">
        <v>5936</v>
      </c>
      <c r="H249" t="s">
        <v>5944</v>
      </c>
      <c r="I249" s="2">
        <v>8.1</v>
      </c>
      <c r="J249" t="s">
        <v>1414</v>
      </c>
      <c r="K249">
        <v>71</v>
      </c>
      <c r="L249" t="s">
        <v>1415</v>
      </c>
      <c r="M249" t="s">
        <v>1416</v>
      </c>
      <c r="N249" t="s">
        <v>1417</v>
      </c>
      <c r="O249" t="s">
        <v>1418</v>
      </c>
      <c r="P249" t="s">
        <v>1419</v>
      </c>
      <c r="Q249">
        <v>38803</v>
      </c>
      <c r="R249" s="14">
        <v>0</v>
      </c>
      <c r="S249" s="9">
        <f t="shared" si="9"/>
        <v>2</v>
      </c>
      <c r="T249">
        <f t="shared" si="10"/>
        <v>1</v>
      </c>
      <c r="U249" s="1">
        <f t="shared" si="11"/>
        <v>2010</v>
      </c>
    </row>
    <row r="250" spans="1:21" x14ac:dyDescent="0.25">
      <c r="A250" s="1">
        <v>249</v>
      </c>
      <c r="B250" t="s">
        <v>1673</v>
      </c>
      <c r="C250" s="1">
        <v>1998</v>
      </c>
      <c r="D250" t="s">
        <v>196</v>
      </c>
      <c r="E250" s="1">
        <v>117</v>
      </c>
      <c r="F250" t="s">
        <v>560</v>
      </c>
      <c r="G250" t="s">
        <v>5938</v>
      </c>
      <c r="H250" t="s">
        <v>5960</v>
      </c>
      <c r="I250" s="2">
        <v>8.1</v>
      </c>
      <c r="J250" t="s">
        <v>1674</v>
      </c>
      <c r="K250">
        <v>71</v>
      </c>
      <c r="L250" t="s">
        <v>1561</v>
      </c>
      <c r="M250" t="s">
        <v>1560</v>
      </c>
      <c r="N250" t="s">
        <v>1675</v>
      </c>
      <c r="O250" t="s">
        <v>1637</v>
      </c>
      <c r="P250" t="s">
        <v>1676</v>
      </c>
      <c r="Q250">
        <v>732620</v>
      </c>
      <c r="R250" s="14">
        <v>17498804</v>
      </c>
      <c r="S250" s="9">
        <f t="shared" si="9"/>
        <v>2</v>
      </c>
      <c r="T250">
        <f t="shared" si="10"/>
        <v>1</v>
      </c>
      <c r="U250" s="1">
        <f t="shared" si="11"/>
        <v>1990</v>
      </c>
    </row>
    <row r="251" spans="1:21" x14ac:dyDescent="0.25">
      <c r="A251" s="1">
        <v>250</v>
      </c>
      <c r="B251" t="s">
        <v>1792</v>
      </c>
      <c r="C251" s="1">
        <v>1984</v>
      </c>
      <c r="D251" t="s">
        <v>47</v>
      </c>
      <c r="E251" s="1">
        <v>117</v>
      </c>
      <c r="F251" t="s">
        <v>5946</v>
      </c>
      <c r="G251" t="s">
        <v>5941</v>
      </c>
      <c r="H251" t="s">
        <v>5944</v>
      </c>
      <c r="I251" s="2">
        <v>8.1</v>
      </c>
      <c r="J251" t="s">
        <v>1793</v>
      </c>
      <c r="K251">
        <v>86</v>
      </c>
      <c r="L251" t="s">
        <v>189</v>
      </c>
      <c r="M251" t="s">
        <v>1794</v>
      </c>
      <c r="N251" t="s">
        <v>1795</v>
      </c>
      <c r="O251" t="s">
        <v>1796</v>
      </c>
      <c r="P251" t="s">
        <v>1797</v>
      </c>
      <c r="Q251">
        <v>150924</v>
      </c>
      <c r="R251" s="14">
        <v>49577</v>
      </c>
      <c r="S251" s="9">
        <f t="shared" si="9"/>
        <v>2</v>
      </c>
      <c r="T251">
        <f t="shared" si="10"/>
        <v>0.5</v>
      </c>
      <c r="U251" s="1">
        <f t="shared" si="11"/>
        <v>1980</v>
      </c>
    </row>
    <row r="252" spans="1:21" x14ac:dyDescent="0.25">
      <c r="A252" s="1">
        <v>251</v>
      </c>
      <c r="B252" t="s">
        <v>1826</v>
      </c>
      <c r="C252" s="1">
        <v>1982</v>
      </c>
      <c r="D252" t="s">
        <v>33</v>
      </c>
      <c r="E252" s="1">
        <v>117</v>
      </c>
      <c r="F252" t="s">
        <v>5937</v>
      </c>
      <c r="G252" t="s">
        <v>5943</v>
      </c>
      <c r="H252" t="s">
        <v>5945</v>
      </c>
      <c r="I252" s="2">
        <v>8.1</v>
      </c>
      <c r="J252" t="s">
        <v>1827</v>
      </c>
      <c r="K252">
        <v>84</v>
      </c>
      <c r="L252" t="s">
        <v>297</v>
      </c>
      <c r="M252" t="s">
        <v>137</v>
      </c>
      <c r="N252" t="s">
        <v>1828</v>
      </c>
      <c r="O252" t="s">
        <v>1829</v>
      </c>
      <c r="P252" t="s">
        <v>1830</v>
      </c>
      <c r="Q252">
        <v>693827</v>
      </c>
      <c r="R252" s="14">
        <v>32868943</v>
      </c>
      <c r="S252" s="9">
        <f t="shared" si="9"/>
        <v>2</v>
      </c>
      <c r="T252">
        <f t="shared" si="10"/>
        <v>0.30000000000000071</v>
      </c>
      <c r="U252" s="1">
        <f t="shared" si="11"/>
        <v>1980</v>
      </c>
    </row>
    <row r="253" spans="1:21" x14ac:dyDescent="0.25">
      <c r="A253" s="1">
        <v>252</v>
      </c>
      <c r="B253" t="s">
        <v>1363</v>
      </c>
      <c r="C253" s="1">
        <v>2015</v>
      </c>
      <c r="D253" t="s">
        <v>196</v>
      </c>
      <c r="E253" s="1">
        <v>118</v>
      </c>
      <c r="F253" t="s">
        <v>16</v>
      </c>
      <c r="G253" t="s">
        <v>5945</v>
      </c>
      <c r="I253" s="2">
        <v>8.1</v>
      </c>
      <c r="J253" t="s">
        <v>1364</v>
      </c>
      <c r="K253">
        <v>86</v>
      </c>
      <c r="L253" t="s">
        <v>1365</v>
      </c>
      <c r="M253" t="s">
        <v>1366</v>
      </c>
      <c r="N253" t="s">
        <v>1367</v>
      </c>
      <c r="O253" t="s">
        <v>1368</v>
      </c>
      <c r="P253" t="s">
        <v>1369</v>
      </c>
      <c r="Q253">
        <v>371538</v>
      </c>
      <c r="R253" s="14">
        <v>14677674</v>
      </c>
      <c r="S253" s="9">
        <f t="shared" si="9"/>
        <v>2</v>
      </c>
      <c r="T253">
        <f t="shared" si="10"/>
        <v>0.5</v>
      </c>
      <c r="U253" s="1">
        <f t="shared" si="11"/>
        <v>2010</v>
      </c>
    </row>
    <row r="254" spans="1:21" x14ac:dyDescent="0.25">
      <c r="A254" s="1">
        <v>253</v>
      </c>
      <c r="B254" t="s">
        <v>1492</v>
      </c>
      <c r="C254" s="1">
        <v>2015</v>
      </c>
      <c r="D254" t="s">
        <v>33</v>
      </c>
      <c r="E254" s="1">
        <v>120</v>
      </c>
      <c r="F254" t="s">
        <v>5937</v>
      </c>
      <c r="G254" t="s">
        <v>5941</v>
      </c>
      <c r="H254" t="s">
        <v>5943</v>
      </c>
      <c r="I254" s="2">
        <v>8.1</v>
      </c>
      <c r="J254" t="s">
        <v>1493</v>
      </c>
      <c r="K254">
        <v>90</v>
      </c>
      <c r="L254" t="s">
        <v>1494</v>
      </c>
      <c r="M254" t="s">
        <v>468</v>
      </c>
      <c r="N254" t="s">
        <v>1495</v>
      </c>
      <c r="O254" t="s">
        <v>1496</v>
      </c>
      <c r="P254" t="s">
        <v>1497</v>
      </c>
      <c r="Q254">
        <v>882316</v>
      </c>
      <c r="R254" s="14">
        <v>154058340</v>
      </c>
      <c r="S254" s="9">
        <f t="shared" si="9"/>
        <v>2</v>
      </c>
      <c r="T254">
        <f t="shared" si="10"/>
        <v>0.90000000000000036</v>
      </c>
      <c r="U254" s="1">
        <f t="shared" si="11"/>
        <v>2010</v>
      </c>
    </row>
    <row r="255" spans="1:21" x14ac:dyDescent="0.25">
      <c r="A255" s="1">
        <v>254</v>
      </c>
      <c r="B255" t="s">
        <v>1776</v>
      </c>
      <c r="C255" s="1">
        <v>1986</v>
      </c>
      <c r="D255" t="s">
        <v>15</v>
      </c>
      <c r="E255" s="1">
        <v>120</v>
      </c>
      <c r="F255" t="s">
        <v>16</v>
      </c>
      <c r="G255" t="s">
        <v>5950</v>
      </c>
      <c r="I255" s="2">
        <v>8.1</v>
      </c>
      <c r="J255" t="s">
        <v>1777</v>
      </c>
      <c r="K255">
        <v>92</v>
      </c>
      <c r="L255" t="s">
        <v>1778</v>
      </c>
      <c r="M255" t="s">
        <v>1779</v>
      </c>
      <c r="N255" t="s">
        <v>1780</v>
      </c>
      <c r="O255" t="s">
        <v>1781</v>
      </c>
      <c r="P255" t="s">
        <v>1782</v>
      </c>
      <c r="Q255">
        <v>381222</v>
      </c>
      <c r="R255" s="14">
        <v>138530565</v>
      </c>
      <c r="S255" s="9">
        <f t="shared" si="9"/>
        <v>2</v>
      </c>
      <c r="T255">
        <f t="shared" si="10"/>
        <v>1.0999999999999996</v>
      </c>
      <c r="U255" s="1">
        <f t="shared" si="11"/>
        <v>1980</v>
      </c>
    </row>
    <row r="256" spans="1:21" x14ac:dyDescent="0.25">
      <c r="A256" s="1">
        <v>255</v>
      </c>
      <c r="B256" t="s">
        <v>1847</v>
      </c>
      <c r="C256" s="1">
        <v>1976</v>
      </c>
      <c r="D256" t="s">
        <v>47</v>
      </c>
      <c r="E256" s="1">
        <v>120</v>
      </c>
      <c r="F256" t="s">
        <v>16</v>
      </c>
      <c r="G256" t="s">
        <v>5960</v>
      </c>
      <c r="I256" s="2">
        <v>8.1</v>
      </c>
      <c r="J256" t="s">
        <v>1848</v>
      </c>
      <c r="K256">
        <v>70</v>
      </c>
      <c r="L256" t="s">
        <v>1849</v>
      </c>
      <c r="M256" t="s">
        <v>1850</v>
      </c>
      <c r="N256" t="s">
        <v>1851</v>
      </c>
      <c r="O256" t="s">
        <v>1852</v>
      </c>
      <c r="P256" t="s">
        <v>1853</v>
      </c>
      <c r="Q256">
        <v>518546</v>
      </c>
      <c r="R256" s="14">
        <v>117235247</v>
      </c>
      <c r="S256" s="9">
        <f t="shared" si="9"/>
        <v>2</v>
      </c>
      <c r="T256">
        <f t="shared" si="10"/>
        <v>1.0999999999999996</v>
      </c>
      <c r="U256" s="1">
        <f t="shared" si="11"/>
        <v>1970</v>
      </c>
    </row>
    <row r="257" spans="1:21" x14ac:dyDescent="0.25">
      <c r="A257" s="1">
        <v>256</v>
      </c>
      <c r="B257" t="s">
        <v>1574</v>
      </c>
      <c r="C257" s="1">
        <v>2004</v>
      </c>
      <c r="D257" t="s">
        <v>150</v>
      </c>
      <c r="E257" s="1">
        <v>121</v>
      </c>
      <c r="F257" t="s">
        <v>5939</v>
      </c>
      <c r="G257" t="s">
        <v>5936</v>
      </c>
      <c r="H257" t="s">
        <v>5940</v>
      </c>
      <c r="I257" s="2">
        <v>8.1</v>
      </c>
      <c r="J257" t="s">
        <v>1575</v>
      </c>
      <c r="K257">
        <v>79</v>
      </c>
      <c r="L257" t="s">
        <v>1576</v>
      </c>
      <c r="M257" t="s">
        <v>1577</v>
      </c>
      <c r="N257" t="s">
        <v>1578</v>
      </c>
      <c r="O257" t="s">
        <v>258</v>
      </c>
      <c r="P257" t="s">
        <v>1579</v>
      </c>
      <c r="Q257">
        <v>334320</v>
      </c>
      <c r="R257" s="14">
        <v>23530892</v>
      </c>
      <c r="S257" s="9">
        <f t="shared" si="9"/>
        <v>2</v>
      </c>
      <c r="T257">
        <f t="shared" si="10"/>
        <v>0.19999999999999929</v>
      </c>
      <c r="U257" s="1">
        <f t="shared" si="11"/>
        <v>2000</v>
      </c>
    </row>
    <row r="258" spans="1:21" x14ac:dyDescent="0.25">
      <c r="A258" s="1">
        <v>257</v>
      </c>
      <c r="B258" t="s">
        <v>1855</v>
      </c>
      <c r="C258" s="1">
        <v>1976</v>
      </c>
      <c r="D258" t="s">
        <v>33</v>
      </c>
      <c r="E258" s="1">
        <v>121</v>
      </c>
      <c r="F258" t="s">
        <v>16</v>
      </c>
      <c r="I258" s="2">
        <v>8.1</v>
      </c>
      <c r="J258" t="s">
        <v>1856</v>
      </c>
      <c r="K258">
        <v>83</v>
      </c>
      <c r="L258" t="s">
        <v>49</v>
      </c>
      <c r="M258" t="s">
        <v>1857</v>
      </c>
      <c r="N258" t="s">
        <v>589</v>
      </c>
      <c r="O258" t="s">
        <v>1858</v>
      </c>
      <c r="P258" t="s">
        <v>44</v>
      </c>
      <c r="Q258">
        <v>144911</v>
      </c>
      <c r="R258" s="14">
        <v>0</v>
      </c>
      <c r="S258" s="9">
        <f t="shared" ref="S258:S321" si="12">INT((ROW()-ROW($B$1))/100)</f>
        <v>2</v>
      </c>
      <c r="T258">
        <f t="shared" ref="T258:T321" si="13">ABS(I258-(K258/10))</f>
        <v>0.20000000000000107</v>
      </c>
      <c r="U258" s="1">
        <f t="shared" ref="U258:U321" si="14">C258-MOD(C258,10)</f>
        <v>1970</v>
      </c>
    </row>
    <row r="259" spans="1:21" x14ac:dyDescent="0.25">
      <c r="A259" s="1">
        <v>258</v>
      </c>
      <c r="B259" t="s">
        <v>1914</v>
      </c>
      <c r="C259" s="1">
        <v>1966</v>
      </c>
      <c r="E259" s="1">
        <v>121</v>
      </c>
      <c r="F259" t="s">
        <v>16</v>
      </c>
      <c r="G259" t="s">
        <v>5950</v>
      </c>
      <c r="I259" s="2">
        <v>8.1</v>
      </c>
      <c r="J259" t="s">
        <v>1915</v>
      </c>
      <c r="K259">
        <v>96</v>
      </c>
      <c r="L259" t="s">
        <v>1916</v>
      </c>
      <c r="M259" t="s">
        <v>1917</v>
      </c>
      <c r="N259" t="s">
        <v>1918</v>
      </c>
      <c r="O259" t="s">
        <v>1919</v>
      </c>
      <c r="P259" t="s">
        <v>1920</v>
      </c>
      <c r="Q259">
        <v>53089</v>
      </c>
      <c r="R259" s="14">
        <v>55908</v>
      </c>
      <c r="S259" s="9">
        <f t="shared" si="12"/>
        <v>2</v>
      </c>
      <c r="T259">
        <f t="shared" si="13"/>
        <v>1.5</v>
      </c>
      <c r="U259" s="1">
        <f t="shared" si="14"/>
        <v>1960</v>
      </c>
    </row>
    <row r="260" spans="1:21" x14ac:dyDescent="0.25">
      <c r="A260" s="1">
        <v>259</v>
      </c>
      <c r="B260" t="s">
        <v>1308</v>
      </c>
      <c r="C260" s="1">
        <v>2019</v>
      </c>
      <c r="D260" t="s">
        <v>196</v>
      </c>
      <c r="E260" s="1">
        <v>122</v>
      </c>
      <c r="F260" t="s">
        <v>16</v>
      </c>
      <c r="G260" t="s">
        <v>5942</v>
      </c>
      <c r="I260" s="2">
        <v>8.1</v>
      </c>
      <c r="J260" t="s">
        <v>1309</v>
      </c>
      <c r="K260">
        <v>95</v>
      </c>
      <c r="L260" t="s">
        <v>1310</v>
      </c>
      <c r="M260" t="s">
        <v>1311</v>
      </c>
      <c r="N260" t="s">
        <v>1312</v>
      </c>
      <c r="O260" t="s">
        <v>1313</v>
      </c>
      <c r="P260" t="s">
        <v>1314</v>
      </c>
      <c r="Q260">
        <v>63134</v>
      </c>
      <c r="R260" s="14">
        <v>3759854</v>
      </c>
      <c r="S260" s="9">
        <f t="shared" si="12"/>
        <v>2</v>
      </c>
      <c r="T260">
        <f t="shared" si="13"/>
        <v>1.4000000000000004</v>
      </c>
      <c r="U260" s="1">
        <f t="shared" si="14"/>
        <v>2010</v>
      </c>
    </row>
    <row r="261" spans="1:21" x14ac:dyDescent="0.25">
      <c r="A261" s="1">
        <v>260</v>
      </c>
      <c r="B261" t="s">
        <v>1371</v>
      </c>
      <c r="C261" s="1">
        <v>2014</v>
      </c>
      <c r="D261" t="s">
        <v>196</v>
      </c>
      <c r="E261" s="1">
        <v>122</v>
      </c>
      <c r="F261" t="s">
        <v>560</v>
      </c>
      <c r="G261" t="s">
        <v>5936</v>
      </c>
      <c r="H261" t="s">
        <v>5945</v>
      </c>
      <c r="I261" s="2">
        <v>8.1</v>
      </c>
      <c r="J261" t="s">
        <v>1372</v>
      </c>
      <c r="K261">
        <v>77</v>
      </c>
      <c r="L261" t="s">
        <v>1373</v>
      </c>
      <c r="M261" t="s">
        <v>1374</v>
      </c>
      <c r="N261" t="s">
        <v>1375</v>
      </c>
      <c r="O261" t="s">
        <v>1376</v>
      </c>
      <c r="P261" t="s">
        <v>1377</v>
      </c>
      <c r="Q261">
        <v>177059</v>
      </c>
      <c r="R261" s="14">
        <v>3107072</v>
      </c>
      <c r="S261" s="9">
        <f t="shared" si="12"/>
        <v>2</v>
      </c>
      <c r="T261">
        <f t="shared" si="13"/>
        <v>0.39999999999999947</v>
      </c>
      <c r="U261" s="1">
        <f t="shared" si="14"/>
        <v>2010</v>
      </c>
    </row>
    <row r="262" spans="1:21" x14ac:dyDescent="0.25">
      <c r="A262" s="1">
        <v>261</v>
      </c>
      <c r="B262" t="s">
        <v>1472</v>
      </c>
      <c r="C262" s="1">
        <v>2012</v>
      </c>
      <c r="D262" t="s">
        <v>33</v>
      </c>
      <c r="E262" s="1">
        <v>122</v>
      </c>
      <c r="F262" t="s">
        <v>5954</v>
      </c>
      <c r="G262" t="s">
        <v>5945</v>
      </c>
      <c r="I262" s="2">
        <v>8.1</v>
      </c>
      <c r="J262" t="s">
        <v>1473</v>
      </c>
      <c r="L262" t="s">
        <v>1474</v>
      </c>
      <c r="M262" t="s">
        <v>1475</v>
      </c>
      <c r="N262" t="s">
        <v>1476</v>
      </c>
      <c r="O262" t="s">
        <v>1477</v>
      </c>
      <c r="P262" t="s">
        <v>974</v>
      </c>
      <c r="Q262">
        <v>57806</v>
      </c>
      <c r="R262" s="14">
        <v>1035953</v>
      </c>
      <c r="S262" s="9">
        <f t="shared" si="12"/>
        <v>2</v>
      </c>
      <c r="T262">
        <f t="shared" si="13"/>
        <v>8.1</v>
      </c>
      <c r="U262" s="1">
        <f t="shared" si="14"/>
        <v>2010</v>
      </c>
    </row>
    <row r="263" spans="1:21" x14ac:dyDescent="0.25">
      <c r="A263" s="1">
        <v>262</v>
      </c>
      <c r="B263" t="s">
        <v>1558</v>
      </c>
      <c r="C263" s="1">
        <v>2007</v>
      </c>
      <c r="D263" t="s">
        <v>196</v>
      </c>
      <c r="E263" s="1">
        <v>122</v>
      </c>
      <c r="F263" t="s">
        <v>5935</v>
      </c>
      <c r="G263" t="s">
        <v>5936</v>
      </c>
      <c r="H263" t="s">
        <v>5945</v>
      </c>
      <c r="I263" s="2">
        <v>8.1</v>
      </c>
      <c r="J263" t="s">
        <v>1559</v>
      </c>
      <c r="K263">
        <v>91</v>
      </c>
      <c r="L263" t="s">
        <v>1560</v>
      </c>
      <c r="M263" t="s">
        <v>1561</v>
      </c>
      <c r="N263" t="s">
        <v>1562</v>
      </c>
      <c r="O263" t="s">
        <v>1563</v>
      </c>
      <c r="P263" t="s">
        <v>1564</v>
      </c>
      <c r="Q263">
        <v>856916</v>
      </c>
      <c r="R263" s="14">
        <v>74283625</v>
      </c>
      <c r="S263" s="9">
        <f t="shared" si="12"/>
        <v>2</v>
      </c>
      <c r="T263">
        <f t="shared" si="13"/>
        <v>1</v>
      </c>
      <c r="U263" s="1">
        <f t="shared" si="14"/>
        <v>2000</v>
      </c>
    </row>
    <row r="264" spans="1:21" x14ac:dyDescent="0.25">
      <c r="A264" s="1">
        <v>263</v>
      </c>
      <c r="B264" t="s">
        <v>1448</v>
      </c>
      <c r="C264" s="1">
        <v>2013</v>
      </c>
      <c r="D264" t="s">
        <v>33</v>
      </c>
      <c r="E264" s="1">
        <v>123</v>
      </c>
      <c r="F264" t="s">
        <v>5937</v>
      </c>
      <c r="G264" t="s">
        <v>5958</v>
      </c>
      <c r="H264" t="s">
        <v>5936</v>
      </c>
      <c r="I264" s="2">
        <v>8.1</v>
      </c>
      <c r="J264" t="s">
        <v>1449</v>
      </c>
      <c r="K264">
        <v>74</v>
      </c>
      <c r="L264" t="s">
        <v>1094</v>
      </c>
      <c r="M264" t="s">
        <v>1450</v>
      </c>
      <c r="N264" t="s">
        <v>450</v>
      </c>
      <c r="O264" t="s">
        <v>1451</v>
      </c>
      <c r="P264" t="s">
        <v>1081</v>
      </c>
      <c r="Q264">
        <v>432811</v>
      </c>
      <c r="R264" s="14">
        <v>26947624</v>
      </c>
      <c r="S264" s="9">
        <f t="shared" si="12"/>
        <v>2</v>
      </c>
      <c r="T264">
        <f t="shared" si="13"/>
        <v>0.69999999999999929</v>
      </c>
      <c r="U264" s="1">
        <f t="shared" si="14"/>
        <v>2010</v>
      </c>
    </row>
    <row r="265" spans="1:21" x14ac:dyDescent="0.25">
      <c r="A265" s="1">
        <v>264</v>
      </c>
      <c r="B265" t="s">
        <v>1939</v>
      </c>
      <c r="C265" s="1">
        <v>1962</v>
      </c>
      <c r="E265" s="1">
        <v>123</v>
      </c>
      <c r="F265" t="s">
        <v>16</v>
      </c>
      <c r="G265" t="s">
        <v>5959</v>
      </c>
      <c r="I265" s="2">
        <v>8.1</v>
      </c>
      <c r="J265" t="s">
        <v>1940</v>
      </c>
      <c r="K265">
        <v>94</v>
      </c>
      <c r="L265" t="s">
        <v>1941</v>
      </c>
      <c r="M265" t="s">
        <v>251</v>
      </c>
      <c r="N265" t="s">
        <v>1942</v>
      </c>
      <c r="O265" t="s">
        <v>372</v>
      </c>
      <c r="P265" t="s">
        <v>1943</v>
      </c>
      <c r="Q265">
        <v>68827</v>
      </c>
      <c r="R265" s="14">
        <v>0</v>
      </c>
      <c r="S265" s="9">
        <f t="shared" si="12"/>
        <v>2</v>
      </c>
      <c r="T265">
        <f t="shared" si="13"/>
        <v>1.3000000000000007</v>
      </c>
      <c r="U265" s="1">
        <f t="shared" si="14"/>
        <v>1960</v>
      </c>
    </row>
    <row r="266" spans="1:21" x14ac:dyDescent="0.25">
      <c r="A266" s="1">
        <v>265</v>
      </c>
      <c r="B266" t="s">
        <v>1832</v>
      </c>
      <c r="C266" s="1">
        <v>1980</v>
      </c>
      <c r="D266" t="s">
        <v>33</v>
      </c>
      <c r="E266" s="1">
        <v>124</v>
      </c>
      <c r="F266" t="s">
        <v>5939</v>
      </c>
      <c r="G266" t="s">
        <v>5936</v>
      </c>
      <c r="I266" s="2">
        <v>8.1</v>
      </c>
      <c r="J266" t="s">
        <v>1833</v>
      </c>
      <c r="K266">
        <v>78</v>
      </c>
      <c r="L266" t="s">
        <v>1834</v>
      </c>
      <c r="M266" t="s">
        <v>224</v>
      </c>
      <c r="N266" t="s">
        <v>545</v>
      </c>
      <c r="O266" t="s">
        <v>1835</v>
      </c>
      <c r="P266" t="s">
        <v>1836</v>
      </c>
      <c r="Q266">
        <v>220078</v>
      </c>
      <c r="R266" s="14">
        <v>0</v>
      </c>
      <c r="S266" s="9">
        <f t="shared" si="12"/>
        <v>2</v>
      </c>
      <c r="T266">
        <f t="shared" si="13"/>
        <v>0.29999999999999982</v>
      </c>
      <c r="U266" s="1">
        <f t="shared" si="14"/>
        <v>1980</v>
      </c>
    </row>
    <row r="267" spans="1:21" x14ac:dyDescent="0.25">
      <c r="A267" s="1">
        <v>266</v>
      </c>
      <c r="B267" t="s">
        <v>1397</v>
      </c>
      <c r="C267" s="1">
        <v>2012</v>
      </c>
      <c r="D267" t="s">
        <v>47</v>
      </c>
      <c r="E267" s="1">
        <v>125</v>
      </c>
      <c r="F267" t="s">
        <v>560</v>
      </c>
      <c r="G267" t="s">
        <v>5936</v>
      </c>
      <c r="H267" t="s">
        <v>5944</v>
      </c>
      <c r="I267" s="2">
        <v>8.1</v>
      </c>
      <c r="J267" t="s">
        <v>1398</v>
      </c>
      <c r="L267" t="s">
        <v>1399</v>
      </c>
      <c r="M267" t="s">
        <v>170</v>
      </c>
      <c r="N267" t="s">
        <v>1101</v>
      </c>
      <c r="O267" t="s">
        <v>1400</v>
      </c>
      <c r="P267" t="s">
        <v>1401</v>
      </c>
      <c r="Q267">
        <v>51739</v>
      </c>
      <c r="R267" s="14">
        <v>923221</v>
      </c>
      <c r="S267" s="9">
        <f t="shared" si="12"/>
        <v>2</v>
      </c>
      <c r="T267">
        <f t="shared" si="13"/>
        <v>8.1</v>
      </c>
      <c r="U267" s="1">
        <f t="shared" si="14"/>
        <v>2010</v>
      </c>
    </row>
    <row r="268" spans="1:21" x14ac:dyDescent="0.25">
      <c r="A268" s="1">
        <v>267</v>
      </c>
      <c r="B268" t="s">
        <v>1756</v>
      </c>
      <c r="C268" s="1">
        <v>1991</v>
      </c>
      <c r="D268" t="s">
        <v>248</v>
      </c>
      <c r="E268" s="1">
        <v>125</v>
      </c>
      <c r="F268" t="s">
        <v>16</v>
      </c>
      <c r="G268" t="s">
        <v>5940</v>
      </c>
      <c r="H268" t="s">
        <v>5942</v>
      </c>
      <c r="I268" s="2">
        <v>8.1</v>
      </c>
      <c r="J268" t="s">
        <v>1757</v>
      </c>
      <c r="L268" t="s">
        <v>1758</v>
      </c>
      <c r="M268" t="s">
        <v>1753</v>
      </c>
      <c r="N268" t="s">
        <v>1759</v>
      </c>
      <c r="O268" t="s">
        <v>1760</v>
      </c>
      <c r="P268" t="s">
        <v>1761</v>
      </c>
      <c r="Q268">
        <v>29662</v>
      </c>
      <c r="R268" s="14">
        <v>2603061</v>
      </c>
      <c r="S268" s="9">
        <f t="shared" si="12"/>
        <v>2</v>
      </c>
      <c r="T268">
        <f t="shared" si="13"/>
        <v>8.1</v>
      </c>
      <c r="U268" s="1">
        <f t="shared" si="14"/>
        <v>1990</v>
      </c>
    </row>
    <row r="269" spans="1:21" x14ac:dyDescent="0.25">
      <c r="A269" s="1">
        <v>268</v>
      </c>
      <c r="B269" t="s">
        <v>1667</v>
      </c>
      <c r="C269" s="1">
        <v>1998</v>
      </c>
      <c r="D269" t="s">
        <v>196</v>
      </c>
      <c r="E269" s="1">
        <v>127</v>
      </c>
      <c r="F269" t="s">
        <v>560</v>
      </c>
      <c r="G269" t="s">
        <v>5938</v>
      </c>
      <c r="H269" t="s">
        <v>5942</v>
      </c>
      <c r="I269" s="2">
        <v>8.1</v>
      </c>
      <c r="J269" t="s">
        <v>1668</v>
      </c>
      <c r="K269">
        <v>73</v>
      </c>
      <c r="L269" t="s">
        <v>1150</v>
      </c>
      <c r="M269" t="s">
        <v>1669</v>
      </c>
      <c r="N269" t="s">
        <v>1670</v>
      </c>
      <c r="O269" t="s">
        <v>1671</v>
      </c>
      <c r="P269" t="s">
        <v>1672</v>
      </c>
      <c r="Q269">
        <v>50862</v>
      </c>
      <c r="R269" s="14">
        <v>34866</v>
      </c>
      <c r="S269" s="9">
        <f t="shared" si="12"/>
        <v>2</v>
      </c>
      <c r="T269">
        <f t="shared" si="13"/>
        <v>0.79999999999999982</v>
      </c>
      <c r="U269" s="1">
        <f t="shared" si="14"/>
        <v>1990</v>
      </c>
    </row>
    <row r="270" spans="1:21" x14ac:dyDescent="0.25">
      <c r="A270" s="1">
        <v>269</v>
      </c>
      <c r="B270" t="s">
        <v>1735</v>
      </c>
      <c r="C270" s="1">
        <v>1993</v>
      </c>
      <c r="D270" t="s">
        <v>33</v>
      </c>
      <c r="E270" s="1">
        <v>127</v>
      </c>
      <c r="F270" t="s">
        <v>5937</v>
      </c>
      <c r="G270" t="s">
        <v>5941</v>
      </c>
      <c r="H270" t="s">
        <v>5943</v>
      </c>
      <c r="I270" s="2">
        <v>8.1</v>
      </c>
      <c r="J270" t="s">
        <v>1736</v>
      </c>
      <c r="K270">
        <v>68</v>
      </c>
      <c r="L270" t="s">
        <v>73</v>
      </c>
      <c r="M270" t="s">
        <v>1737</v>
      </c>
      <c r="N270" t="s">
        <v>1738</v>
      </c>
      <c r="O270" t="s">
        <v>1739</v>
      </c>
      <c r="P270" t="s">
        <v>1218</v>
      </c>
      <c r="Q270">
        <v>867615</v>
      </c>
      <c r="R270" s="14">
        <v>402453882</v>
      </c>
      <c r="S270" s="9">
        <f t="shared" si="12"/>
        <v>2</v>
      </c>
      <c r="T270">
        <f t="shared" si="13"/>
        <v>1.2999999999999998</v>
      </c>
      <c r="U270" s="1">
        <f t="shared" si="14"/>
        <v>1990</v>
      </c>
    </row>
    <row r="271" spans="1:21" x14ac:dyDescent="0.25">
      <c r="A271" s="1">
        <v>270</v>
      </c>
      <c r="B271" t="s">
        <v>1900</v>
      </c>
      <c r="C271" s="1">
        <v>1967</v>
      </c>
      <c r="D271" t="s">
        <v>15</v>
      </c>
      <c r="E271" s="1">
        <v>127</v>
      </c>
      <c r="F271" t="s">
        <v>5935</v>
      </c>
      <c r="G271" t="s">
        <v>5936</v>
      </c>
      <c r="I271" s="2">
        <v>8.1</v>
      </c>
      <c r="J271" t="s">
        <v>1901</v>
      </c>
      <c r="K271">
        <v>92</v>
      </c>
      <c r="L271" t="s">
        <v>1902</v>
      </c>
      <c r="M271" t="s">
        <v>788</v>
      </c>
      <c r="N271" t="s">
        <v>1903</v>
      </c>
      <c r="O271" t="s">
        <v>1904</v>
      </c>
      <c r="P271" t="s">
        <v>1905</v>
      </c>
      <c r="Q271">
        <v>161984</v>
      </c>
      <c r="R271" s="14">
        <v>16217773</v>
      </c>
      <c r="S271" s="9">
        <f t="shared" si="12"/>
        <v>2</v>
      </c>
      <c r="T271">
        <f t="shared" si="13"/>
        <v>1.0999999999999996</v>
      </c>
      <c r="U271" s="1">
        <f t="shared" si="14"/>
        <v>1960</v>
      </c>
    </row>
    <row r="272" spans="1:21" x14ac:dyDescent="0.25">
      <c r="A272" s="1">
        <v>271</v>
      </c>
      <c r="B272" t="s">
        <v>1763</v>
      </c>
      <c r="C272" s="1">
        <v>1989</v>
      </c>
      <c r="D272" t="s">
        <v>47</v>
      </c>
      <c r="E272" s="1">
        <v>128</v>
      </c>
      <c r="F272" t="s">
        <v>560</v>
      </c>
      <c r="G272" t="s">
        <v>5936</v>
      </c>
      <c r="I272" s="2">
        <v>8.1</v>
      </c>
      <c r="J272" t="s">
        <v>1764</v>
      </c>
      <c r="K272">
        <v>79</v>
      </c>
      <c r="L272" t="s">
        <v>1663</v>
      </c>
      <c r="M272" t="s">
        <v>709</v>
      </c>
      <c r="N272" t="s">
        <v>1765</v>
      </c>
      <c r="O272" t="s">
        <v>1592</v>
      </c>
      <c r="P272" t="s">
        <v>1766</v>
      </c>
      <c r="Q272">
        <v>425457</v>
      </c>
      <c r="R272" s="14">
        <v>95860116</v>
      </c>
      <c r="S272" s="9">
        <f t="shared" si="12"/>
        <v>2</v>
      </c>
      <c r="T272">
        <f t="shared" si="13"/>
        <v>0.19999999999999929</v>
      </c>
      <c r="U272" s="1">
        <f t="shared" si="14"/>
        <v>1980</v>
      </c>
    </row>
    <row r="273" spans="1:21" x14ac:dyDescent="0.25">
      <c r="A273" s="1">
        <v>272</v>
      </c>
      <c r="B273" t="s">
        <v>1956</v>
      </c>
      <c r="C273" s="1">
        <v>1960</v>
      </c>
      <c r="D273" t="s">
        <v>587</v>
      </c>
      <c r="E273" s="1">
        <v>128</v>
      </c>
      <c r="F273" t="s">
        <v>5939</v>
      </c>
      <c r="G273" t="s">
        <v>5936</v>
      </c>
      <c r="H273" t="s">
        <v>5940</v>
      </c>
      <c r="I273" s="2">
        <v>8.1</v>
      </c>
      <c r="J273" t="s">
        <v>1957</v>
      </c>
      <c r="K273">
        <v>75</v>
      </c>
      <c r="L273" t="s">
        <v>1233</v>
      </c>
      <c r="M273" t="s">
        <v>1234</v>
      </c>
      <c r="N273" t="s">
        <v>1958</v>
      </c>
      <c r="O273" t="s">
        <v>842</v>
      </c>
      <c r="P273" t="s">
        <v>1959</v>
      </c>
      <c r="Q273">
        <v>27254</v>
      </c>
      <c r="R273" s="14">
        <v>0</v>
      </c>
      <c r="S273" s="9">
        <f t="shared" si="12"/>
        <v>2</v>
      </c>
      <c r="T273">
        <f t="shared" si="13"/>
        <v>0.59999999999999964</v>
      </c>
      <c r="U273" s="1">
        <f t="shared" si="14"/>
        <v>1960</v>
      </c>
    </row>
    <row r="274" spans="1:21" x14ac:dyDescent="0.25">
      <c r="A274" s="1">
        <v>273</v>
      </c>
      <c r="B274" t="s">
        <v>1458</v>
      </c>
      <c r="C274" s="1">
        <v>2015</v>
      </c>
      <c r="D274" t="s">
        <v>15</v>
      </c>
      <c r="E274" s="1">
        <v>129</v>
      </c>
      <c r="F274" t="s">
        <v>5939</v>
      </c>
      <c r="G274" t="s">
        <v>5938</v>
      </c>
      <c r="H274" t="s">
        <v>5936</v>
      </c>
      <c r="I274" s="2">
        <v>8.1</v>
      </c>
      <c r="J274" t="s">
        <v>1459</v>
      </c>
      <c r="K274">
        <v>93</v>
      </c>
      <c r="L274" t="s">
        <v>1460</v>
      </c>
      <c r="M274" t="s">
        <v>446</v>
      </c>
      <c r="N274" t="s">
        <v>1461</v>
      </c>
      <c r="O274" t="s">
        <v>1462</v>
      </c>
      <c r="P274" t="s">
        <v>1463</v>
      </c>
      <c r="Q274">
        <v>420316</v>
      </c>
      <c r="R274" s="14">
        <v>45055776</v>
      </c>
      <c r="S274" s="9">
        <f t="shared" si="12"/>
        <v>2</v>
      </c>
      <c r="T274">
        <f t="shared" si="13"/>
        <v>1.2000000000000011</v>
      </c>
      <c r="U274" s="1">
        <f t="shared" si="14"/>
        <v>2010</v>
      </c>
    </row>
    <row r="275" spans="1:21" x14ac:dyDescent="0.25">
      <c r="A275" s="1">
        <v>274</v>
      </c>
      <c r="B275" t="s">
        <v>2044</v>
      </c>
      <c r="C275" s="1">
        <v>1939</v>
      </c>
      <c r="D275" t="s">
        <v>587</v>
      </c>
      <c r="E275" s="1">
        <v>129</v>
      </c>
      <c r="F275" t="s">
        <v>560</v>
      </c>
      <c r="G275" t="s">
        <v>5936</v>
      </c>
      <c r="I275" s="2">
        <v>8.1</v>
      </c>
      <c r="J275" t="s">
        <v>2045</v>
      </c>
      <c r="K275">
        <v>73</v>
      </c>
      <c r="L275" t="s">
        <v>250</v>
      </c>
      <c r="M275" t="s">
        <v>251</v>
      </c>
      <c r="N275" t="s">
        <v>2046</v>
      </c>
      <c r="O275" t="s">
        <v>381</v>
      </c>
      <c r="P275" t="s">
        <v>2047</v>
      </c>
      <c r="Q275">
        <v>107017</v>
      </c>
      <c r="R275" s="14">
        <v>9600000</v>
      </c>
      <c r="S275" s="9">
        <f t="shared" si="12"/>
        <v>2</v>
      </c>
      <c r="T275">
        <f t="shared" si="13"/>
        <v>0.79999999999999982</v>
      </c>
      <c r="U275" s="1">
        <f t="shared" si="14"/>
        <v>1930</v>
      </c>
    </row>
    <row r="276" spans="1:21" x14ac:dyDescent="0.25">
      <c r="A276" s="1">
        <v>275</v>
      </c>
      <c r="B276" t="s">
        <v>1323</v>
      </c>
      <c r="C276" s="1">
        <v>2016</v>
      </c>
      <c r="D276">
        <v>16</v>
      </c>
      <c r="E276" s="1">
        <v>130</v>
      </c>
      <c r="F276" t="s">
        <v>5946</v>
      </c>
      <c r="G276" t="s">
        <v>5936</v>
      </c>
      <c r="H276" t="s">
        <v>5947</v>
      </c>
      <c r="I276" s="2">
        <v>8.1</v>
      </c>
      <c r="J276" t="s">
        <v>1324</v>
      </c>
      <c r="K276">
        <v>78</v>
      </c>
      <c r="L276" t="s">
        <v>1325</v>
      </c>
      <c r="M276" t="s">
        <v>192</v>
      </c>
      <c r="N276" t="s">
        <v>1326</v>
      </c>
      <c r="O276" t="s">
        <v>422</v>
      </c>
      <c r="P276" t="s">
        <v>1327</v>
      </c>
      <c r="Q276">
        <v>47708</v>
      </c>
      <c r="R276" s="14">
        <v>0</v>
      </c>
      <c r="S276" s="9">
        <f t="shared" si="12"/>
        <v>2</v>
      </c>
      <c r="T276">
        <f t="shared" si="13"/>
        <v>0.29999999999999982</v>
      </c>
      <c r="U276" s="1">
        <f t="shared" si="14"/>
        <v>2010</v>
      </c>
    </row>
    <row r="277" spans="1:21" x14ac:dyDescent="0.25">
      <c r="A277" s="1">
        <v>276</v>
      </c>
      <c r="B277" t="s">
        <v>1512</v>
      </c>
      <c r="C277" s="1">
        <v>2011</v>
      </c>
      <c r="D277" t="s">
        <v>33</v>
      </c>
      <c r="E277" s="1">
        <v>130</v>
      </c>
      <c r="F277" t="s">
        <v>5949</v>
      </c>
      <c r="G277" t="s">
        <v>5936</v>
      </c>
      <c r="H277" t="s">
        <v>5944</v>
      </c>
      <c r="I277" s="2">
        <v>8.1</v>
      </c>
      <c r="J277" t="s">
        <v>1513</v>
      </c>
      <c r="K277">
        <v>85</v>
      </c>
      <c r="L277" t="s">
        <v>1514</v>
      </c>
      <c r="M277" t="s">
        <v>1515</v>
      </c>
      <c r="N277" t="s">
        <v>1516</v>
      </c>
      <c r="O277" t="s">
        <v>1517</v>
      </c>
      <c r="P277" t="s">
        <v>1518</v>
      </c>
      <c r="Q277">
        <v>764493</v>
      </c>
      <c r="R277" s="14">
        <v>381011219</v>
      </c>
      <c r="S277" s="9">
        <f t="shared" si="12"/>
        <v>2</v>
      </c>
      <c r="T277">
        <f t="shared" si="13"/>
        <v>0.40000000000000036</v>
      </c>
      <c r="U277" s="1">
        <f t="shared" si="14"/>
        <v>2010</v>
      </c>
    </row>
    <row r="278" spans="1:21" x14ac:dyDescent="0.25">
      <c r="A278" s="1">
        <v>277</v>
      </c>
      <c r="B278" t="s">
        <v>1520</v>
      </c>
      <c r="C278" s="1">
        <v>2008</v>
      </c>
      <c r="D278" t="s">
        <v>150</v>
      </c>
      <c r="E278" s="1">
        <v>130</v>
      </c>
      <c r="F278" t="s">
        <v>16</v>
      </c>
      <c r="G278" t="s">
        <v>5951</v>
      </c>
      <c r="I278" s="2">
        <v>8.1</v>
      </c>
      <c r="J278" t="s">
        <v>1521</v>
      </c>
      <c r="K278">
        <v>68</v>
      </c>
      <c r="L278" t="s">
        <v>1522</v>
      </c>
      <c r="M278" t="s">
        <v>1523</v>
      </c>
      <c r="N278" t="s">
        <v>1524</v>
      </c>
      <c r="O278" t="s">
        <v>1525</v>
      </c>
      <c r="P278" t="s">
        <v>1526</v>
      </c>
      <c r="Q278">
        <v>48582</v>
      </c>
      <c r="R278" s="14">
        <v>1498210</v>
      </c>
      <c r="S278" s="9">
        <f t="shared" si="12"/>
        <v>2</v>
      </c>
      <c r="T278">
        <f t="shared" si="13"/>
        <v>1.2999999999999998</v>
      </c>
      <c r="U278" s="1">
        <f t="shared" si="14"/>
        <v>2000</v>
      </c>
    </row>
    <row r="279" spans="1:21" x14ac:dyDescent="0.25">
      <c r="A279" s="1">
        <v>278</v>
      </c>
      <c r="B279" t="s">
        <v>1870</v>
      </c>
      <c r="C279" s="1">
        <v>1974</v>
      </c>
      <c r="D279" t="s">
        <v>33</v>
      </c>
      <c r="E279" s="1">
        <v>130</v>
      </c>
      <c r="F279" t="s">
        <v>16</v>
      </c>
      <c r="G279" t="s">
        <v>5948</v>
      </c>
      <c r="H279" t="s">
        <v>5945</v>
      </c>
      <c r="I279" s="2">
        <v>8.1</v>
      </c>
      <c r="J279" t="s">
        <v>1871</v>
      </c>
      <c r="K279">
        <v>92</v>
      </c>
      <c r="L279" t="s">
        <v>289</v>
      </c>
      <c r="M279" t="s">
        <v>144</v>
      </c>
      <c r="N279" t="s">
        <v>1857</v>
      </c>
      <c r="O279" t="s">
        <v>1286</v>
      </c>
      <c r="P279" t="s">
        <v>1872</v>
      </c>
      <c r="Q279">
        <v>294230</v>
      </c>
      <c r="R279" s="14">
        <v>29000000</v>
      </c>
      <c r="S279" s="9">
        <f t="shared" si="12"/>
        <v>2</v>
      </c>
      <c r="T279">
        <f t="shared" si="13"/>
        <v>1.0999999999999996</v>
      </c>
      <c r="U279" s="1">
        <f t="shared" si="14"/>
        <v>1970</v>
      </c>
    </row>
    <row r="280" spans="1:21" x14ac:dyDescent="0.25">
      <c r="A280" s="1">
        <v>279</v>
      </c>
      <c r="B280" t="s">
        <v>2039</v>
      </c>
      <c r="C280" s="1">
        <v>1940</v>
      </c>
      <c r="D280" t="s">
        <v>2006</v>
      </c>
      <c r="E280" s="1">
        <v>130</v>
      </c>
      <c r="F280" t="s">
        <v>16</v>
      </c>
      <c r="G280" t="s">
        <v>5948</v>
      </c>
      <c r="H280" t="s">
        <v>5942</v>
      </c>
      <c r="I280" s="2">
        <v>8.1</v>
      </c>
      <c r="J280" t="s">
        <v>2040</v>
      </c>
      <c r="K280">
        <v>86</v>
      </c>
      <c r="L280" t="s">
        <v>369</v>
      </c>
      <c r="M280" t="s">
        <v>2041</v>
      </c>
      <c r="N280" t="s">
        <v>2042</v>
      </c>
      <c r="O280" t="s">
        <v>1282</v>
      </c>
      <c r="P280" t="s">
        <v>2043</v>
      </c>
      <c r="Q280">
        <v>123942</v>
      </c>
      <c r="R280" s="14">
        <v>4360000</v>
      </c>
      <c r="S280" s="9">
        <f t="shared" si="12"/>
        <v>2</v>
      </c>
      <c r="T280">
        <f t="shared" si="13"/>
        <v>0.5</v>
      </c>
      <c r="U280" s="1">
        <f t="shared" si="14"/>
        <v>1940</v>
      </c>
    </row>
    <row r="281" spans="1:21" x14ac:dyDescent="0.25">
      <c r="A281" s="1">
        <v>280</v>
      </c>
      <c r="B281" t="s">
        <v>1601</v>
      </c>
      <c r="C281" s="1">
        <v>2003</v>
      </c>
      <c r="D281" t="s">
        <v>33</v>
      </c>
      <c r="E281" s="1">
        <v>131</v>
      </c>
      <c r="F281" t="s">
        <v>5935</v>
      </c>
      <c r="G281" t="s">
        <v>5936</v>
      </c>
      <c r="H281" t="s">
        <v>5948</v>
      </c>
      <c r="I281" s="2">
        <v>8.1</v>
      </c>
      <c r="J281" t="s">
        <v>1602</v>
      </c>
      <c r="K281">
        <v>82</v>
      </c>
      <c r="L281" t="s">
        <v>159</v>
      </c>
      <c r="M281" t="s">
        <v>160</v>
      </c>
      <c r="N281" t="s">
        <v>1603</v>
      </c>
      <c r="O281" t="s">
        <v>1604</v>
      </c>
      <c r="P281" t="s">
        <v>1605</v>
      </c>
      <c r="Q281">
        <v>139558</v>
      </c>
      <c r="R281" s="14">
        <v>14131</v>
      </c>
      <c r="S281" s="9">
        <f t="shared" si="12"/>
        <v>2</v>
      </c>
      <c r="T281">
        <f t="shared" si="13"/>
        <v>9.9999999999999645E-2</v>
      </c>
      <c r="U281" s="1">
        <f t="shared" si="14"/>
        <v>2000</v>
      </c>
    </row>
    <row r="282" spans="1:21" x14ac:dyDescent="0.25">
      <c r="A282" s="1">
        <v>281</v>
      </c>
      <c r="B282" t="s">
        <v>1998</v>
      </c>
      <c r="C282" s="1">
        <v>1953</v>
      </c>
      <c r="D282" t="s">
        <v>47</v>
      </c>
      <c r="E282" s="1">
        <v>131</v>
      </c>
      <c r="F282" t="s">
        <v>5949</v>
      </c>
      <c r="G282" t="s">
        <v>5936</v>
      </c>
      <c r="H282" t="s">
        <v>5945</v>
      </c>
      <c r="I282" s="2">
        <v>8.1</v>
      </c>
      <c r="J282" t="s">
        <v>1999</v>
      </c>
      <c r="K282">
        <v>85</v>
      </c>
      <c r="L282" t="s">
        <v>2000</v>
      </c>
      <c r="M282" t="s">
        <v>2001</v>
      </c>
      <c r="N282" t="s">
        <v>2002</v>
      </c>
      <c r="O282" t="s">
        <v>2003</v>
      </c>
      <c r="P282" t="s">
        <v>2004</v>
      </c>
      <c r="Q282">
        <v>54588</v>
      </c>
      <c r="R282" s="14">
        <v>0</v>
      </c>
      <c r="S282" s="9">
        <f t="shared" si="12"/>
        <v>2</v>
      </c>
      <c r="T282">
        <f t="shared" si="13"/>
        <v>0.40000000000000036</v>
      </c>
      <c r="U282" s="1">
        <f t="shared" si="14"/>
        <v>1950</v>
      </c>
    </row>
    <row r="283" spans="1:21" x14ac:dyDescent="0.25">
      <c r="A283" s="1">
        <v>282</v>
      </c>
      <c r="B283" t="s">
        <v>1570</v>
      </c>
      <c r="C283" s="1">
        <v>2004</v>
      </c>
      <c r="D283" t="s">
        <v>33</v>
      </c>
      <c r="E283" s="1">
        <v>132</v>
      </c>
      <c r="F283" t="s">
        <v>16</v>
      </c>
      <c r="G283" t="s">
        <v>5960</v>
      </c>
      <c r="I283" s="2">
        <v>8.1</v>
      </c>
      <c r="J283" t="s">
        <v>1571</v>
      </c>
      <c r="K283">
        <v>86</v>
      </c>
      <c r="L283" t="s">
        <v>110</v>
      </c>
      <c r="M283" t="s">
        <v>1572</v>
      </c>
      <c r="N283" t="s">
        <v>110</v>
      </c>
      <c r="O283" t="s">
        <v>20</v>
      </c>
      <c r="P283" t="s">
        <v>1546</v>
      </c>
      <c r="Q283">
        <v>635975</v>
      </c>
      <c r="R283" s="14">
        <v>100492203</v>
      </c>
      <c r="S283" s="9">
        <f t="shared" si="12"/>
        <v>2</v>
      </c>
      <c r="T283">
        <f t="shared" si="13"/>
        <v>0.5</v>
      </c>
      <c r="U283" s="1">
        <f t="shared" si="14"/>
        <v>2000</v>
      </c>
    </row>
    <row r="284" spans="1:21" x14ac:dyDescent="0.25">
      <c r="A284" s="1">
        <v>283</v>
      </c>
      <c r="B284" t="s">
        <v>1741</v>
      </c>
      <c r="C284" s="1">
        <v>1993</v>
      </c>
      <c r="D284" t="s">
        <v>33</v>
      </c>
      <c r="E284" s="1">
        <v>133</v>
      </c>
      <c r="F284" t="s">
        <v>5939</v>
      </c>
      <c r="G284" t="s">
        <v>5938</v>
      </c>
      <c r="H284" t="s">
        <v>5936</v>
      </c>
      <c r="I284" s="2">
        <v>8.1</v>
      </c>
      <c r="J284" t="s">
        <v>1742</v>
      </c>
      <c r="K284">
        <v>84</v>
      </c>
      <c r="L284" t="s">
        <v>1743</v>
      </c>
      <c r="M284" t="s">
        <v>1031</v>
      </c>
      <c r="N284" t="s">
        <v>1744</v>
      </c>
      <c r="O284" t="s">
        <v>1745</v>
      </c>
      <c r="P284" t="s">
        <v>1746</v>
      </c>
      <c r="Q284">
        <v>156842</v>
      </c>
      <c r="R284" s="14">
        <v>25010410</v>
      </c>
      <c r="S284" s="9">
        <f t="shared" si="12"/>
        <v>2</v>
      </c>
      <c r="T284">
        <f t="shared" si="13"/>
        <v>0.30000000000000071</v>
      </c>
      <c r="U284" s="1">
        <f t="shared" si="14"/>
        <v>1990</v>
      </c>
    </row>
    <row r="285" spans="1:21" x14ac:dyDescent="0.25">
      <c r="A285" s="1">
        <v>284</v>
      </c>
      <c r="B285" t="s">
        <v>1442</v>
      </c>
      <c r="C285" s="1">
        <v>2013</v>
      </c>
      <c r="D285" t="s">
        <v>15</v>
      </c>
      <c r="E285" s="1">
        <v>134</v>
      </c>
      <c r="F285" t="s">
        <v>5939</v>
      </c>
      <c r="G285" t="s">
        <v>5936</v>
      </c>
      <c r="H285" t="s">
        <v>5940</v>
      </c>
      <c r="I285" s="2">
        <v>8.1</v>
      </c>
      <c r="J285" t="s">
        <v>1443</v>
      </c>
      <c r="K285">
        <v>96</v>
      </c>
      <c r="L285" t="s">
        <v>1216</v>
      </c>
      <c r="M285" t="s">
        <v>1444</v>
      </c>
      <c r="N285" t="s">
        <v>1445</v>
      </c>
      <c r="O285" t="s">
        <v>1446</v>
      </c>
      <c r="P285" t="s">
        <v>89</v>
      </c>
      <c r="Q285">
        <v>640533</v>
      </c>
      <c r="R285" s="14">
        <v>56671993</v>
      </c>
      <c r="S285" s="9">
        <f t="shared" si="12"/>
        <v>2</v>
      </c>
      <c r="T285">
        <f t="shared" si="13"/>
        <v>1.5</v>
      </c>
      <c r="U285" s="1">
        <f t="shared" si="14"/>
        <v>2010</v>
      </c>
    </row>
    <row r="286" spans="1:21" x14ac:dyDescent="0.25">
      <c r="A286" s="1">
        <v>285</v>
      </c>
      <c r="B286" t="s">
        <v>1928</v>
      </c>
      <c r="C286" s="1">
        <v>1962</v>
      </c>
      <c r="D286" t="s">
        <v>587</v>
      </c>
      <c r="E286" s="1">
        <v>134</v>
      </c>
      <c r="F286" t="s">
        <v>16</v>
      </c>
      <c r="G286" t="s">
        <v>5957</v>
      </c>
      <c r="H286" t="s">
        <v>5945</v>
      </c>
      <c r="I286" s="2">
        <v>8.1</v>
      </c>
      <c r="J286" t="s">
        <v>1929</v>
      </c>
      <c r="K286">
        <v>75</v>
      </c>
      <c r="L286" t="s">
        <v>1930</v>
      </c>
      <c r="M286" t="s">
        <v>1280</v>
      </c>
      <c r="N286" t="s">
        <v>1931</v>
      </c>
      <c r="O286" t="s">
        <v>1932</v>
      </c>
      <c r="P286" t="s">
        <v>1933</v>
      </c>
      <c r="Q286">
        <v>50058</v>
      </c>
      <c r="R286" s="14">
        <v>4050000</v>
      </c>
      <c r="S286" s="9">
        <f t="shared" si="12"/>
        <v>2</v>
      </c>
      <c r="T286">
        <f t="shared" si="13"/>
        <v>0.59999999999999964</v>
      </c>
      <c r="U286" s="1">
        <f t="shared" si="14"/>
        <v>1960</v>
      </c>
    </row>
    <row r="287" spans="1:21" x14ac:dyDescent="0.25">
      <c r="A287" s="1">
        <v>286</v>
      </c>
      <c r="B287" t="s">
        <v>2026</v>
      </c>
      <c r="C287" s="1">
        <v>1948</v>
      </c>
      <c r="E287" s="1">
        <v>135</v>
      </c>
      <c r="F287" t="s">
        <v>16</v>
      </c>
      <c r="G287" t="s">
        <v>5951</v>
      </c>
      <c r="H287" t="s">
        <v>5942</v>
      </c>
      <c r="I287" s="2">
        <v>8.1</v>
      </c>
      <c r="J287" t="s">
        <v>2027</v>
      </c>
      <c r="L287" t="s">
        <v>2028</v>
      </c>
      <c r="M287" t="s">
        <v>2029</v>
      </c>
      <c r="N287" t="s">
        <v>2030</v>
      </c>
      <c r="O287" t="s">
        <v>2031</v>
      </c>
      <c r="P287" t="s">
        <v>2032</v>
      </c>
      <c r="Q287">
        <v>30935</v>
      </c>
      <c r="R287" s="14">
        <v>10900000</v>
      </c>
      <c r="S287" s="9">
        <f t="shared" si="12"/>
        <v>2</v>
      </c>
      <c r="T287">
        <f t="shared" si="13"/>
        <v>8.1</v>
      </c>
      <c r="U287" s="1">
        <f t="shared" si="14"/>
        <v>1940</v>
      </c>
    </row>
    <row r="288" spans="1:21" x14ac:dyDescent="0.25">
      <c r="A288" s="1">
        <v>287</v>
      </c>
      <c r="B288" t="s">
        <v>1316</v>
      </c>
      <c r="C288" s="1">
        <v>2016</v>
      </c>
      <c r="D288" t="s">
        <v>33</v>
      </c>
      <c r="E288" s="1">
        <v>136</v>
      </c>
      <c r="F288" t="s">
        <v>16</v>
      </c>
      <c r="G288" t="s">
        <v>5945</v>
      </c>
      <c r="I288" s="2">
        <v>8.1</v>
      </c>
      <c r="J288" t="s">
        <v>1317</v>
      </c>
      <c r="L288" t="s">
        <v>1318</v>
      </c>
      <c r="M288" t="s">
        <v>1319</v>
      </c>
      <c r="N288" t="s">
        <v>552</v>
      </c>
      <c r="O288" t="s">
        <v>1320</v>
      </c>
      <c r="P288" t="s">
        <v>1321</v>
      </c>
      <c r="Q288">
        <v>39216</v>
      </c>
      <c r="R288" s="14">
        <v>1241223</v>
      </c>
      <c r="S288" s="9">
        <f t="shared" si="12"/>
        <v>2</v>
      </c>
      <c r="T288">
        <f t="shared" si="13"/>
        <v>8.1</v>
      </c>
      <c r="U288" s="1">
        <f t="shared" si="14"/>
        <v>2010</v>
      </c>
    </row>
    <row r="289" spans="1:21" x14ac:dyDescent="0.25">
      <c r="A289" s="1">
        <v>288</v>
      </c>
      <c r="B289" t="s">
        <v>1356</v>
      </c>
      <c r="C289" s="1">
        <v>2017</v>
      </c>
      <c r="D289" t="s">
        <v>15</v>
      </c>
      <c r="E289" s="1">
        <v>137</v>
      </c>
      <c r="F289" t="s">
        <v>5937</v>
      </c>
      <c r="G289" t="s">
        <v>5936</v>
      </c>
      <c r="H289" t="s">
        <v>5943</v>
      </c>
      <c r="I289" s="2">
        <v>8.1</v>
      </c>
      <c r="J289" t="s">
        <v>1357</v>
      </c>
      <c r="K289">
        <v>77</v>
      </c>
      <c r="L289" t="s">
        <v>1358</v>
      </c>
      <c r="M289" t="s">
        <v>280</v>
      </c>
      <c r="N289" t="s">
        <v>1359</v>
      </c>
      <c r="O289" t="s">
        <v>1360</v>
      </c>
      <c r="P289" t="s">
        <v>1361</v>
      </c>
      <c r="Q289">
        <v>647884</v>
      </c>
      <c r="R289" s="14">
        <v>226277068</v>
      </c>
      <c r="S289" s="9">
        <f t="shared" si="12"/>
        <v>2</v>
      </c>
      <c r="T289">
        <f t="shared" si="13"/>
        <v>0.39999999999999947</v>
      </c>
      <c r="U289" s="1">
        <f t="shared" si="14"/>
        <v>2010</v>
      </c>
    </row>
    <row r="290" spans="1:21" x14ac:dyDescent="0.25">
      <c r="A290" s="1">
        <v>289</v>
      </c>
      <c r="B290" t="s">
        <v>1343</v>
      </c>
      <c r="C290" s="1">
        <v>2014</v>
      </c>
      <c r="D290" t="s">
        <v>196</v>
      </c>
      <c r="E290" s="1">
        <v>139</v>
      </c>
      <c r="F290" t="s">
        <v>16</v>
      </c>
      <c r="I290" s="2">
        <v>8.1</v>
      </c>
      <c r="J290" t="s">
        <v>1344</v>
      </c>
      <c r="K290">
        <v>74</v>
      </c>
      <c r="L290" t="s">
        <v>1345</v>
      </c>
      <c r="M290" t="s">
        <v>1346</v>
      </c>
      <c r="N290" t="s">
        <v>1347</v>
      </c>
      <c r="O290" t="s">
        <v>1348</v>
      </c>
      <c r="P290" t="s">
        <v>1349</v>
      </c>
      <c r="Q290">
        <v>50700</v>
      </c>
      <c r="R290" s="14">
        <v>3492754</v>
      </c>
      <c r="S290" s="9">
        <f t="shared" si="12"/>
        <v>2</v>
      </c>
      <c r="T290">
        <f t="shared" si="13"/>
        <v>0.69999999999999929</v>
      </c>
      <c r="U290" s="1">
        <f t="shared" si="14"/>
        <v>2010</v>
      </c>
    </row>
    <row r="291" spans="1:21" x14ac:dyDescent="0.25">
      <c r="A291" s="1">
        <v>290</v>
      </c>
      <c r="B291" t="s">
        <v>1420</v>
      </c>
      <c r="C291" s="1">
        <v>2016</v>
      </c>
      <c r="D291" t="s">
        <v>15</v>
      </c>
      <c r="E291" s="1">
        <v>139</v>
      </c>
      <c r="F291" t="s">
        <v>5939</v>
      </c>
      <c r="G291" t="s">
        <v>5936</v>
      </c>
      <c r="H291" t="s">
        <v>5940</v>
      </c>
      <c r="I291" s="2">
        <v>8.1</v>
      </c>
      <c r="J291" t="s">
        <v>1421</v>
      </c>
      <c r="K291">
        <v>71</v>
      </c>
      <c r="L291" t="s">
        <v>729</v>
      </c>
      <c r="M291" t="s">
        <v>1422</v>
      </c>
      <c r="N291" t="s">
        <v>1423</v>
      </c>
      <c r="O291" t="s">
        <v>1424</v>
      </c>
      <c r="P291" t="s">
        <v>1425</v>
      </c>
      <c r="Q291">
        <v>435928</v>
      </c>
      <c r="R291" s="14">
        <v>67209615</v>
      </c>
      <c r="S291" s="9">
        <f t="shared" si="12"/>
        <v>2</v>
      </c>
      <c r="T291">
        <f t="shared" si="13"/>
        <v>1</v>
      </c>
      <c r="U291" s="1">
        <f t="shared" si="14"/>
        <v>2010</v>
      </c>
    </row>
    <row r="292" spans="1:21" x14ac:dyDescent="0.25">
      <c r="A292" s="1">
        <v>291</v>
      </c>
      <c r="B292" t="s">
        <v>1974</v>
      </c>
      <c r="C292" s="1">
        <v>1958</v>
      </c>
      <c r="E292" s="1">
        <v>139</v>
      </c>
      <c r="F292" t="s">
        <v>5949</v>
      </c>
      <c r="G292" t="s">
        <v>5936</v>
      </c>
      <c r="I292" s="2">
        <v>8.1</v>
      </c>
      <c r="J292" t="s">
        <v>1975</v>
      </c>
      <c r="L292" t="s">
        <v>242</v>
      </c>
      <c r="M292" t="s">
        <v>243</v>
      </c>
      <c r="N292" t="s">
        <v>1976</v>
      </c>
      <c r="O292" t="s">
        <v>1977</v>
      </c>
      <c r="P292" t="s">
        <v>1978</v>
      </c>
      <c r="Q292">
        <v>34797</v>
      </c>
      <c r="R292" s="14">
        <v>0</v>
      </c>
      <c r="S292" s="9">
        <f t="shared" si="12"/>
        <v>2</v>
      </c>
      <c r="T292">
        <f t="shared" si="13"/>
        <v>8.1</v>
      </c>
      <c r="U292" s="1">
        <f t="shared" si="14"/>
        <v>1950</v>
      </c>
    </row>
    <row r="293" spans="1:21" x14ac:dyDescent="0.25">
      <c r="A293" s="1">
        <v>292</v>
      </c>
      <c r="B293" t="s">
        <v>1581</v>
      </c>
      <c r="C293" s="1">
        <v>2004</v>
      </c>
      <c r="D293" t="s">
        <v>196</v>
      </c>
      <c r="E293" s="1">
        <v>140</v>
      </c>
      <c r="F293" t="s">
        <v>5937</v>
      </c>
      <c r="G293" t="s">
        <v>5936</v>
      </c>
      <c r="H293" t="s">
        <v>5950</v>
      </c>
      <c r="I293" s="2">
        <v>8.1</v>
      </c>
      <c r="J293" t="s">
        <v>1582</v>
      </c>
      <c r="K293">
        <v>64</v>
      </c>
      <c r="L293" t="s">
        <v>1583</v>
      </c>
      <c r="M293" t="s">
        <v>1584</v>
      </c>
      <c r="N293" t="s">
        <v>1585</v>
      </c>
      <c r="O293" t="s">
        <v>1586</v>
      </c>
      <c r="P293" t="s">
        <v>1587</v>
      </c>
      <c r="Q293">
        <v>37820</v>
      </c>
      <c r="R293" s="14">
        <v>1111061</v>
      </c>
      <c r="S293" s="9">
        <f t="shared" si="12"/>
        <v>2</v>
      </c>
      <c r="T293">
        <f t="shared" si="13"/>
        <v>1.6999999999999993</v>
      </c>
      <c r="U293" s="1">
        <f t="shared" si="14"/>
        <v>2000</v>
      </c>
    </row>
    <row r="294" spans="1:21" x14ac:dyDescent="0.25">
      <c r="A294" s="1">
        <v>293</v>
      </c>
      <c r="B294" t="s">
        <v>1622</v>
      </c>
      <c r="C294" s="1">
        <v>2002</v>
      </c>
      <c r="D294" t="s">
        <v>15</v>
      </c>
      <c r="E294" s="1">
        <v>141</v>
      </c>
      <c r="F294" t="s">
        <v>5939</v>
      </c>
      <c r="G294" t="s">
        <v>5938</v>
      </c>
      <c r="H294" t="s">
        <v>5936</v>
      </c>
      <c r="I294" s="2">
        <v>8.1</v>
      </c>
      <c r="J294" t="s">
        <v>1623</v>
      </c>
      <c r="K294">
        <v>75</v>
      </c>
      <c r="L294" t="s">
        <v>73</v>
      </c>
      <c r="M294" t="s">
        <v>81</v>
      </c>
      <c r="N294" t="s">
        <v>101</v>
      </c>
      <c r="O294" t="s">
        <v>1624</v>
      </c>
      <c r="P294" t="s">
        <v>538</v>
      </c>
      <c r="Q294">
        <v>832846</v>
      </c>
      <c r="R294" s="14">
        <v>164615351</v>
      </c>
      <c r="S294" s="9">
        <f t="shared" si="12"/>
        <v>2</v>
      </c>
      <c r="T294">
        <f t="shared" si="13"/>
        <v>0.59999999999999964</v>
      </c>
      <c r="U294" s="1">
        <f t="shared" si="14"/>
        <v>2000</v>
      </c>
    </row>
    <row r="295" spans="1:21" x14ac:dyDescent="0.25">
      <c r="A295" s="1">
        <v>294</v>
      </c>
      <c r="B295" t="s">
        <v>1566</v>
      </c>
      <c r="C295" s="1">
        <v>2006</v>
      </c>
      <c r="D295" t="s">
        <v>47</v>
      </c>
      <c r="E295" s="1">
        <v>144</v>
      </c>
      <c r="F295" t="s">
        <v>560</v>
      </c>
      <c r="G295" t="s">
        <v>5936</v>
      </c>
      <c r="H295" t="s">
        <v>5942</v>
      </c>
      <c r="I295" s="2">
        <v>8.1</v>
      </c>
      <c r="J295" t="s">
        <v>1567</v>
      </c>
      <c r="L295" t="s">
        <v>472</v>
      </c>
      <c r="M295" t="s">
        <v>1394</v>
      </c>
      <c r="N295" t="s">
        <v>1568</v>
      </c>
      <c r="O295" t="s">
        <v>1475</v>
      </c>
      <c r="P295" t="s">
        <v>1395</v>
      </c>
      <c r="Q295">
        <v>43137</v>
      </c>
      <c r="R295" s="14">
        <v>2217561</v>
      </c>
      <c r="S295" s="9">
        <f t="shared" si="12"/>
        <v>2</v>
      </c>
      <c r="T295">
        <f t="shared" si="13"/>
        <v>8.1</v>
      </c>
      <c r="U295" s="1">
        <f t="shared" si="14"/>
        <v>2000</v>
      </c>
    </row>
    <row r="296" spans="1:21" x14ac:dyDescent="0.25">
      <c r="A296" s="1">
        <v>295</v>
      </c>
      <c r="B296" t="s">
        <v>1336</v>
      </c>
      <c r="C296" s="1">
        <v>2016</v>
      </c>
      <c r="D296" t="s">
        <v>15</v>
      </c>
      <c r="E296" s="1">
        <v>145</v>
      </c>
      <c r="F296" t="s">
        <v>16</v>
      </c>
      <c r="G296" t="s">
        <v>5942</v>
      </c>
      <c r="H296" t="s">
        <v>5945</v>
      </c>
      <c r="I296" s="2">
        <v>8.1</v>
      </c>
      <c r="J296" t="s">
        <v>1337</v>
      </c>
      <c r="K296">
        <v>84</v>
      </c>
      <c r="L296" t="s">
        <v>500</v>
      </c>
      <c r="M296" t="s">
        <v>1338</v>
      </c>
      <c r="N296" t="s">
        <v>1339</v>
      </c>
      <c r="O296" t="s">
        <v>1340</v>
      </c>
      <c r="P296" t="s">
        <v>1341</v>
      </c>
      <c r="Q296">
        <v>113649</v>
      </c>
      <c r="R296" s="14">
        <v>2006788</v>
      </c>
      <c r="S296" s="9">
        <f t="shared" si="12"/>
        <v>2</v>
      </c>
      <c r="T296">
        <f t="shared" si="13"/>
        <v>0.30000000000000071</v>
      </c>
      <c r="U296" s="1">
        <f t="shared" si="14"/>
        <v>2010</v>
      </c>
    </row>
    <row r="297" spans="1:21" x14ac:dyDescent="0.25">
      <c r="A297" s="1">
        <v>296</v>
      </c>
      <c r="B297" t="s">
        <v>1784</v>
      </c>
      <c r="C297" s="1">
        <v>1984</v>
      </c>
      <c r="D297" t="s">
        <v>47</v>
      </c>
      <c r="E297" s="1">
        <v>145</v>
      </c>
      <c r="F297" t="s">
        <v>16</v>
      </c>
      <c r="I297" s="2">
        <v>8.1</v>
      </c>
      <c r="J297" t="s">
        <v>1785</v>
      </c>
      <c r="K297">
        <v>78</v>
      </c>
      <c r="L297" t="s">
        <v>1786</v>
      </c>
      <c r="M297" t="s">
        <v>1787</v>
      </c>
      <c r="N297" t="s">
        <v>1788</v>
      </c>
      <c r="O297" t="s">
        <v>1789</v>
      </c>
      <c r="P297" t="s">
        <v>1790</v>
      </c>
      <c r="Q297">
        <v>91188</v>
      </c>
      <c r="R297" s="14">
        <v>2181987</v>
      </c>
      <c r="S297" s="9">
        <f t="shared" si="12"/>
        <v>2</v>
      </c>
      <c r="T297">
        <f t="shared" si="13"/>
        <v>0.29999999999999982</v>
      </c>
      <c r="U297" s="1">
        <f t="shared" si="14"/>
        <v>1980</v>
      </c>
    </row>
    <row r="298" spans="1:21" x14ac:dyDescent="0.25">
      <c r="A298" s="1">
        <v>297</v>
      </c>
      <c r="B298" t="s">
        <v>1550</v>
      </c>
      <c r="C298" s="1">
        <v>2007</v>
      </c>
      <c r="D298" t="s">
        <v>196</v>
      </c>
      <c r="E298" s="1">
        <v>148</v>
      </c>
      <c r="F298" t="s">
        <v>5949</v>
      </c>
      <c r="G298" t="s">
        <v>5958</v>
      </c>
      <c r="H298" t="s">
        <v>5936</v>
      </c>
      <c r="I298" s="2">
        <v>8.1</v>
      </c>
      <c r="J298" t="s">
        <v>1551</v>
      </c>
      <c r="K298">
        <v>73</v>
      </c>
      <c r="L298" t="s">
        <v>1552</v>
      </c>
      <c r="M298" t="s">
        <v>1553</v>
      </c>
      <c r="N298" t="s">
        <v>1554</v>
      </c>
      <c r="O298" t="s">
        <v>1555</v>
      </c>
      <c r="P298" t="s">
        <v>1556</v>
      </c>
      <c r="Q298">
        <v>572921</v>
      </c>
      <c r="R298" s="14">
        <v>18354356</v>
      </c>
      <c r="S298" s="9">
        <f t="shared" si="12"/>
        <v>2</v>
      </c>
      <c r="T298">
        <f t="shared" si="13"/>
        <v>0.79999999999999982</v>
      </c>
      <c r="U298" s="1">
        <f t="shared" si="14"/>
        <v>2000</v>
      </c>
    </row>
    <row r="299" spans="1:21" x14ac:dyDescent="0.25">
      <c r="A299" s="1">
        <v>298</v>
      </c>
      <c r="B299" t="s">
        <v>1407</v>
      </c>
      <c r="C299" s="1">
        <v>2014</v>
      </c>
      <c r="D299" t="s">
        <v>15</v>
      </c>
      <c r="E299" s="1">
        <v>149</v>
      </c>
      <c r="F299" t="s">
        <v>16</v>
      </c>
      <c r="G299" t="s">
        <v>5948</v>
      </c>
      <c r="H299" t="s">
        <v>5945</v>
      </c>
      <c r="I299" s="2">
        <v>8.1</v>
      </c>
      <c r="J299" t="s">
        <v>1408</v>
      </c>
      <c r="K299">
        <v>79</v>
      </c>
      <c r="L299" t="s">
        <v>88</v>
      </c>
      <c r="M299" t="s">
        <v>710</v>
      </c>
      <c r="N299" t="s">
        <v>1409</v>
      </c>
      <c r="O299" t="s">
        <v>1410</v>
      </c>
      <c r="P299" t="s">
        <v>1411</v>
      </c>
      <c r="Q299">
        <v>859695</v>
      </c>
      <c r="R299" s="14">
        <v>167767189</v>
      </c>
      <c r="S299" s="9">
        <f t="shared" si="12"/>
        <v>2</v>
      </c>
      <c r="T299">
        <f t="shared" si="13"/>
        <v>0.19999999999999929</v>
      </c>
      <c r="U299" s="1">
        <f t="shared" si="14"/>
        <v>2010</v>
      </c>
    </row>
    <row r="300" spans="1:21" x14ac:dyDescent="0.25">
      <c r="A300" s="1">
        <v>299</v>
      </c>
      <c r="B300" t="s">
        <v>1434</v>
      </c>
      <c r="C300" s="1">
        <v>2012</v>
      </c>
      <c r="D300" t="s">
        <v>47</v>
      </c>
      <c r="E300" s="1">
        <v>151</v>
      </c>
      <c r="F300" t="s">
        <v>560</v>
      </c>
      <c r="G300" t="s">
        <v>5936</v>
      </c>
      <c r="H300" t="s">
        <v>5942</v>
      </c>
      <c r="I300" s="2">
        <v>8.1</v>
      </c>
      <c r="J300" t="s">
        <v>1435</v>
      </c>
      <c r="L300" t="s">
        <v>1436</v>
      </c>
      <c r="M300" t="s">
        <v>1437</v>
      </c>
      <c r="N300" t="s">
        <v>1438</v>
      </c>
      <c r="O300" t="s">
        <v>1439</v>
      </c>
      <c r="P300" t="s">
        <v>1440</v>
      </c>
      <c r="Q300">
        <v>75721</v>
      </c>
      <c r="R300" s="14">
        <v>2804874</v>
      </c>
      <c r="S300" s="9">
        <f t="shared" si="12"/>
        <v>2</v>
      </c>
      <c r="T300">
        <f t="shared" si="13"/>
        <v>8.1</v>
      </c>
      <c r="U300" s="1">
        <f t="shared" si="14"/>
        <v>2010</v>
      </c>
    </row>
    <row r="301" spans="1:21" x14ac:dyDescent="0.25">
      <c r="A301" s="1">
        <v>300</v>
      </c>
      <c r="B301" t="s">
        <v>1453</v>
      </c>
      <c r="C301" s="1">
        <v>2019</v>
      </c>
      <c r="D301" t="s">
        <v>33</v>
      </c>
      <c r="E301" s="1">
        <v>152</v>
      </c>
      <c r="F301" t="s">
        <v>5937</v>
      </c>
      <c r="G301" t="s">
        <v>5958</v>
      </c>
      <c r="H301" t="s">
        <v>5936</v>
      </c>
      <c r="I301" s="2">
        <v>8.1</v>
      </c>
      <c r="J301" t="s">
        <v>1454</v>
      </c>
      <c r="K301">
        <v>81</v>
      </c>
      <c r="L301" t="s">
        <v>1358</v>
      </c>
      <c r="M301" t="s">
        <v>198</v>
      </c>
      <c r="N301" t="s">
        <v>36</v>
      </c>
      <c r="O301" t="s">
        <v>1455</v>
      </c>
      <c r="P301" t="s">
        <v>1456</v>
      </c>
      <c r="Q301">
        <v>291289</v>
      </c>
      <c r="R301" s="14">
        <v>117624028</v>
      </c>
      <c r="S301" s="9">
        <f t="shared" si="12"/>
        <v>3</v>
      </c>
      <c r="T301">
        <f t="shared" si="13"/>
        <v>0</v>
      </c>
      <c r="U301" s="1">
        <f t="shared" si="14"/>
        <v>2010</v>
      </c>
    </row>
    <row r="302" spans="1:21" x14ac:dyDescent="0.25">
      <c r="A302" s="1">
        <v>301</v>
      </c>
      <c r="B302" t="s">
        <v>1391</v>
      </c>
      <c r="C302" s="1">
        <v>2014</v>
      </c>
      <c r="D302" t="s">
        <v>33</v>
      </c>
      <c r="E302" s="1">
        <v>153</v>
      </c>
      <c r="F302" t="s">
        <v>560</v>
      </c>
      <c r="G302" t="s">
        <v>5936</v>
      </c>
      <c r="H302" t="s">
        <v>5956</v>
      </c>
      <c r="I302" s="2">
        <v>8.1</v>
      </c>
      <c r="J302" t="s">
        <v>1392</v>
      </c>
      <c r="L302" t="s">
        <v>472</v>
      </c>
      <c r="M302" t="s">
        <v>427</v>
      </c>
      <c r="N302" t="s">
        <v>1393</v>
      </c>
      <c r="O302" t="s">
        <v>1394</v>
      </c>
      <c r="P302" t="s">
        <v>1395</v>
      </c>
      <c r="Q302">
        <v>163061</v>
      </c>
      <c r="R302" s="14">
        <v>10616104</v>
      </c>
      <c r="S302" s="9">
        <f t="shared" si="12"/>
        <v>3</v>
      </c>
      <c r="T302">
        <f t="shared" si="13"/>
        <v>8.1</v>
      </c>
      <c r="U302" s="1">
        <f t="shared" si="14"/>
        <v>2010</v>
      </c>
    </row>
    <row r="303" spans="1:21" x14ac:dyDescent="0.25">
      <c r="A303" s="1">
        <v>302</v>
      </c>
      <c r="B303" t="s">
        <v>1486</v>
      </c>
      <c r="C303" s="1">
        <v>2013</v>
      </c>
      <c r="D303" t="s">
        <v>15</v>
      </c>
      <c r="E303" s="1">
        <v>153</v>
      </c>
      <c r="F303" t="s">
        <v>5935</v>
      </c>
      <c r="G303" t="s">
        <v>5936</v>
      </c>
      <c r="H303" t="s">
        <v>5948</v>
      </c>
      <c r="I303" s="2">
        <v>8.1</v>
      </c>
      <c r="J303" t="s">
        <v>1487</v>
      </c>
      <c r="K303">
        <v>70</v>
      </c>
      <c r="L303" t="s">
        <v>643</v>
      </c>
      <c r="M303" t="s">
        <v>280</v>
      </c>
      <c r="N303" t="s">
        <v>1488</v>
      </c>
      <c r="O303" t="s">
        <v>1489</v>
      </c>
      <c r="P303" t="s">
        <v>1490</v>
      </c>
      <c r="Q303">
        <v>601149</v>
      </c>
      <c r="R303" s="14">
        <v>61002302</v>
      </c>
      <c r="S303" s="9">
        <f t="shared" si="12"/>
        <v>3</v>
      </c>
      <c r="T303">
        <f t="shared" si="13"/>
        <v>1.0999999999999996</v>
      </c>
      <c r="U303" s="1">
        <f t="shared" si="14"/>
        <v>2010</v>
      </c>
    </row>
    <row r="304" spans="1:21" x14ac:dyDescent="0.25">
      <c r="A304" s="1">
        <v>303</v>
      </c>
      <c r="B304" t="s">
        <v>1626</v>
      </c>
      <c r="C304" s="1">
        <v>2000</v>
      </c>
      <c r="D304" t="s">
        <v>15</v>
      </c>
      <c r="E304" s="1">
        <v>154</v>
      </c>
      <c r="F304" t="s">
        <v>16</v>
      </c>
      <c r="G304" t="s">
        <v>5945</v>
      </c>
      <c r="I304" s="2">
        <v>8.1</v>
      </c>
      <c r="J304" t="s">
        <v>1627</v>
      </c>
      <c r="K304">
        <v>83</v>
      </c>
      <c r="L304" t="s">
        <v>1628</v>
      </c>
      <c r="M304" t="s">
        <v>1629</v>
      </c>
      <c r="N304" t="s">
        <v>457</v>
      </c>
      <c r="O304" t="s">
        <v>1630</v>
      </c>
      <c r="P304" t="s">
        <v>1631</v>
      </c>
      <c r="Q304">
        <v>223741</v>
      </c>
      <c r="R304" s="14">
        <v>5383834</v>
      </c>
      <c r="S304" s="9">
        <f t="shared" si="12"/>
        <v>3</v>
      </c>
      <c r="T304">
        <f t="shared" si="13"/>
        <v>0.20000000000000107</v>
      </c>
      <c r="U304" s="1">
        <f t="shared" si="14"/>
        <v>2000</v>
      </c>
    </row>
    <row r="305" spans="1:21" x14ac:dyDescent="0.25">
      <c r="A305" s="1">
        <v>304</v>
      </c>
      <c r="B305" t="s">
        <v>1479</v>
      </c>
      <c r="C305" s="1">
        <v>2011</v>
      </c>
      <c r="D305" t="s">
        <v>47</v>
      </c>
      <c r="E305" s="1">
        <v>155</v>
      </c>
      <c r="F305" t="s">
        <v>560</v>
      </c>
      <c r="G305" t="s">
        <v>5936</v>
      </c>
      <c r="I305" s="2">
        <v>8.1</v>
      </c>
      <c r="J305" t="s">
        <v>1480</v>
      </c>
      <c r="L305" t="s">
        <v>1481</v>
      </c>
      <c r="M305" t="s">
        <v>1482</v>
      </c>
      <c r="N305" t="s">
        <v>964</v>
      </c>
      <c r="O305" t="s">
        <v>1483</v>
      </c>
      <c r="P305" t="s">
        <v>1484</v>
      </c>
      <c r="Q305">
        <v>67927</v>
      </c>
      <c r="R305" s="14">
        <v>3108485</v>
      </c>
      <c r="S305" s="9">
        <f t="shared" si="12"/>
        <v>3</v>
      </c>
      <c r="T305">
        <f t="shared" si="13"/>
        <v>8.1</v>
      </c>
      <c r="U305" s="1">
        <f t="shared" si="14"/>
        <v>2010</v>
      </c>
    </row>
    <row r="306" spans="1:21" x14ac:dyDescent="0.25">
      <c r="A306" s="1">
        <v>305</v>
      </c>
      <c r="B306" t="s">
        <v>1597</v>
      </c>
      <c r="C306" s="1">
        <v>2003</v>
      </c>
      <c r="D306" t="s">
        <v>47</v>
      </c>
      <c r="E306" s="1">
        <v>156</v>
      </c>
      <c r="F306" t="s">
        <v>560</v>
      </c>
      <c r="G306" t="s">
        <v>5936</v>
      </c>
      <c r="H306" t="s">
        <v>5956</v>
      </c>
      <c r="I306" s="2">
        <v>8.1</v>
      </c>
      <c r="J306" t="s">
        <v>1598</v>
      </c>
      <c r="L306" t="s">
        <v>472</v>
      </c>
      <c r="M306" t="s">
        <v>1394</v>
      </c>
      <c r="N306" t="s">
        <v>1568</v>
      </c>
      <c r="O306" t="s">
        <v>1599</v>
      </c>
      <c r="P306" t="s">
        <v>1600</v>
      </c>
      <c r="Q306">
        <v>73992</v>
      </c>
      <c r="R306" s="14">
        <v>0</v>
      </c>
      <c r="S306" s="9">
        <f t="shared" si="12"/>
        <v>3</v>
      </c>
      <c r="T306">
        <f t="shared" si="13"/>
        <v>8.1</v>
      </c>
      <c r="U306" s="1">
        <f t="shared" si="14"/>
        <v>2000</v>
      </c>
    </row>
    <row r="307" spans="1:21" x14ac:dyDescent="0.25">
      <c r="A307" s="1">
        <v>306</v>
      </c>
      <c r="B307" t="s">
        <v>1813</v>
      </c>
      <c r="C307" s="1">
        <v>1982</v>
      </c>
      <c r="D307" t="s">
        <v>196</v>
      </c>
      <c r="E307" s="1">
        <v>158</v>
      </c>
      <c r="F307" t="s">
        <v>5949</v>
      </c>
      <c r="G307" t="s">
        <v>5936</v>
      </c>
      <c r="I307" s="2">
        <v>8.1</v>
      </c>
      <c r="J307" t="s">
        <v>1814</v>
      </c>
      <c r="L307" t="s">
        <v>1815</v>
      </c>
      <c r="M307" t="s">
        <v>1816</v>
      </c>
      <c r="N307" t="s">
        <v>364</v>
      </c>
      <c r="O307" t="s">
        <v>1817</v>
      </c>
      <c r="P307" t="s">
        <v>1818</v>
      </c>
      <c r="Q307">
        <v>31595</v>
      </c>
      <c r="R307" s="14">
        <v>0</v>
      </c>
      <c r="S307" s="9">
        <f t="shared" si="12"/>
        <v>3</v>
      </c>
      <c r="T307">
        <f t="shared" si="13"/>
        <v>8.1</v>
      </c>
      <c r="U307" s="1">
        <f t="shared" si="14"/>
        <v>1980</v>
      </c>
    </row>
    <row r="308" spans="1:21" x14ac:dyDescent="0.25">
      <c r="A308" s="1">
        <v>307</v>
      </c>
      <c r="B308" t="s">
        <v>1351</v>
      </c>
      <c r="C308" s="1">
        <v>2014</v>
      </c>
      <c r="D308" t="s">
        <v>33</v>
      </c>
      <c r="E308" s="1">
        <v>160</v>
      </c>
      <c r="F308" t="s">
        <v>5937</v>
      </c>
      <c r="G308" t="s">
        <v>5938</v>
      </c>
      <c r="H308" t="s">
        <v>5936</v>
      </c>
      <c r="I308" s="2">
        <v>8.1</v>
      </c>
      <c r="J308" t="s">
        <v>1352</v>
      </c>
      <c r="L308" t="s">
        <v>1353</v>
      </c>
      <c r="M308" t="s">
        <v>1354</v>
      </c>
      <c r="N308" t="s">
        <v>615</v>
      </c>
      <c r="O308" t="s">
        <v>889</v>
      </c>
      <c r="P308" t="s">
        <v>1355</v>
      </c>
      <c r="Q308">
        <v>50445</v>
      </c>
      <c r="R308" s="14">
        <v>90161</v>
      </c>
      <c r="S308" s="9">
        <f t="shared" si="12"/>
        <v>3</v>
      </c>
      <c r="T308">
        <f t="shared" si="13"/>
        <v>8.1</v>
      </c>
      <c r="U308" s="1">
        <f t="shared" si="14"/>
        <v>2010</v>
      </c>
    </row>
    <row r="309" spans="1:21" x14ac:dyDescent="0.25">
      <c r="A309" s="1">
        <v>308</v>
      </c>
      <c r="B309" t="s">
        <v>1988</v>
      </c>
      <c r="C309" s="1">
        <v>1957</v>
      </c>
      <c r="D309" t="s">
        <v>248</v>
      </c>
      <c r="E309" s="1">
        <v>161</v>
      </c>
      <c r="F309" t="s">
        <v>5949</v>
      </c>
      <c r="G309" t="s">
        <v>5936</v>
      </c>
      <c r="H309" t="s">
        <v>5950</v>
      </c>
      <c r="I309" s="2">
        <v>8.1</v>
      </c>
      <c r="J309" t="s">
        <v>1989</v>
      </c>
      <c r="K309">
        <v>87</v>
      </c>
      <c r="L309" t="s">
        <v>814</v>
      </c>
      <c r="M309" t="s">
        <v>589</v>
      </c>
      <c r="N309" t="s">
        <v>231</v>
      </c>
      <c r="O309" t="s">
        <v>817</v>
      </c>
      <c r="P309" t="s">
        <v>1990</v>
      </c>
      <c r="Q309">
        <v>203463</v>
      </c>
      <c r="R309" s="14">
        <v>44908000</v>
      </c>
      <c r="S309" s="9">
        <f t="shared" si="12"/>
        <v>3</v>
      </c>
      <c r="T309">
        <f t="shared" si="13"/>
        <v>0.59999999999999964</v>
      </c>
      <c r="U309" s="1">
        <f t="shared" si="14"/>
        <v>1950</v>
      </c>
    </row>
    <row r="310" spans="1:21" x14ac:dyDescent="0.25">
      <c r="A310" s="1">
        <v>309</v>
      </c>
      <c r="B310" t="s">
        <v>1886</v>
      </c>
      <c r="C310" s="1">
        <v>1972</v>
      </c>
      <c r="D310" t="s">
        <v>248</v>
      </c>
      <c r="E310" s="1">
        <v>167</v>
      </c>
      <c r="F310" t="s">
        <v>16</v>
      </c>
      <c r="G310" t="s">
        <v>5948</v>
      </c>
      <c r="H310" t="s">
        <v>5943</v>
      </c>
      <c r="I310" s="2">
        <v>8.1</v>
      </c>
      <c r="J310" t="s">
        <v>1887</v>
      </c>
      <c r="K310">
        <v>90</v>
      </c>
      <c r="L310" t="s">
        <v>1182</v>
      </c>
      <c r="M310" t="s">
        <v>1888</v>
      </c>
      <c r="N310" t="s">
        <v>1889</v>
      </c>
      <c r="O310" t="s">
        <v>1890</v>
      </c>
      <c r="P310" t="s">
        <v>1891</v>
      </c>
      <c r="Q310">
        <v>81021</v>
      </c>
      <c r="R310" s="14">
        <v>0</v>
      </c>
      <c r="S310" s="9">
        <f t="shared" si="12"/>
        <v>3</v>
      </c>
      <c r="T310">
        <f t="shared" si="13"/>
        <v>0.90000000000000036</v>
      </c>
      <c r="U310" s="1">
        <f t="shared" si="14"/>
        <v>1970</v>
      </c>
    </row>
    <row r="311" spans="1:21" x14ac:dyDescent="0.25">
      <c r="A311" s="1">
        <v>310</v>
      </c>
      <c r="B311" t="s">
        <v>1656</v>
      </c>
      <c r="C311" s="1">
        <v>1998</v>
      </c>
      <c r="D311" t="s">
        <v>47</v>
      </c>
      <c r="E311" s="1">
        <v>169</v>
      </c>
      <c r="F311" t="s">
        <v>16</v>
      </c>
      <c r="G311" t="s">
        <v>5951</v>
      </c>
      <c r="H311" t="s">
        <v>5942</v>
      </c>
      <c r="I311" s="2">
        <v>8.1</v>
      </c>
      <c r="J311" t="s">
        <v>1657</v>
      </c>
      <c r="K311">
        <v>58</v>
      </c>
      <c r="L311" t="s">
        <v>341</v>
      </c>
      <c r="M311" t="s">
        <v>737</v>
      </c>
      <c r="N311" t="s">
        <v>1658</v>
      </c>
      <c r="O311" t="s">
        <v>1659</v>
      </c>
      <c r="P311" t="s">
        <v>1660</v>
      </c>
      <c r="Q311">
        <v>59020</v>
      </c>
      <c r="R311" s="14">
        <v>259127</v>
      </c>
      <c r="S311" s="9">
        <f t="shared" si="12"/>
        <v>3</v>
      </c>
      <c r="T311">
        <f t="shared" si="13"/>
        <v>2.2999999999999998</v>
      </c>
      <c r="U311" s="1">
        <f t="shared" si="14"/>
        <v>1990</v>
      </c>
    </row>
    <row r="312" spans="1:21" x14ac:dyDescent="0.25">
      <c r="A312" s="1">
        <v>311</v>
      </c>
      <c r="B312" t="s">
        <v>1699</v>
      </c>
      <c r="C312" s="1">
        <v>1995</v>
      </c>
      <c r="E312" s="1">
        <v>170</v>
      </c>
      <c r="F312" t="s">
        <v>560</v>
      </c>
      <c r="G312" t="s">
        <v>5936</v>
      </c>
      <c r="H312" t="s">
        <v>5950</v>
      </c>
      <c r="I312" s="2">
        <v>8.1</v>
      </c>
      <c r="J312" t="s">
        <v>1700</v>
      </c>
      <c r="L312" t="s">
        <v>1150</v>
      </c>
      <c r="M312" t="s">
        <v>1701</v>
      </c>
      <c r="N312" t="s">
        <v>1702</v>
      </c>
      <c r="O312" t="s">
        <v>1703</v>
      </c>
      <c r="P312" t="s">
        <v>1704</v>
      </c>
      <c r="Q312">
        <v>55220</v>
      </c>
      <c r="R312" s="14">
        <v>171082</v>
      </c>
      <c r="S312" s="9">
        <f t="shared" si="12"/>
        <v>3</v>
      </c>
      <c r="T312">
        <f t="shared" si="13"/>
        <v>8.1</v>
      </c>
      <c r="U312" s="1">
        <f t="shared" si="14"/>
        <v>1990</v>
      </c>
    </row>
    <row r="313" spans="1:21" x14ac:dyDescent="0.25">
      <c r="A313" s="1">
        <v>312</v>
      </c>
      <c r="B313" t="s">
        <v>1748</v>
      </c>
      <c r="C313" s="1">
        <v>1993</v>
      </c>
      <c r="D313" t="s">
        <v>196</v>
      </c>
      <c r="E313" s="1">
        <v>171</v>
      </c>
      <c r="F313" t="s">
        <v>16</v>
      </c>
      <c r="G313" t="s">
        <v>5951</v>
      </c>
      <c r="H313" t="s">
        <v>5942</v>
      </c>
      <c r="I313" s="2">
        <v>8.1</v>
      </c>
      <c r="J313" t="s">
        <v>1749</v>
      </c>
      <c r="L313" t="s">
        <v>1750</v>
      </c>
      <c r="M313" t="s">
        <v>1751</v>
      </c>
      <c r="N313" t="s">
        <v>1752</v>
      </c>
      <c r="O313" t="s">
        <v>1753</v>
      </c>
      <c r="P313" t="s">
        <v>1754</v>
      </c>
      <c r="Q313">
        <v>25088</v>
      </c>
      <c r="R313" s="14">
        <v>5216888</v>
      </c>
      <c r="S313" s="9">
        <f t="shared" si="12"/>
        <v>3</v>
      </c>
      <c r="T313">
        <f t="shared" si="13"/>
        <v>8.1</v>
      </c>
      <c r="U313" s="1">
        <f t="shared" si="14"/>
        <v>1990</v>
      </c>
    </row>
    <row r="314" spans="1:21" x14ac:dyDescent="0.25">
      <c r="A314" s="1">
        <v>313</v>
      </c>
      <c r="B314" t="s">
        <v>1606</v>
      </c>
      <c r="C314" s="1">
        <v>2001</v>
      </c>
      <c r="D314" t="s">
        <v>1607</v>
      </c>
      <c r="E314" s="1">
        <v>183</v>
      </c>
      <c r="F314" t="s">
        <v>560</v>
      </c>
      <c r="G314" t="s">
        <v>5936</v>
      </c>
      <c r="H314" t="s">
        <v>5942</v>
      </c>
      <c r="I314" s="2">
        <v>8.1</v>
      </c>
      <c r="J314" t="s">
        <v>1608</v>
      </c>
      <c r="L314" t="s">
        <v>964</v>
      </c>
      <c r="M314" t="s">
        <v>427</v>
      </c>
      <c r="N314" t="s">
        <v>1609</v>
      </c>
      <c r="O314" t="s">
        <v>1610</v>
      </c>
      <c r="P314" t="s">
        <v>1611</v>
      </c>
      <c r="Q314">
        <v>66803</v>
      </c>
      <c r="R314" s="14">
        <v>300</v>
      </c>
      <c r="S314" s="9">
        <f t="shared" si="12"/>
        <v>3</v>
      </c>
      <c r="T314">
        <f t="shared" si="13"/>
        <v>8.1</v>
      </c>
      <c r="U314" s="1">
        <f t="shared" si="14"/>
        <v>2000</v>
      </c>
    </row>
    <row r="315" spans="1:21" x14ac:dyDescent="0.25">
      <c r="A315" s="1">
        <v>314</v>
      </c>
      <c r="B315" t="s">
        <v>1841</v>
      </c>
      <c r="C315" s="1">
        <v>1978</v>
      </c>
      <c r="D315" t="s">
        <v>15</v>
      </c>
      <c r="E315" s="1">
        <v>183</v>
      </c>
      <c r="F315" t="s">
        <v>16</v>
      </c>
      <c r="G315" t="s">
        <v>5950</v>
      </c>
      <c r="I315" s="2">
        <v>8.1</v>
      </c>
      <c r="J315" t="s">
        <v>1842</v>
      </c>
      <c r="K315">
        <v>86</v>
      </c>
      <c r="L315" t="s">
        <v>1843</v>
      </c>
      <c r="M315" t="s">
        <v>43</v>
      </c>
      <c r="N315" t="s">
        <v>1624</v>
      </c>
      <c r="O315" t="s">
        <v>1844</v>
      </c>
      <c r="P315" t="s">
        <v>1845</v>
      </c>
      <c r="Q315">
        <v>311361</v>
      </c>
      <c r="R315" s="14">
        <v>48979328</v>
      </c>
      <c r="S315" s="9">
        <f t="shared" si="12"/>
        <v>3</v>
      </c>
      <c r="T315">
        <f t="shared" si="13"/>
        <v>0.5</v>
      </c>
      <c r="U315" s="1">
        <f t="shared" si="14"/>
        <v>1970</v>
      </c>
    </row>
    <row r="316" spans="1:21" x14ac:dyDescent="0.25">
      <c r="A316" s="1">
        <v>315</v>
      </c>
      <c r="B316" t="s">
        <v>1859</v>
      </c>
      <c r="C316" s="1">
        <v>1975</v>
      </c>
      <c r="D316" t="s">
        <v>248</v>
      </c>
      <c r="E316" s="1">
        <v>185</v>
      </c>
      <c r="F316" t="s">
        <v>5949</v>
      </c>
      <c r="G316" t="s">
        <v>5936</v>
      </c>
      <c r="H316" t="s">
        <v>5940</v>
      </c>
      <c r="I316" s="2">
        <v>8.1</v>
      </c>
      <c r="J316" t="s">
        <v>1860</v>
      </c>
      <c r="K316">
        <v>89</v>
      </c>
      <c r="L316" t="s">
        <v>531</v>
      </c>
      <c r="M316" t="s">
        <v>1861</v>
      </c>
      <c r="N316" t="s">
        <v>1862</v>
      </c>
      <c r="O316" t="s">
        <v>796</v>
      </c>
      <c r="P316" t="s">
        <v>1863</v>
      </c>
      <c r="Q316">
        <v>149843</v>
      </c>
      <c r="R316" s="14">
        <v>0</v>
      </c>
      <c r="S316" s="9">
        <f t="shared" si="12"/>
        <v>3</v>
      </c>
      <c r="T316">
        <f t="shared" si="13"/>
        <v>0.80000000000000071</v>
      </c>
      <c r="U316" s="1">
        <f t="shared" si="14"/>
        <v>1970</v>
      </c>
    </row>
    <row r="317" spans="1:21" x14ac:dyDescent="0.25">
      <c r="A317" s="1">
        <v>316</v>
      </c>
      <c r="B317" t="s">
        <v>1819</v>
      </c>
      <c r="C317" s="1">
        <v>1982</v>
      </c>
      <c r="D317" t="s">
        <v>15</v>
      </c>
      <c r="E317" s="1">
        <v>188</v>
      </c>
      <c r="F317" t="s">
        <v>16</v>
      </c>
      <c r="I317" s="2">
        <v>8.1</v>
      </c>
      <c r="J317" t="s">
        <v>1820</v>
      </c>
      <c r="K317">
        <v>100</v>
      </c>
      <c r="L317" t="s">
        <v>1189</v>
      </c>
      <c r="M317" t="s">
        <v>1821</v>
      </c>
      <c r="N317" t="s">
        <v>1822</v>
      </c>
      <c r="O317" t="s">
        <v>1823</v>
      </c>
      <c r="P317" t="s">
        <v>1824</v>
      </c>
      <c r="Q317">
        <v>57784</v>
      </c>
      <c r="R317" s="14">
        <v>4971340</v>
      </c>
      <c r="S317" s="9">
        <f t="shared" si="12"/>
        <v>3</v>
      </c>
      <c r="T317">
        <f t="shared" si="13"/>
        <v>1.9000000000000004</v>
      </c>
      <c r="U317" s="1">
        <f t="shared" si="14"/>
        <v>1980</v>
      </c>
    </row>
    <row r="318" spans="1:21" x14ac:dyDescent="0.25">
      <c r="A318" s="1">
        <v>317</v>
      </c>
      <c r="B318" t="s">
        <v>1711</v>
      </c>
      <c r="C318" s="1">
        <v>1995</v>
      </c>
      <c r="D318" t="s">
        <v>47</v>
      </c>
      <c r="E318" s="1">
        <v>189</v>
      </c>
      <c r="F318" t="s">
        <v>16</v>
      </c>
      <c r="G318" t="s">
        <v>5942</v>
      </c>
      <c r="I318" s="2">
        <v>8.1</v>
      </c>
      <c r="J318" t="s">
        <v>1712</v>
      </c>
      <c r="L318" t="s">
        <v>1713</v>
      </c>
      <c r="M318" t="s">
        <v>1023</v>
      </c>
      <c r="N318" t="s">
        <v>1714</v>
      </c>
      <c r="O318" t="s">
        <v>1715</v>
      </c>
      <c r="P318" t="s">
        <v>1716</v>
      </c>
      <c r="Q318">
        <v>63516</v>
      </c>
      <c r="R318" s="14">
        <v>0</v>
      </c>
      <c r="S318" s="9">
        <f t="shared" si="12"/>
        <v>3</v>
      </c>
      <c r="T318">
        <f t="shared" si="13"/>
        <v>8.1</v>
      </c>
      <c r="U318" s="1">
        <f t="shared" si="14"/>
        <v>1990</v>
      </c>
    </row>
    <row r="319" spans="1:21" x14ac:dyDescent="0.25">
      <c r="A319" s="1">
        <v>318</v>
      </c>
      <c r="B319" t="s">
        <v>1384</v>
      </c>
      <c r="C319" s="1">
        <v>2014</v>
      </c>
      <c r="E319" s="1">
        <v>196</v>
      </c>
      <c r="F319" t="s">
        <v>16</v>
      </c>
      <c r="I319" s="2">
        <v>8.1</v>
      </c>
      <c r="J319" t="s">
        <v>1385</v>
      </c>
      <c r="K319">
        <v>88</v>
      </c>
      <c r="L319" t="s">
        <v>1386</v>
      </c>
      <c r="M319" t="s">
        <v>1387</v>
      </c>
      <c r="N319" t="s">
        <v>1388</v>
      </c>
      <c r="O319" t="s">
        <v>1389</v>
      </c>
      <c r="P319" t="s">
        <v>1390</v>
      </c>
      <c r="Q319">
        <v>46547</v>
      </c>
      <c r="R319" s="14">
        <v>16552</v>
      </c>
      <c r="S319" s="9">
        <f t="shared" si="12"/>
        <v>3</v>
      </c>
      <c r="T319">
        <f t="shared" si="13"/>
        <v>0.70000000000000107</v>
      </c>
      <c r="U319" s="1">
        <f t="shared" si="14"/>
        <v>2010</v>
      </c>
    </row>
    <row r="320" spans="1:21" x14ac:dyDescent="0.25">
      <c r="A320" s="1">
        <v>319</v>
      </c>
      <c r="B320" t="s">
        <v>1910</v>
      </c>
      <c r="C320" s="1">
        <v>1966</v>
      </c>
      <c r="D320" t="s">
        <v>196</v>
      </c>
      <c r="E320" s="1">
        <v>205</v>
      </c>
      <c r="F320" t="s">
        <v>5939</v>
      </c>
      <c r="G320" t="s">
        <v>5936</v>
      </c>
      <c r="H320" t="s">
        <v>5940</v>
      </c>
      <c r="I320" s="2">
        <v>8.1</v>
      </c>
      <c r="J320" t="s">
        <v>1911</v>
      </c>
      <c r="L320" t="s">
        <v>1182</v>
      </c>
      <c r="M320" t="s">
        <v>1185</v>
      </c>
      <c r="N320" t="s">
        <v>1912</v>
      </c>
      <c r="O320" t="s">
        <v>1186</v>
      </c>
      <c r="P320" t="s">
        <v>1913</v>
      </c>
      <c r="Q320">
        <v>46947</v>
      </c>
      <c r="R320" s="14">
        <v>102021</v>
      </c>
      <c r="S320" s="9">
        <f t="shared" si="12"/>
        <v>3</v>
      </c>
      <c r="T320">
        <f t="shared" si="13"/>
        <v>8.1</v>
      </c>
      <c r="U320" s="1">
        <f t="shared" si="14"/>
        <v>1960</v>
      </c>
    </row>
    <row r="321" spans="1:21" x14ac:dyDescent="0.25">
      <c r="A321" s="1">
        <v>320</v>
      </c>
      <c r="B321" t="s">
        <v>1967</v>
      </c>
      <c r="C321" s="1">
        <v>1959</v>
      </c>
      <c r="D321" t="s">
        <v>47</v>
      </c>
      <c r="E321" s="1">
        <v>212</v>
      </c>
      <c r="F321" t="s">
        <v>5949</v>
      </c>
      <c r="G321" t="s">
        <v>5936</v>
      </c>
      <c r="H321" t="s">
        <v>5940</v>
      </c>
      <c r="I321" s="2">
        <v>8.1</v>
      </c>
      <c r="J321" t="s">
        <v>1968</v>
      </c>
      <c r="K321">
        <v>90</v>
      </c>
      <c r="L321" t="s">
        <v>1969</v>
      </c>
      <c r="M321" t="s">
        <v>1970</v>
      </c>
      <c r="N321" t="s">
        <v>817</v>
      </c>
      <c r="O321" t="s">
        <v>1971</v>
      </c>
      <c r="P321" t="s">
        <v>1972</v>
      </c>
      <c r="Q321">
        <v>219466</v>
      </c>
      <c r="R321" s="14">
        <v>74700000</v>
      </c>
      <c r="S321" s="9">
        <f t="shared" si="12"/>
        <v>3</v>
      </c>
      <c r="T321">
        <f t="shared" si="13"/>
        <v>0.90000000000000036</v>
      </c>
      <c r="U321" s="1">
        <f t="shared" si="14"/>
        <v>1950</v>
      </c>
    </row>
    <row r="322" spans="1:21" x14ac:dyDescent="0.25">
      <c r="A322" s="1">
        <v>321</v>
      </c>
      <c r="B322" t="s">
        <v>1646</v>
      </c>
      <c r="C322" s="1">
        <v>2001</v>
      </c>
      <c r="D322" t="s">
        <v>47</v>
      </c>
      <c r="E322" s="1">
        <v>224</v>
      </c>
      <c r="F322" t="s">
        <v>5949</v>
      </c>
      <c r="G322" t="s">
        <v>5936</v>
      </c>
      <c r="H322" t="s">
        <v>5956</v>
      </c>
      <c r="I322" s="2">
        <v>8.1</v>
      </c>
      <c r="J322" t="s">
        <v>1647</v>
      </c>
      <c r="K322">
        <v>84</v>
      </c>
      <c r="L322" t="s">
        <v>1072</v>
      </c>
      <c r="M322" t="s">
        <v>427</v>
      </c>
      <c r="N322" t="s">
        <v>1648</v>
      </c>
      <c r="O322" t="s">
        <v>1599</v>
      </c>
      <c r="P322" t="s">
        <v>1649</v>
      </c>
      <c r="Q322">
        <v>105036</v>
      </c>
      <c r="R322" s="14">
        <v>70147</v>
      </c>
      <c r="S322" s="9">
        <f t="shared" ref="S322:S385" si="15">INT((ROW()-ROW($B$1))/100)</f>
        <v>3</v>
      </c>
      <c r="T322">
        <f t="shared" ref="T322:T385" si="16">ABS(I322-(K322/10))</f>
        <v>0.30000000000000071</v>
      </c>
      <c r="U322" s="1">
        <f t="shared" ref="U322:U385" si="17">C322-MOD(C322,10)</f>
        <v>2000</v>
      </c>
    </row>
    <row r="323" spans="1:21" x14ac:dyDescent="0.25">
      <c r="A323" s="1">
        <v>322</v>
      </c>
      <c r="B323" t="s">
        <v>2048</v>
      </c>
      <c r="C323" s="1">
        <v>1939</v>
      </c>
      <c r="D323" t="s">
        <v>47</v>
      </c>
      <c r="E323" s="1">
        <v>238</v>
      </c>
      <c r="F323" t="s">
        <v>16</v>
      </c>
      <c r="G323" t="s">
        <v>5940</v>
      </c>
      <c r="H323" t="s">
        <v>5942</v>
      </c>
      <c r="I323" s="2">
        <v>8.1</v>
      </c>
      <c r="J323" t="s">
        <v>2049</v>
      </c>
      <c r="K323">
        <v>97</v>
      </c>
      <c r="L323" t="s">
        <v>2050</v>
      </c>
      <c r="M323" t="s">
        <v>2051</v>
      </c>
      <c r="N323" t="s">
        <v>2052</v>
      </c>
      <c r="O323" t="s">
        <v>2053</v>
      </c>
      <c r="P323" t="s">
        <v>2054</v>
      </c>
      <c r="Q323">
        <v>290074</v>
      </c>
      <c r="R323" s="14">
        <v>198676459</v>
      </c>
      <c r="S323" s="9">
        <f t="shared" si="15"/>
        <v>3</v>
      </c>
      <c r="T323">
        <f t="shared" si="16"/>
        <v>1.5999999999999996</v>
      </c>
      <c r="U323" s="1">
        <f t="shared" si="17"/>
        <v>1930</v>
      </c>
    </row>
    <row r="324" spans="1:21" x14ac:dyDescent="0.25">
      <c r="A324" s="1">
        <v>323</v>
      </c>
      <c r="B324" t="s">
        <v>2927</v>
      </c>
      <c r="C324" s="1">
        <v>1925</v>
      </c>
      <c r="E324" s="1">
        <v>75</v>
      </c>
      <c r="F324" t="s">
        <v>16</v>
      </c>
      <c r="G324" t="s">
        <v>5940</v>
      </c>
      <c r="H324" t="s">
        <v>5945</v>
      </c>
      <c r="I324" s="2">
        <v>8</v>
      </c>
      <c r="J324" t="s">
        <v>2928</v>
      </c>
      <c r="K324">
        <v>97</v>
      </c>
      <c r="L324" t="s">
        <v>2929</v>
      </c>
      <c r="M324" t="s">
        <v>2930</v>
      </c>
      <c r="N324" t="s">
        <v>2931</v>
      </c>
      <c r="O324" t="s">
        <v>2932</v>
      </c>
      <c r="P324" t="s">
        <v>2933</v>
      </c>
      <c r="Q324">
        <v>53054</v>
      </c>
      <c r="R324" s="14">
        <v>5097</v>
      </c>
      <c r="S324" s="9">
        <f t="shared" si="15"/>
        <v>3</v>
      </c>
      <c r="T324">
        <f t="shared" si="16"/>
        <v>1.6999999999999993</v>
      </c>
      <c r="U324" s="1">
        <f t="shared" si="17"/>
        <v>1920</v>
      </c>
    </row>
    <row r="325" spans="1:21" x14ac:dyDescent="0.25">
      <c r="A325" s="1">
        <v>324</v>
      </c>
      <c r="B325" t="s">
        <v>2545</v>
      </c>
      <c r="C325" s="1">
        <v>1993</v>
      </c>
      <c r="D325" t="s">
        <v>47</v>
      </c>
      <c r="E325" s="1">
        <v>76</v>
      </c>
      <c r="F325" t="s">
        <v>5946</v>
      </c>
      <c r="G325" t="s">
        <v>5947</v>
      </c>
      <c r="H325" t="s">
        <v>5944</v>
      </c>
      <c r="I325" s="2">
        <v>8</v>
      </c>
      <c r="J325" t="s">
        <v>2546</v>
      </c>
      <c r="K325">
        <v>82</v>
      </c>
      <c r="L325" t="s">
        <v>2547</v>
      </c>
      <c r="M325" t="s">
        <v>2548</v>
      </c>
      <c r="N325" t="s">
        <v>2549</v>
      </c>
      <c r="O325" t="s">
        <v>2550</v>
      </c>
      <c r="P325" t="s">
        <v>2551</v>
      </c>
      <c r="Q325">
        <v>300208</v>
      </c>
      <c r="R325" s="14">
        <v>75082668</v>
      </c>
      <c r="S325" s="9">
        <f t="shared" si="15"/>
        <v>3</v>
      </c>
      <c r="T325">
        <f t="shared" si="16"/>
        <v>0.19999999999999929</v>
      </c>
      <c r="U325" s="1">
        <f t="shared" si="17"/>
        <v>1990</v>
      </c>
    </row>
    <row r="326" spans="1:21" x14ac:dyDescent="0.25">
      <c r="A326" s="1">
        <v>325</v>
      </c>
      <c r="B326" t="s">
        <v>2770</v>
      </c>
      <c r="C326" s="1">
        <v>1962</v>
      </c>
      <c r="E326" s="1">
        <v>80</v>
      </c>
      <c r="F326" t="s">
        <v>16</v>
      </c>
      <c r="I326" s="2">
        <v>8</v>
      </c>
      <c r="J326" t="s">
        <v>2771</v>
      </c>
      <c r="L326" t="s">
        <v>2772</v>
      </c>
      <c r="M326" t="s">
        <v>2773</v>
      </c>
      <c r="N326" t="s">
        <v>2774</v>
      </c>
      <c r="O326" t="s">
        <v>2775</v>
      </c>
      <c r="P326" t="s">
        <v>2776</v>
      </c>
      <c r="Q326">
        <v>28057</v>
      </c>
      <c r="R326" s="14">
        <v>0</v>
      </c>
      <c r="S326" s="9">
        <f t="shared" si="15"/>
        <v>3</v>
      </c>
      <c r="T326">
        <f t="shared" si="16"/>
        <v>8</v>
      </c>
      <c r="U326" s="1">
        <f t="shared" si="17"/>
        <v>1960</v>
      </c>
    </row>
    <row r="327" spans="1:21" x14ac:dyDescent="0.25">
      <c r="A327" s="1">
        <v>326</v>
      </c>
      <c r="B327" t="s">
        <v>2861</v>
      </c>
      <c r="C327" s="1">
        <v>1948</v>
      </c>
      <c r="D327" t="s">
        <v>15</v>
      </c>
      <c r="E327" s="1">
        <v>80</v>
      </c>
      <c r="F327" t="s">
        <v>5935</v>
      </c>
      <c r="G327" t="s">
        <v>5936</v>
      </c>
      <c r="H327" t="s">
        <v>5948</v>
      </c>
      <c r="I327" s="2">
        <v>8</v>
      </c>
      <c r="J327" t="s">
        <v>2862</v>
      </c>
      <c r="K327">
        <v>73</v>
      </c>
      <c r="L327" t="s">
        <v>369</v>
      </c>
      <c r="M327" t="s">
        <v>251</v>
      </c>
      <c r="N327" t="s">
        <v>2863</v>
      </c>
      <c r="O327" t="s">
        <v>2864</v>
      </c>
      <c r="P327" t="s">
        <v>2865</v>
      </c>
      <c r="Q327">
        <v>129783</v>
      </c>
      <c r="R327" s="14">
        <v>0</v>
      </c>
      <c r="S327" s="9">
        <f t="shared" si="15"/>
        <v>3</v>
      </c>
      <c r="T327">
        <f t="shared" si="16"/>
        <v>0.70000000000000018</v>
      </c>
      <c r="U327" s="1">
        <f t="shared" si="17"/>
        <v>1940</v>
      </c>
    </row>
    <row r="328" spans="1:21" x14ac:dyDescent="0.25">
      <c r="A328" s="1">
        <v>327</v>
      </c>
      <c r="B328" t="s">
        <v>2484</v>
      </c>
      <c r="C328" s="1">
        <v>1997</v>
      </c>
      <c r="D328" t="s">
        <v>15</v>
      </c>
      <c r="E328" s="1">
        <v>81</v>
      </c>
      <c r="F328" t="s">
        <v>5946</v>
      </c>
      <c r="G328" t="s">
        <v>5938</v>
      </c>
      <c r="H328" t="s">
        <v>5948</v>
      </c>
      <c r="I328" s="2">
        <v>8</v>
      </c>
      <c r="J328" t="s">
        <v>2485</v>
      </c>
      <c r="L328" t="s">
        <v>2486</v>
      </c>
      <c r="M328" t="s">
        <v>2487</v>
      </c>
      <c r="N328" t="s">
        <v>2488</v>
      </c>
      <c r="O328" t="s">
        <v>2489</v>
      </c>
      <c r="P328" t="s">
        <v>2490</v>
      </c>
      <c r="Q328">
        <v>58192</v>
      </c>
      <c r="R328" s="14">
        <v>776665</v>
      </c>
      <c r="S328" s="9">
        <f t="shared" si="15"/>
        <v>3</v>
      </c>
      <c r="T328">
        <f t="shared" si="16"/>
        <v>8</v>
      </c>
      <c r="U328" s="1">
        <f t="shared" si="17"/>
        <v>1990</v>
      </c>
    </row>
    <row r="329" spans="1:21" x14ac:dyDescent="0.25">
      <c r="A329" s="1">
        <v>328</v>
      </c>
      <c r="B329" t="s">
        <v>2538</v>
      </c>
      <c r="C329" s="1">
        <v>1995</v>
      </c>
      <c r="D329" t="s">
        <v>33</v>
      </c>
      <c r="E329" s="1">
        <v>83</v>
      </c>
      <c r="F329" t="s">
        <v>5946</v>
      </c>
      <c r="G329" t="s">
        <v>5955</v>
      </c>
      <c r="H329" t="s">
        <v>5938</v>
      </c>
      <c r="I329" s="2">
        <v>8</v>
      </c>
      <c r="J329" t="s">
        <v>2539</v>
      </c>
      <c r="K329">
        <v>76</v>
      </c>
      <c r="L329" t="s">
        <v>2540</v>
      </c>
      <c r="M329" t="s">
        <v>2541</v>
      </c>
      <c r="N329" t="s">
        <v>2542</v>
      </c>
      <c r="O329" t="s">
        <v>2543</v>
      </c>
      <c r="P329" t="s">
        <v>2544</v>
      </c>
      <c r="Q329">
        <v>129231</v>
      </c>
      <c r="R329" s="14">
        <v>515905</v>
      </c>
      <c r="S329" s="9">
        <f t="shared" si="15"/>
        <v>3</v>
      </c>
      <c r="T329">
        <f t="shared" si="16"/>
        <v>0.40000000000000036</v>
      </c>
      <c r="U329" s="1">
        <f t="shared" si="17"/>
        <v>1990</v>
      </c>
    </row>
    <row r="330" spans="1:21" x14ac:dyDescent="0.25">
      <c r="A330" s="1">
        <v>329</v>
      </c>
      <c r="B330" t="s">
        <v>2587</v>
      </c>
      <c r="C330" s="1">
        <v>1991</v>
      </c>
      <c r="D330" t="s">
        <v>384</v>
      </c>
      <c r="E330" s="1">
        <v>84</v>
      </c>
      <c r="F330" t="s">
        <v>5946</v>
      </c>
      <c r="G330" t="s">
        <v>5947</v>
      </c>
      <c r="H330" t="s">
        <v>5944</v>
      </c>
      <c r="I330" s="2">
        <v>8</v>
      </c>
      <c r="J330" t="s">
        <v>2588</v>
      </c>
      <c r="K330">
        <v>95</v>
      </c>
      <c r="L330" t="s">
        <v>2589</v>
      </c>
      <c r="M330" t="s">
        <v>2590</v>
      </c>
      <c r="N330" t="s">
        <v>2591</v>
      </c>
      <c r="O330" t="s">
        <v>2592</v>
      </c>
      <c r="P330" t="s">
        <v>2593</v>
      </c>
      <c r="Q330">
        <v>417178</v>
      </c>
      <c r="R330" s="14">
        <v>218967620</v>
      </c>
      <c r="S330" s="9">
        <f t="shared" si="15"/>
        <v>3</v>
      </c>
      <c r="T330">
        <f t="shared" si="16"/>
        <v>1.5</v>
      </c>
      <c r="U330" s="1">
        <f t="shared" si="17"/>
        <v>1990</v>
      </c>
    </row>
    <row r="331" spans="1:21" x14ac:dyDescent="0.25">
      <c r="A331" s="1">
        <v>330</v>
      </c>
      <c r="B331" t="s">
        <v>2817</v>
      </c>
      <c r="C331" s="1">
        <v>1956</v>
      </c>
      <c r="D331" t="s">
        <v>2006</v>
      </c>
      <c r="E331" s="1">
        <v>84</v>
      </c>
      <c r="F331" t="s">
        <v>5935</v>
      </c>
      <c r="G331" t="s">
        <v>5936</v>
      </c>
      <c r="H331" t="s">
        <v>5953</v>
      </c>
      <c r="I331" s="2">
        <v>8</v>
      </c>
      <c r="J331" t="s">
        <v>2818</v>
      </c>
      <c r="K331">
        <v>91</v>
      </c>
      <c r="L331" t="s">
        <v>531</v>
      </c>
      <c r="M331" t="s">
        <v>564</v>
      </c>
      <c r="N331" t="s">
        <v>2819</v>
      </c>
      <c r="O331" t="s">
        <v>2820</v>
      </c>
      <c r="P331" t="s">
        <v>2821</v>
      </c>
      <c r="Q331">
        <v>81702</v>
      </c>
      <c r="R331" s="14">
        <v>0</v>
      </c>
      <c r="S331" s="9">
        <f t="shared" si="15"/>
        <v>3</v>
      </c>
      <c r="T331">
        <f t="shared" si="16"/>
        <v>1.0999999999999996</v>
      </c>
      <c r="U331" s="1">
        <f t="shared" si="17"/>
        <v>1950</v>
      </c>
    </row>
    <row r="332" spans="1:21" x14ac:dyDescent="0.25">
      <c r="A332" s="1">
        <v>331</v>
      </c>
      <c r="B332" t="s">
        <v>2505</v>
      </c>
      <c r="C332" s="1">
        <v>1999</v>
      </c>
      <c r="D332" t="s">
        <v>248</v>
      </c>
      <c r="E332" s="1">
        <v>86</v>
      </c>
      <c r="F332" t="s">
        <v>5946</v>
      </c>
      <c r="G332" t="s">
        <v>5955</v>
      </c>
      <c r="H332" t="s">
        <v>5941</v>
      </c>
      <c r="I332" s="2">
        <v>8</v>
      </c>
      <c r="J332" t="s">
        <v>2506</v>
      </c>
      <c r="K332">
        <v>85</v>
      </c>
      <c r="L332" t="s">
        <v>2373</v>
      </c>
      <c r="M332" t="s">
        <v>2507</v>
      </c>
      <c r="N332" t="s">
        <v>2508</v>
      </c>
      <c r="O332" t="s">
        <v>2509</v>
      </c>
      <c r="P332" t="s">
        <v>2207</v>
      </c>
      <c r="Q332">
        <v>172083</v>
      </c>
      <c r="R332" s="14">
        <v>23159305</v>
      </c>
      <c r="S332" s="9">
        <f t="shared" si="15"/>
        <v>3</v>
      </c>
      <c r="T332">
        <f t="shared" si="16"/>
        <v>0.5</v>
      </c>
      <c r="U332" s="1">
        <f t="shared" si="17"/>
        <v>1990</v>
      </c>
    </row>
    <row r="333" spans="1:21" x14ac:dyDescent="0.25">
      <c r="A333" s="1">
        <v>332</v>
      </c>
      <c r="B333" t="s">
        <v>2871</v>
      </c>
      <c r="C333" s="1">
        <v>1945</v>
      </c>
      <c r="D333" t="s">
        <v>47</v>
      </c>
      <c r="E333" s="1">
        <v>86</v>
      </c>
      <c r="F333" t="s">
        <v>16</v>
      </c>
      <c r="G333" t="s">
        <v>5942</v>
      </c>
      <c r="I333" s="2">
        <v>8</v>
      </c>
      <c r="J333" t="s">
        <v>2872</v>
      </c>
      <c r="K333">
        <v>92</v>
      </c>
      <c r="L333" t="s">
        <v>814</v>
      </c>
      <c r="M333" t="s">
        <v>2873</v>
      </c>
      <c r="N333" t="s">
        <v>2025</v>
      </c>
      <c r="O333" t="s">
        <v>2874</v>
      </c>
      <c r="P333" t="s">
        <v>2875</v>
      </c>
      <c r="Q333">
        <v>35601</v>
      </c>
      <c r="R333" s="14">
        <v>0</v>
      </c>
      <c r="S333" s="9">
        <f t="shared" si="15"/>
        <v>3</v>
      </c>
      <c r="T333">
        <f t="shared" si="16"/>
        <v>1.1999999999999993</v>
      </c>
      <c r="U333" s="1">
        <f t="shared" si="17"/>
        <v>1940</v>
      </c>
    </row>
    <row r="334" spans="1:21" x14ac:dyDescent="0.25">
      <c r="A334" s="1">
        <v>333</v>
      </c>
      <c r="B334" t="s">
        <v>2511</v>
      </c>
      <c r="C334" s="1">
        <v>1997</v>
      </c>
      <c r="E334" s="1">
        <v>87</v>
      </c>
      <c r="F334" t="s">
        <v>5937</v>
      </c>
      <c r="G334" t="s">
        <v>5938</v>
      </c>
      <c r="H334" t="s">
        <v>5952</v>
      </c>
      <c r="I334" s="2">
        <v>8</v>
      </c>
      <c r="J334" t="s">
        <v>2512</v>
      </c>
      <c r="L334" t="s">
        <v>2513</v>
      </c>
      <c r="M334" t="s">
        <v>2514</v>
      </c>
      <c r="N334" t="s">
        <v>2515</v>
      </c>
      <c r="O334" t="s">
        <v>2516</v>
      </c>
      <c r="P334" t="s">
        <v>2517</v>
      </c>
      <c r="Q334">
        <v>27721</v>
      </c>
      <c r="R334" s="14">
        <v>3296</v>
      </c>
      <c r="S334" s="9">
        <f t="shared" si="15"/>
        <v>3</v>
      </c>
      <c r="T334">
        <f t="shared" si="16"/>
        <v>8</v>
      </c>
      <c r="U334" s="1">
        <f t="shared" si="17"/>
        <v>1990</v>
      </c>
    </row>
    <row r="335" spans="1:21" x14ac:dyDescent="0.25">
      <c r="A335" s="1">
        <v>334</v>
      </c>
      <c r="B335" t="s">
        <v>2348</v>
      </c>
      <c r="C335" s="1">
        <v>2004</v>
      </c>
      <c r="D335" t="s">
        <v>47</v>
      </c>
      <c r="E335" s="1">
        <v>88</v>
      </c>
      <c r="F335" t="s">
        <v>5935</v>
      </c>
      <c r="G335" t="s">
        <v>5936</v>
      </c>
      <c r="H335" t="s">
        <v>5942</v>
      </c>
      <c r="I335" s="2">
        <v>8</v>
      </c>
      <c r="J335" t="s">
        <v>2349</v>
      </c>
      <c r="K335">
        <v>72</v>
      </c>
      <c r="L335" t="s">
        <v>2350</v>
      </c>
      <c r="M335" t="s">
        <v>2351</v>
      </c>
      <c r="N335" t="s">
        <v>2352</v>
      </c>
      <c r="O335" t="s">
        <v>2353</v>
      </c>
      <c r="P335" t="s">
        <v>2354</v>
      </c>
      <c r="Q335">
        <v>50610</v>
      </c>
      <c r="R335" s="14">
        <v>238507</v>
      </c>
      <c r="S335" s="9">
        <f t="shared" si="15"/>
        <v>3</v>
      </c>
      <c r="T335">
        <f t="shared" si="16"/>
        <v>0.79999999999999982</v>
      </c>
      <c r="U335" s="1">
        <f t="shared" si="17"/>
        <v>2000</v>
      </c>
    </row>
    <row r="336" spans="1:21" x14ac:dyDescent="0.25">
      <c r="A336" s="1">
        <v>335</v>
      </c>
      <c r="B336" t="s">
        <v>2876</v>
      </c>
      <c r="C336" s="1">
        <v>1944</v>
      </c>
      <c r="D336" t="s">
        <v>587</v>
      </c>
      <c r="E336" s="1">
        <v>88</v>
      </c>
      <c r="F336" t="s">
        <v>16</v>
      </c>
      <c r="G336" t="s">
        <v>5953</v>
      </c>
      <c r="H336" t="s">
        <v>5948</v>
      </c>
      <c r="I336" s="2">
        <v>8</v>
      </c>
      <c r="J336" t="s">
        <v>2877</v>
      </c>
      <c r="L336" t="s">
        <v>2797</v>
      </c>
      <c r="M336" t="s">
        <v>2878</v>
      </c>
      <c r="N336" t="s">
        <v>2879</v>
      </c>
      <c r="O336" t="s">
        <v>2880</v>
      </c>
      <c r="P336" t="s">
        <v>2881</v>
      </c>
      <c r="Q336">
        <v>42725</v>
      </c>
      <c r="R336" s="14">
        <v>4360000</v>
      </c>
      <c r="S336" s="9">
        <f t="shared" si="15"/>
        <v>3</v>
      </c>
      <c r="T336">
        <f t="shared" si="16"/>
        <v>8</v>
      </c>
      <c r="U336" s="1">
        <f t="shared" si="17"/>
        <v>1940</v>
      </c>
    </row>
    <row r="337" spans="1:21" x14ac:dyDescent="0.25">
      <c r="A337" s="1">
        <v>336</v>
      </c>
      <c r="B337" t="s">
        <v>2575</v>
      </c>
      <c r="C337" s="1">
        <v>1992</v>
      </c>
      <c r="D337" t="s">
        <v>47</v>
      </c>
      <c r="E337" s="1">
        <v>90</v>
      </c>
      <c r="F337" t="s">
        <v>5946</v>
      </c>
      <c r="G337" t="s">
        <v>5941</v>
      </c>
      <c r="H337" t="s">
        <v>5952</v>
      </c>
      <c r="I337" s="2">
        <v>8</v>
      </c>
      <c r="J337" t="s">
        <v>2576</v>
      </c>
      <c r="K337">
        <v>86</v>
      </c>
      <c r="L337" t="s">
        <v>2577</v>
      </c>
      <c r="M337" t="s">
        <v>2578</v>
      </c>
      <c r="N337" t="s">
        <v>2579</v>
      </c>
      <c r="O337" t="s">
        <v>709</v>
      </c>
      <c r="P337" t="s">
        <v>2580</v>
      </c>
      <c r="Q337">
        <v>373845</v>
      </c>
      <c r="R337" s="14">
        <v>217350219</v>
      </c>
      <c r="S337" s="9">
        <f t="shared" si="15"/>
        <v>3</v>
      </c>
      <c r="T337">
        <f t="shared" si="16"/>
        <v>0.59999999999999964</v>
      </c>
      <c r="U337" s="1">
        <f t="shared" si="17"/>
        <v>1990</v>
      </c>
    </row>
    <row r="338" spans="1:21" x14ac:dyDescent="0.25">
      <c r="A338" s="1">
        <v>337</v>
      </c>
      <c r="B338" t="s">
        <v>2913</v>
      </c>
      <c r="C338" s="1">
        <v>1934</v>
      </c>
      <c r="D338" t="s">
        <v>2268</v>
      </c>
      <c r="E338" s="1">
        <v>91</v>
      </c>
      <c r="F338" t="s">
        <v>560</v>
      </c>
      <c r="G338" t="s">
        <v>5938</v>
      </c>
      <c r="H338" t="s">
        <v>5948</v>
      </c>
      <c r="I338" s="2">
        <v>8</v>
      </c>
      <c r="J338" t="s">
        <v>2914</v>
      </c>
      <c r="K338">
        <v>86</v>
      </c>
      <c r="L338" t="s">
        <v>2915</v>
      </c>
      <c r="M338" t="s">
        <v>2916</v>
      </c>
      <c r="N338" t="s">
        <v>2884</v>
      </c>
      <c r="O338" t="s">
        <v>2917</v>
      </c>
      <c r="P338" t="s">
        <v>2918</v>
      </c>
      <c r="Q338">
        <v>26642</v>
      </c>
      <c r="R338" s="14">
        <v>0</v>
      </c>
      <c r="S338" s="9">
        <f t="shared" si="15"/>
        <v>3</v>
      </c>
      <c r="T338">
        <f t="shared" si="16"/>
        <v>0.59999999999999964</v>
      </c>
      <c r="U338" s="1">
        <f t="shared" si="17"/>
        <v>1930</v>
      </c>
    </row>
    <row r="339" spans="1:21" x14ac:dyDescent="0.25">
      <c r="A339" s="1">
        <v>338</v>
      </c>
      <c r="B339" t="s">
        <v>2822</v>
      </c>
      <c r="C339" s="1">
        <v>1955</v>
      </c>
      <c r="E339" s="1">
        <v>92</v>
      </c>
      <c r="F339" t="s">
        <v>5935</v>
      </c>
      <c r="G339" t="s">
        <v>5936</v>
      </c>
      <c r="H339" t="s">
        <v>5953</v>
      </c>
      <c r="I339" s="2">
        <v>8</v>
      </c>
      <c r="J339" t="s">
        <v>2823</v>
      </c>
      <c r="K339">
        <v>99</v>
      </c>
      <c r="L339" t="s">
        <v>571</v>
      </c>
      <c r="M339" t="s">
        <v>2824</v>
      </c>
      <c r="N339" t="s">
        <v>2825</v>
      </c>
      <c r="O339" t="s">
        <v>2826</v>
      </c>
      <c r="P339" t="s">
        <v>2827</v>
      </c>
      <c r="Q339">
        <v>81980</v>
      </c>
      <c r="R339" s="14">
        <v>654</v>
      </c>
      <c r="S339" s="9">
        <f t="shared" si="15"/>
        <v>3</v>
      </c>
      <c r="T339">
        <f t="shared" si="16"/>
        <v>1.9000000000000004</v>
      </c>
      <c r="U339" s="1">
        <f t="shared" si="17"/>
        <v>1950</v>
      </c>
    </row>
    <row r="340" spans="1:21" x14ac:dyDescent="0.25">
      <c r="A340" s="1">
        <v>339</v>
      </c>
      <c r="B340" t="s">
        <v>2659</v>
      </c>
      <c r="C340" s="1">
        <v>1977</v>
      </c>
      <c r="D340" t="s">
        <v>15</v>
      </c>
      <c r="E340" s="1">
        <v>93</v>
      </c>
      <c r="F340" t="s">
        <v>560</v>
      </c>
      <c r="G340" t="s">
        <v>5942</v>
      </c>
      <c r="I340" s="2">
        <v>8</v>
      </c>
      <c r="J340" t="s">
        <v>2660</v>
      </c>
      <c r="K340">
        <v>92</v>
      </c>
      <c r="L340" t="s">
        <v>2661</v>
      </c>
      <c r="M340" t="s">
        <v>2661</v>
      </c>
      <c r="N340" t="s">
        <v>30</v>
      </c>
      <c r="O340" t="s">
        <v>2662</v>
      </c>
      <c r="P340" t="s">
        <v>2663</v>
      </c>
      <c r="Q340">
        <v>251823</v>
      </c>
      <c r="R340" s="14">
        <v>39200000</v>
      </c>
      <c r="S340" s="9">
        <f t="shared" si="15"/>
        <v>3</v>
      </c>
      <c r="T340">
        <f t="shared" si="16"/>
        <v>1.1999999999999993</v>
      </c>
      <c r="U340" s="1">
        <f t="shared" si="17"/>
        <v>1970</v>
      </c>
    </row>
    <row r="341" spans="1:21" x14ac:dyDescent="0.25">
      <c r="A341" s="1">
        <v>340</v>
      </c>
      <c r="B341" t="s">
        <v>2849</v>
      </c>
      <c r="C341" s="1">
        <v>1950</v>
      </c>
      <c r="E341" s="1">
        <v>94</v>
      </c>
      <c r="F341" t="s">
        <v>16</v>
      </c>
      <c r="G341" t="s">
        <v>5953</v>
      </c>
      <c r="H341" t="s">
        <v>5948</v>
      </c>
      <c r="I341" s="2">
        <v>8</v>
      </c>
      <c r="J341" t="s">
        <v>2850</v>
      </c>
      <c r="L341" t="s">
        <v>2851</v>
      </c>
      <c r="M341" t="s">
        <v>378</v>
      </c>
      <c r="N341" t="s">
        <v>2852</v>
      </c>
      <c r="O341" t="s">
        <v>2853</v>
      </c>
      <c r="P341" t="s">
        <v>2854</v>
      </c>
      <c r="Q341">
        <v>26784</v>
      </c>
      <c r="R341" s="14">
        <v>0</v>
      </c>
      <c r="S341" s="9">
        <f t="shared" si="15"/>
        <v>3</v>
      </c>
      <c r="T341">
        <f t="shared" si="16"/>
        <v>8</v>
      </c>
      <c r="U341" s="1">
        <f t="shared" si="17"/>
        <v>1950</v>
      </c>
    </row>
    <row r="342" spans="1:21" x14ac:dyDescent="0.25">
      <c r="A342" s="1">
        <v>341</v>
      </c>
      <c r="B342" t="s">
        <v>2802</v>
      </c>
      <c r="C342" s="1">
        <v>1958</v>
      </c>
      <c r="D342" t="s">
        <v>150</v>
      </c>
      <c r="E342" s="1">
        <v>95</v>
      </c>
      <c r="F342" t="s">
        <v>5935</v>
      </c>
      <c r="G342" t="s">
        <v>5936</v>
      </c>
      <c r="H342" t="s">
        <v>5953</v>
      </c>
      <c r="I342" s="2">
        <v>8</v>
      </c>
      <c r="J342" t="s">
        <v>2803</v>
      </c>
      <c r="K342">
        <v>99</v>
      </c>
      <c r="L342" t="s">
        <v>2022</v>
      </c>
      <c r="M342" t="s">
        <v>1970</v>
      </c>
      <c r="N342" t="s">
        <v>2022</v>
      </c>
      <c r="O342" t="s">
        <v>371</v>
      </c>
      <c r="P342" t="s">
        <v>2804</v>
      </c>
      <c r="Q342">
        <v>98431</v>
      </c>
      <c r="R342" s="14">
        <v>2237659</v>
      </c>
      <c r="S342" s="9">
        <f t="shared" si="15"/>
        <v>3</v>
      </c>
      <c r="T342">
        <f t="shared" si="16"/>
        <v>1.9000000000000004</v>
      </c>
      <c r="U342" s="1">
        <f t="shared" si="17"/>
        <v>1950</v>
      </c>
    </row>
    <row r="343" spans="1:21" x14ac:dyDescent="0.25">
      <c r="A343" s="1">
        <v>342</v>
      </c>
      <c r="B343" t="s">
        <v>2180</v>
      </c>
      <c r="C343" s="1">
        <v>2013</v>
      </c>
      <c r="D343" t="s">
        <v>196</v>
      </c>
      <c r="E343" s="1">
        <v>96</v>
      </c>
      <c r="F343" t="s">
        <v>16</v>
      </c>
      <c r="I343" s="2">
        <v>8</v>
      </c>
      <c r="J343" t="s">
        <v>2181</v>
      </c>
      <c r="K343">
        <v>82</v>
      </c>
      <c r="L343" t="s">
        <v>2182</v>
      </c>
      <c r="M343" t="s">
        <v>1366</v>
      </c>
      <c r="N343" t="s">
        <v>2183</v>
      </c>
      <c r="O343" t="s">
        <v>2184</v>
      </c>
      <c r="P343" t="s">
        <v>2185</v>
      </c>
      <c r="Q343">
        <v>81770</v>
      </c>
      <c r="R343" s="14">
        <v>1010414</v>
      </c>
      <c r="S343" s="9">
        <f t="shared" si="15"/>
        <v>3</v>
      </c>
      <c r="T343">
        <f t="shared" si="16"/>
        <v>0.19999999999999929</v>
      </c>
      <c r="U343" s="1">
        <f t="shared" si="17"/>
        <v>2010</v>
      </c>
    </row>
    <row r="344" spans="1:21" x14ac:dyDescent="0.25">
      <c r="A344" s="1">
        <v>343</v>
      </c>
      <c r="B344" t="s">
        <v>2314</v>
      </c>
      <c r="C344" s="1">
        <v>2007</v>
      </c>
      <c r="D344" t="s">
        <v>150</v>
      </c>
      <c r="E344" s="1">
        <v>96</v>
      </c>
      <c r="F344" t="s">
        <v>5946</v>
      </c>
      <c r="G344" t="s">
        <v>5958</v>
      </c>
      <c r="H344" t="s">
        <v>5936</v>
      </c>
      <c r="I344" s="2">
        <v>8</v>
      </c>
      <c r="J344" t="s">
        <v>2315</v>
      </c>
      <c r="K344">
        <v>90</v>
      </c>
      <c r="L344" t="s">
        <v>2316</v>
      </c>
      <c r="M344" t="s">
        <v>2317</v>
      </c>
      <c r="N344" t="s">
        <v>2318</v>
      </c>
      <c r="O344" t="s">
        <v>2319</v>
      </c>
      <c r="P344" t="s">
        <v>2320</v>
      </c>
      <c r="Q344">
        <v>88656</v>
      </c>
      <c r="R344" s="14">
        <v>4445756</v>
      </c>
      <c r="S344" s="9">
        <f t="shared" si="15"/>
        <v>3</v>
      </c>
      <c r="T344">
        <f t="shared" si="16"/>
        <v>1</v>
      </c>
      <c r="U344" s="1">
        <f t="shared" si="17"/>
        <v>2000</v>
      </c>
    </row>
    <row r="345" spans="1:21" x14ac:dyDescent="0.25">
      <c r="A345" s="1">
        <v>344</v>
      </c>
      <c r="B345" t="s">
        <v>2812</v>
      </c>
      <c r="C345" s="1">
        <v>1957</v>
      </c>
      <c r="D345" t="s">
        <v>2006</v>
      </c>
      <c r="E345" s="1">
        <v>96</v>
      </c>
      <c r="F345" t="s">
        <v>16</v>
      </c>
      <c r="G345" t="s">
        <v>5953</v>
      </c>
      <c r="I345" s="2">
        <v>8</v>
      </c>
      <c r="J345" t="s">
        <v>2813</v>
      </c>
      <c r="K345">
        <v>100</v>
      </c>
      <c r="L345" t="s">
        <v>2814</v>
      </c>
      <c r="M345" t="s">
        <v>1235</v>
      </c>
      <c r="N345" t="s">
        <v>1240</v>
      </c>
      <c r="O345" t="s">
        <v>2815</v>
      </c>
      <c r="P345" t="s">
        <v>2816</v>
      </c>
      <c r="Q345">
        <v>28137</v>
      </c>
      <c r="R345" s="14">
        <v>0</v>
      </c>
      <c r="S345" s="9">
        <f t="shared" si="15"/>
        <v>3</v>
      </c>
      <c r="T345">
        <f t="shared" si="16"/>
        <v>2</v>
      </c>
      <c r="U345" s="1">
        <f t="shared" si="17"/>
        <v>1950</v>
      </c>
    </row>
    <row r="346" spans="1:21" x14ac:dyDescent="0.25">
      <c r="A346" s="1">
        <v>345</v>
      </c>
      <c r="B346" t="s">
        <v>2866</v>
      </c>
      <c r="C346" s="1">
        <v>1947</v>
      </c>
      <c r="E346" s="1">
        <v>97</v>
      </c>
      <c r="F346" t="s">
        <v>5935</v>
      </c>
      <c r="G346" t="s">
        <v>5936</v>
      </c>
      <c r="H346" t="s">
        <v>5953</v>
      </c>
      <c r="I346" s="2">
        <v>8</v>
      </c>
      <c r="J346" t="s">
        <v>2867</v>
      </c>
      <c r="L346" t="s">
        <v>2868</v>
      </c>
      <c r="M346" t="s">
        <v>2824</v>
      </c>
      <c r="N346" t="s">
        <v>2869</v>
      </c>
      <c r="O346" t="s">
        <v>576</v>
      </c>
      <c r="P346" t="s">
        <v>2870</v>
      </c>
      <c r="Q346">
        <v>32784</v>
      </c>
      <c r="R346" s="14">
        <v>0</v>
      </c>
      <c r="S346" s="9">
        <f t="shared" si="15"/>
        <v>3</v>
      </c>
      <c r="T346">
        <f t="shared" si="16"/>
        <v>8</v>
      </c>
      <c r="U346" s="1">
        <f t="shared" si="17"/>
        <v>1940</v>
      </c>
    </row>
    <row r="347" spans="1:21" x14ac:dyDescent="0.25">
      <c r="A347" s="1">
        <v>346</v>
      </c>
      <c r="B347" t="s">
        <v>2616</v>
      </c>
      <c r="C347" s="1">
        <v>1987</v>
      </c>
      <c r="D347" t="s">
        <v>47</v>
      </c>
      <c r="E347" s="1">
        <v>98</v>
      </c>
      <c r="F347" t="s">
        <v>5949</v>
      </c>
      <c r="G347" t="s">
        <v>5947</v>
      </c>
      <c r="H347" t="s">
        <v>5944</v>
      </c>
      <c r="I347" s="2">
        <v>8</v>
      </c>
      <c r="J347" t="s">
        <v>2617</v>
      </c>
      <c r="K347">
        <v>77</v>
      </c>
      <c r="L347" t="s">
        <v>1770</v>
      </c>
      <c r="M347" t="s">
        <v>2618</v>
      </c>
      <c r="N347" t="s">
        <v>2619</v>
      </c>
      <c r="O347" t="s">
        <v>102</v>
      </c>
      <c r="P347" t="s">
        <v>2549</v>
      </c>
      <c r="Q347">
        <v>393899</v>
      </c>
      <c r="R347" s="14">
        <v>30857814</v>
      </c>
      <c r="S347" s="9">
        <f t="shared" si="15"/>
        <v>3</v>
      </c>
      <c r="T347">
        <f t="shared" si="16"/>
        <v>0.29999999999999982</v>
      </c>
      <c r="U347" s="1">
        <f t="shared" si="17"/>
        <v>1980</v>
      </c>
    </row>
    <row r="348" spans="1:21" x14ac:dyDescent="0.25">
      <c r="A348" s="1">
        <v>347</v>
      </c>
      <c r="B348" t="s">
        <v>2760</v>
      </c>
      <c r="C348" s="1">
        <v>1964</v>
      </c>
      <c r="D348" t="s">
        <v>15</v>
      </c>
      <c r="E348" s="1">
        <v>99</v>
      </c>
      <c r="F348" t="s">
        <v>5937</v>
      </c>
      <c r="G348" t="s">
        <v>5936</v>
      </c>
      <c r="H348" t="s">
        <v>5959</v>
      </c>
      <c r="I348" s="2">
        <v>8</v>
      </c>
      <c r="J348" t="s">
        <v>2761</v>
      </c>
      <c r="K348">
        <v>65</v>
      </c>
      <c r="L348" t="s">
        <v>109</v>
      </c>
      <c r="M348" t="s">
        <v>110</v>
      </c>
      <c r="N348" t="s">
        <v>809</v>
      </c>
      <c r="O348" t="s">
        <v>2762</v>
      </c>
      <c r="P348" t="s">
        <v>2763</v>
      </c>
      <c r="Q348">
        <v>198219</v>
      </c>
      <c r="R348" s="14">
        <v>14500000</v>
      </c>
      <c r="S348" s="9">
        <f t="shared" si="15"/>
        <v>3</v>
      </c>
      <c r="T348">
        <f t="shared" si="16"/>
        <v>1.5</v>
      </c>
      <c r="U348" s="1">
        <f t="shared" si="17"/>
        <v>1960</v>
      </c>
    </row>
    <row r="349" spans="1:21" x14ac:dyDescent="0.25">
      <c r="A349" s="1">
        <v>348</v>
      </c>
      <c r="B349" t="s">
        <v>2891</v>
      </c>
      <c r="C349" s="1">
        <v>1941</v>
      </c>
      <c r="E349" s="1">
        <v>100</v>
      </c>
      <c r="F349" t="s">
        <v>5962</v>
      </c>
      <c r="G349" t="s">
        <v>5948</v>
      </c>
      <c r="I349" s="2">
        <v>8</v>
      </c>
      <c r="J349" t="s">
        <v>2892</v>
      </c>
      <c r="K349">
        <v>96</v>
      </c>
      <c r="L349" t="s">
        <v>1286</v>
      </c>
      <c r="M349" t="s">
        <v>378</v>
      </c>
      <c r="N349" t="s">
        <v>2893</v>
      </c>
      <c r="O349" t="s">
        <v>2894</v>
      </c>
      <c r="P349" t="s">
        <v>869</v>
      </c>
      <c r="Q349">
        <v>148928</v>
      </c>
      <c r="R349" s="14">
        <v>2108060</v>
      </c>
      <c r="S349" s="9">
        <f t="shared" si="15"/>
        <v>3</v>
      </c>
      <c r="T349">
        <f t="shared" si="16"/>
        <v>1.5999999999999996</v>
      </c>
      <c r="U349" s="1">
        <f t="shared" si="17"/>
        <v>1940</v>
      </c>
    </row>
    <row r="350" spans="1:21" x14ac:dyDescent="0.25">
      <c r="A350" s="1">
        <v>349</v>
      </c>
      <c r="B350" t="s">
        <v>2421</v>
      </c>
      <c r="C350" s="1">
        <v>2002</v>
      </c>
      <c r="D350" t="s">
        <v>33</v>
      </c>
      <c r="E350" s="1">
        <v>101</v>
      </c>
      <c r="F350" t="s">
        <v>5937</v>
      </c>
      <c r="G350" t="s">
        <v>5938</v>
      </c>
      <c r="H350" t="s">
        <v>5936</v>
      </c>
      <c r="I350" s="2">
        <v>8</v>
      </c>
      <c r="J350" t="s">
        <v>2422</v>
      </c>
      <c r="K350">
        <v>75</v>
      </c>
      <c r="L350" t="s">
        <v>2423</v>
      </c>
      <c r="M350" t="s">
        <v>2424</v>
      </c>
      <c r="N350" t="s">
        <v>2425</v>
      </c>
      <c r="O350" t="s">
        <v>1681</v>
      </c>
      <c r="P350" t="s">
        <v>2426</v>
      </c>
      <c r="Q350">
        <v>117857</v>
      </c>
      <c r="R350" s="14">
        <v>169659</v>
      </c>
      <c r="S350" s="9">
        <f t="shared" si="15"/>
        <v>3</v>
      </c>
      <c r="T350">
        <f t="shared" si="16"/>
        <v>0.5</v>
      </c>
      <c r="U350" s="1">
        <f t="shared" si="17"/>
        <v>2000</v>
      </c>
    </row>
    <row r="351" spans="1:21" x14ac:dyDescent="0.25">
      <c r="A351" s="1">
        <v>350</v>
      </c>
      <c r="B351" t="s">
        <v>2553</v>
      </c>
      <c r="C351" s="1">
        <v>1993</v>
      </c>
      <c r="D351" t="s">
        <v>47</v>
      </c>
      <c r="E351" s="1">
        <v>101</v>
      </c>
      <c r="F351" t="s">
        <v>560</v>
      </c>
      <c r="G351" t="s">
        <v>5944</v>
      </c>
      <c r="H351" t="s">
        <v>5942</v>
      </c>
      <c r="I351" s="2">
        <v>8</v>
      </c>
      <c r="J351" t="s">
        <v>2554</v>
      </c>
      <c r="K351">
        <v>72</v>
      </c>
      <c r="L351" t="s">
        <v>2555</v>
      </c>
      <c r="M351" t="s">
        <v>2556</v>
      </c>
      <c r="N351" t="s">
        <v>2557</v>
      </c>
      <c r="O351" t="s">
        <v>2558</v>
      </c>
      <c r="P351" t="s">
        <v>2559</v>
      </c>
      <c r="Q351">
        <v>577991</v>
      </c>
      <c r="R351" s="14">
        <v>70906973</v>
      </c>
      <c r="S351" s="9">
        <f t="shared" si="15"/>
        <v>3</v>
      </c>
      <c r="T351">
        <f t="shared" si="16"/>
        <v>0.79999999999999982</v>
      </c>
      <c r="U351" s="1">
        <f t="shared" si="17"/>
        <v>1990</v>
      </c>
    </row>
    <row r="352" spans="1:21" x14ac:dyDescent="0.25">
      <c r="A352" s="1">
        <v>351</v>
      </c>
      <c r="B352" t="s">
        <v>2901</v>
      </c>
      <c r="C352" s="1">
        <v>1939</v>
      </c>
      <c r="D352" t="s">
        <v>47</v>
      </c>
      <c r="E352" s="1">
        <v>102</v>
      </c>
      <c r="F352" t="s">
        <v>5949</v>
      </c>
      <c r="G352" t="s">
        <v>5947</v>
      </c>
      <c r="H352" t="s">
        <v>5944</v>
      </c>
      <c r="I352" s="2">
        <v>8</v>
      </c>
      <c r="J352" t="s">
        <v>2902</v>
      </c>
      <c r="K352">
        <v>92</v>
      </c>
      <c r="L352" t="s">
        <v>2050</v>
      </c>
      <c r="M352" t="s">
        <v>2051</v>
      </c>
      <c r="N352" t="s">
        <v>2903</v>
      </c>
      <c r="O352" t="s">
        <v>2904</v>
      </c>
      <c r="P352" t="s">
        <v>2905</v>
      </c>
      <c r="Q352">
        <v>371379</v>
      </c>
      <c r="R352" s="14">
        <v>2076020</v>
      </c>
      <c r="S352" s="9">
        <f t="shared" si="15"/>
        <v>3</v>
      </c>
      <c r="T352">
        <f t="shared" si="16"/>
        <v>1.1999999999999993</v>
      </c>
      <c r="U352" s="1">
        <f t="shared" si="17"/>
        <v>1930</v>
      </c>
    </row>
    <row r="353" spans="1:21" x14ac:dyDescent="0.25">
      <c r="A353" s="1">
        <v>352</v>
      </c>
      <c r="B353" t="s">
        <v>2233</v>
      </c>
      <c r="C353" s="1">
        <v>2012</v>
      </c>
      <c r="D353" t="s">
        <v>33</v>
      </c>
      <c r="E353" s="1">
        <v>103</v>
      </c>
      <c r="F353" t="s">
        <v>16</v>
      </c>
      <c r="G353" t="s">
        <v>5942</v>
      </c>
      <c r="I353" s="2">
        <v>8</v>
      </c>
      <c r="J353" t="s">
        <v>2234</v>
      </c>
      <c r="K353">
        <v>67</v>
      </c>
      <c r="L353" t="s">
        <v>2165</v>
      </c>
      <c r="M353" t="s">
        <v>2235</v>
      </c>
      <c r="N353" t="s">
        <v>1516</v>
      </c>
      <c r="O353" t="s">
        <v>2236</v>
      </c>
      <c r="P353" t="s">
        <v>2237</v>
      </c>
      <c r="Q353">
        <v>462252</v>
      </c>
      <c r="R353" s="14">
        <v>17738570</v>
      </c>
      <c r="S353" s="9">
        <f t="shared" si="15"/>
        <v>3</v>
      </c>
      <c r="T353">
        <f t="shared" si="16"/>
        <v>1.2999999999999998</v>
      </c>
      <c r="U353" s="1">
        <f t="shared" si="17"/>
        <v>2010</v>
      </c>
    </row>
    <row r="354" spans="1:21" x14ac:dyDescent="0.25">
      <c r="A354" s="1">
        <v>353</v>
      </c>
      <c r="B354" t="s">
        <v>2397</v>
      </c>
      <c r="C354" s="1">
        <v>2003</v>
      </c>
      <c r="D354" t="s">
        <v>196</v>
      </c>
      <c r="E354" s="1">
        <v>103</v>
      </c>
      <c r="F354" t="s">
        <v>16</v>
      </c>
      <c r="G354" t="s">
        <v>5942</v>
      </c>
      <c r="I354" s="2">
        <v>8</v>
      </c>
      <c r="J354" t="s">
        <v>2398</v>
      </c>
      <c r="K354">
        <v>85</v>
      </c>
      <c r="L354" t="s">
        <v>2350</v>
      </c>
      <c r="M354" t="s">
        <v>2350</v>
      </c>
      <c r="N354" t="s">
        <v>2399</v>
      </c>
      <c r="O354" t="s">
        <v>2400</v>
      </c>
      <c r="P354" t="s">
        <v>2401</v>
      </c>
      <c r="Q354">
        <v>77520</v>
      </c>
      <c r="R354" s="14">
        <v>2380788</v>
      </c>
      <c r="S354" s="9">
        <f t="shared" si="15"/>
        <v>3</v>
      </c>
      <c r="T354">
        <f t="shared" si="16"/>
        <v>0.5</v>
      </c>
      <c r="U354" s="1">
        <f t="shared" si="17"/>
        <v>2000</v>
      </c>
    </row>
    <row r="355" spans="1:21" x14ac:dyDescent="0.25">
      <c r="A355" s="1">
        <v>354</v>
      </c>
      <c r="B355" t="s">
        <v>2627</v>
      </c>
      <c r="C355" s="1">
        <v>1987</v>
      </c>
      <c r="D355" t="s">
        <v>47</v>
      </c>
      <c r="E355" s="1">
        <v>104</v>
      </c>
      <c r="F355" t="s">
        <v>16</v>
      </c>
      <c r="G355" t="s">
        <v>5950</v>
      </c>
      <c r="I355" s="2">
        <v>8</v>
      </c>
      <c r="J355" t="s">
        <v>2628</v>
      </c>
      <c r="K355">
        <v>88</v>
      </c>
      <c r="L355" t="s">
        <v>2629</v>
      </c>
      <c r="M355" t="s">
        <v>2630</v>
      </c>
      <c r="N355" t="s">
        <v>2631</v>
      </c>
      <c r="O355" t="s">
        <v>2632</v>
      </c>
      <c r="P355" t="s">
        <v>2633</v>
      </c>
      <c r="Q355">
        <v>31163</v>
      </c>
      <c r="R355" s="14">
        <v>4542825</v>
      </c>
      <c r="S355" s="9">
        <f t="shared" si="15"/>
        <v>3</v>
      </c>
      <c r="T355">
        <f t="shared" si="16"/>
        <v>0.80000000000000071</v>
      </c>
      <c r="U355" s="1">
        <f t="shared" si="17"/>
        <v>1980</v>
      </c>
    </row>
    <row r="356" spans="1:21" x14ac:dyDescent="0.25">
      <c r="A356" s="1">
        <v>355</v>
      </c>
      <c r="B356" t="s">
        <v>2491</v>
      </c>
      <c r="C356" s="1">
        <v>1998</v>
      </c>
      <c r="D356" t="s">
        <v>196</v>
      </c>
      <c r="E356" s="1">
        <v>105</v>
      </c>
      <c r="F356" t="s">
        <v>16</v>
      </c>
      <c r="I356" s="2">
        <v>8</v>
      </c>
      <c r="J356" t="s">
        <v>2492</v>
      </c>
      <c r="K356">
        <v>82</v>
      </c>
      <c r="L356" t="s">
        <v>628</v>
      </c>
      <c r="M356" t="s">
        <v>2493</v>
      </c>
      <c r="N356" t="s">
        <v>2494</v>
      </c>
      <c r="O356" t="s">
        <v>630</v>
      </c>
      <c r="P356" t="s">
        <v>2495</v>
      </c>
      <c r="Q356">
        <v>78341</v>
      </c>
      <c r="R356" s="14">
        <v>1647780</v>
      </c>
      <c r="S356" s="9">
        <f t="shared" si="15"/>
        <v>3</v>
      </c>
      <c r="T356">
        <f t="shared" si="16"/>
        <v>0.19999999999999929</v>
      </c>
      <c r="U356" s="1">
        <f t="shared" si="17"/>
        <v>1990</v>
      </c>
    </row>
    <row r="357" spans="1:21" x14ac:dyDescent="0.25">
      <c r="A357" s="1">
        <v>356</v>
      </c>
      <c r="B357" t="s">
        <v>2277</v>
      </c>
      <c r="C357" s="1">
        <v>2008</v>
      </c>
      <c r="D357" t="s">
        <v>196</v>
      </c>
      <c r="E357" s="1">
        <v>106</v>
      </c>
      <c r="F357" t="s">
        <v>5937</v>
      </c>
      <c r="G357" t="s">
        <v>5958</v>
      </c>
      <c r="H357" t="s">
        <v>5936</v>
      </c>
      <c r="I357" s="2">
        <v>8</v>
      </c>
      <c r="J357" t="s">
        <v>2278</v>
      </c>
      <c r="K357">
        <v>59</v>
      </c>
      <c r="L357" t="s">
        <v>2279</v>
      </c>
      <c r="M357" t="s">
        <v>2280</v>
      </c>
      <c r="N357" t="s">
        <v>2281</v>
      </c>
      <c r="O357" t="s">
        <v>2282</v>
      </c>
      <c r="P357" t="s">
        <v>2283</v>
      </c>
      <c r="Q357">
        <v>211427</v>
      </c>
      <c r="R357" s="14">
        <v>0</v>
      </c>
      <c r="S357" s="9">
        <f t="shared" si="15"/>
        <v>3</v>
      </c>
      <c r="T357">
        <f t="shared" si="16"/>
        <v>2.0999999999999996</v>
      </c>
      <c r="U357" s="1">
        <f t="shared" si="17"/>
        <v>2000</v>
      </c>
    </row>
    <row r="358" spans="1:21" x14ac:dyDescent="0.25">
      <c r="A358" s="1">
        <v>357</v>
      </c>
      <c r="B358" t="s">
        <v>2676</v>
      </c>
      <c r="C358" s="1">
        <v>1974</v>
      </c>
      <c r="D358" t="s">
        <v>15</v>
      </c>
      <c r="E358" s="1">
        <v>106</v>
      </c>
      <c r="F358" t="s">
        <v>560</v>
      </c>
      <c r="I358" s="2">
        <v>8</v>
      </c>
      <c r="J358" t="s">
        <v>2677</v>
      </c>
      <c r="K358">
        <v>80</v>
      </c>
      <c r="L358" t="s">
        <v>2678</v>
      </c>
      <c r="M358" t="s">
        <v>2679</v>
      </c>
      <c r="N358" t="s">
        <v>1878</v>
      </c>
      <c r="O358" t="s">
        <v>2680</v>
      </c>
      <c r="P358" t="s">
        <v>2681</v>
      </c>
      <c r="Q358">
        <v>143359</v>
      </c>
      <c r="R358" s="14">
        <v>86300000</v>
      </c>
      <c r="S358" s="9">
        <f t="shared" si="15"/>
        <v>3</v>
      </c>
      <c r="T358">
        <f t="shared" si="16"/>
        <v>0</v>
      </c>
      <c r="U358" s="1">
        <f t="shared" si="17"/>
        <v>1970</v>
      </c>
    </row>
    <row r="359" spans="1:21" x14ac:dyDescent="0.25">
      <c r="A359" s="1">
        <v>358</v>
      </c>
      <c r="B359" t="s">
        <v>2736</v>
      </c>
      <c r="C359" s="1">
        <v>1967</v>
      </c>
      <c r="D359" t="s">
        <v>15</v>
      </c>
      <c r="E359" s="1">
        <v>106</v>
      </c>
      <c r="F359" t="s">
        <v>560</v>
      </c>
      <c r="G359" t="s">
        <v>5936</v>
      </c>
      <c r="H359" t="s">
        <v>5942</v>
      </c>
      <c r="I359" s="2">
        <v>8</v>
      </c>
      <c r="J359" t="s">
        <v>2737</v>
      </c>
      <c r="K359">
        <v>83</v>
      </c>
      <c r="L359" t="s">
        <v>2738</v>
      </c>
      <c r="M359" t="s">
        <v>2686</v>
      </c>
      <c r="N359" t="s">
        <v>1835</v>
      </c>
      <c r="O359" t="s">
        <v>2722</v>
      </c>
      <c r="P359" t="s">
        <v>2739</v>
      </c>
      <c r="Q359">
        <v>253676</v>
      </c>
      <c r="R359" s="14">
        <v>104945305</v>
      </c>
      <c r="S359" s="9">
        <f t="shared" si="15"/>
        <v>3</v>
      </c>
      <c r="T359">
        <f t="shared" si="16"/>
        <v>0.30000000000000071</v>
      </c>
      <c r="U359" s="1">
        <f t="shared" si="17"/>
        <v>1960</v>
      </c>
    </row>
    <row r="360" spans="1:21" x14ac:dyDescent="0.25">
      <c r="A360" s="1">
        <v>359</v>
      </c>
      <c r="B360" t="s">
        <v>2855</v>
      </c>
      <c r="C360" s="1">
        <v>1949</v>
      </c>
      <c r="D360" t="s">
        <v>47</v>
      </c>
      <c r="E360" s="1">
        <v>106</v>
      </c>
      <c r="F360" t="s">
        <v>560</v>
      </c>
      <c r="G360" t="s">
        <v>5938</v>
      </c>
      <c r="I360" s="2">
        <v>8</v>
      </c>
      <c r="J360" t="s">
        <v>2856</v>
      </c>
      <c r="L360" t="s">
        <v>2857</v>
      </c>
      <c r="M360" t="s">
        <v>2858</v>
      </c>
      <c r="N360" t="s">
        <v>231</v>
      </c>
      <c r="O360" t="s">
        <v>2859</v>
      </c>
      <c r="P360" t="s">
        <v>2860</v>
      </c>
      <c r="Q360">
        <v>34485</v>
      </c>
      <c r="R360" s="14">
        <v>0</v>
      </c>
      <c r="S360" s="9">
        <f t="shared" si="15"/>
        <v>3</v>
      </c>
      <c r="T360">
        <f t="shared" si="16"/>
        <v>8</v>
      </c>
      <c r="U360" s="1">
        <f t="shared" si="17"/>
        <v>1940</v>
      </c>
    </row>
    <row r="361" spans="1:21" x14ac:dyDescent="0.25">
      <c r="A361" s="1">
        <v>360</v>
      </c>
      <c r="B361" t="s">
        <v>2641</v>
      </c>
      <c r="C361" s="1">
        <v>1984</v>
      </c>
      <c r="D361" t="s">
        <v>33</v>
      </c>
      <c r="E361" s="1">
        <v>107</v>
      </c>
      <c r="F361" t="s">
        <v>5937</v>
      </c>
      <c r="G361" t="s">
        <v>5943</v>
      </c>
      <c r="I361" s="2">
        <v>8</v>
      </c>
      <c r="J361" t="s">
        <v>2642</v>
      </c>
      <c r="K361">
        <v>84</v>
      </c>
      <c r="L361" t="s">
        <v>334</v>
      </c>
      <c r="M361" t="s">
        <v>335</v>
      </c>
      <c r="N361" t="s">
        <v>336</v>
      </c>
      <c r="O361" t="s">
        <v>757</v>
      </c>
      <c r="P361" t="s">
        <v>2643</v>
      </c>
      <c r="Q361">
        <v>799795</v>
      </c>
      <c r="R361" s="14">
        <v>38400000</v>
      </c>
      <c r="S361" s="9">
        <f t="shared" si="15"/>
        <v>3</v>
      </c>
      <c r="T361">
        <f t="shared" si="16"/>
        <v>0.40000000000000036</v>
      </c>
      <c r="U361" s="1">
        <f t="shared" si="17"/>
        <v>1980</v>
      </c>
    </row>
    <row r="362" spans="1:21" x14ac:dyDescent="0.25">
      <c r="A362" s="1">
        <v>361</v>
      </c>
      <c r="B362" t="s">
        <v>2144</v>
      </c>
      <c r="C362" s="1">
        <v>2016</v>
      </c>
      <c r="D362" t="s">
        <v>47</v>
      </c>
      <c r="E362" s="1">
        <v>108</v>
      </c>
      <c r="F362" t="s">
        <v>5946</v>
      </c>
      <c r="G362" t="s">
        <v>5941</v>
      </c>
      <c r="H362" t="s">
        <v>5952</v>
      </c>
      <c r="I362" s="2">
        <v>8</v>
      </c>
      <c r="J362" t="s">
        <v>2145</v>
      </c>
      <c r="K362">
        <v>78</v>
      </c>
      <c r="L362" t="s">
        <v>2146</v>
      </c>
      <c r="M362" t="s">
        <v>2147</v>
      </c>
      <c r="N362" t="s">
        <v>2148</v>
      </c>
      <c r="O362" t="s">
        <v>2149</v>
      </c>
      <c r="P362" t="s">
        <v>2150</v>
      </c>
      <c r="Q362">
        <v>434143</v>
      </c>
      <c r="R362" s="14">
        <v>341268248</v>
      </c>
      <c r="S362" s="9">
        <f t="shared" si="15"/>
        <v>3</v>
      </c>
      <c r="T362">
        <f t="shared" si="16"/>
        <v>0.20000000000000018</v>
      </c>
      <c r="U362" s="1">
        <f t="shared" si="17"/>
        <v>2010</v>
      </c>
    </row>
    <row r="363" spans="1:21" x14ac:dyDescent="0.25">
      <c r="A363" s="1">
        <v>362</v>
      </c>
      <c r="B363" t="s">
        <v>2259</v>
      </c>
      <c r="C363" s="1">
        <v>2016</v>
      </c>
      <c r="D363" t="s">
        <v>196</v>
      </c>
      <c r="E363" s="1">
        <v>108</v>
      </c>
      <c r="F363" t="s">
        <v>5937</v>
      </c>
      <c r="G363" t="s">
        <v>5941</v>
      </c>
      <c r="H363" t="s">
        <v>5952</v>
      </c>
      <c r="I363" s="2">
        <v>8</v>
      </c>
      <c r="J363" t="s">
        <v>2260</v>
      </c>
      <c r="K363">
        <v>65</v>
      </c>
      <c r="L363" t="s">
        <v>2261</v>
      </c>
      <c r="M363" t="s">
        <v>2262</v>
      </c>
      <c r="N363" t="s">
        <v>2263</v>
      </c>
      <c r="O363" t="s">
        <v>2264</v>
      </c>
      <c r="P363" t="s">
        <v>2265</v>
      </c>
      <c r="Q363">
        <v>902669</v>
      </c>
      <c r="R363" s="14">
        <v>363070709</v>
      </c>
      <c r="S363" s="9">
        <f t="shared" si="15"/>
        <v>3</v>
      </c>
      <c r="T363">
        <f t="shared" si="16"/>
        <v>1.5</v>
      </c>
      <c r="U363" s="1">
        <f t="shared" si="17"/>
        <v>2010</v>
      </c>
    </row>
    <row r="364" spans="1:21" x14ac:dyDescent="0.25">
      <c r="A364" s="1">
        <v>363</v>
      </c>
      <c r="B364" t="s">
        <v>2301</v>
      </c>
      <c r="C364" s="1">
        <v>2010</v>
      </c>
      <c r="D364" t="s">
        <v>15</v>
      </c>
      <c r="E364" s="1">
        <v>108</v>
      </c>
      <c r="F364" t="s">
        <v>16</v>
      </c>
      <c r="G364" t="s">
        <v>5945</v>
      </c>
      <c r="I364" s="2">
        <v>8</v>
      </c>
      <c r="J364" t="s">
        <v>2302</v>
      </c>
      <c r="K364">
        <v>79</v>
      </c>
      <c r="L364" t="s">
        <v>694</v>
      </c>
      <c r="M364" t="s">
        <v>321</v>
      </c>
      <c r="N364" t="s">
        <v>2303</v>
      </c>
      <c r="O364" t="s">
        <v>1707</v>
      </c>
      <c r="P364" t="s">
        <v>2304</v>
      </c>
      <c r="Q364">
        <v>699673</v>
      </c>
      <c r="R364" s="14">
        <v>106954678</v>
      </c>
      <c r="S364" s="9">
        <f t="shared" si="15"/>
        <v>3</v>
      </c>
      <c r="T364">
        <f t="shared" si="16"/>
        <v>9.9999999999999645E-2</v>
      </c>
      <c r="U364" s="1">
        <f t="shared" si="17"/>
        <v>2010</v>
      </c>
    </row>
    <row r="365" spans="1:21" x14ac:dyDescent="0.25">
      <c r="A365" s="1">
        <v>364</v>
      </c>
      <c r="B365" t="s">
        <v>2806</v>
      </c>
      <c r="C365" s="1">
        <v>1958</v>
      </c>
      <c r="D365" t="s">
        <v>15</v>
      </c>
      <c r="E365" s="1">
        <v>108</v>
      </c>
      <c r="F365" t="s">
        <v>16</v>
      </c>
      <c r="I365" s="2">
        <v>8</v>
      </c>
      <c r="J365" t="s">
        <v>2807</v>
      </c>
      <c r="K365">
        <v>84</v>
      </c>
      <c r="L365" t="s">
        <v>2808</v>
      </c>
      <c r="M365" t="s">
        <v>2743</v>
      </c>
      <c r="N365" t="s">
        <v>788</v>
      </c>
      <c r="O365" t="s">
        <v>2809</v>
      </c>
      <c r="P365" t="s">
        <v>2810</v>
      </c>
      <c r="Q365">
        <v>45062</v>
      </c>
      <c r="R365" s="14">
        <v>17570324</v>
      </c>
      <c r="S365" s="9">
        <f t="shared" si="15"/>
        <v>3</v>
      </c>
      <c r="T365">
        <f t="shared" si="16"/>
        <v>0.40000000000000036</v>
      </c>
      <c r="U365" s="1">
        <f t="shared" si="17"/>
        <v>1950</v>
      </c>
    </row>
    <row r="366" spans="1:21" x14ac:dyDescent="0.25">
      <c r="A366" s="1">
        <v>365</v>
      </c>
      <c r="B366" t="s">
        <v>2828</v>
      </c>
      <c r="C366" s="1">
        <v>1954</v>
      </c>
      <c r="E366" s="1">
        <v>108</v>
      </c>
      <c r="F366" t="s">
        <v>16</v>
      </c>
      <c r="I366" s="2">
        <v>8</v>
      </c>
      <c r="J366" t="s">
        <v>2829</v>
      </c>
      <c r="L366" t="s">
        <v>1981</v>
      </c>
      <c r="M366" t="s">
        <v>816</v>
      </c>
      <c r="N366" t="s">
        <v>1982</v>
      </c>
      <c r="O366" t="s">
        <v>2830</v>
      </c>
      <c r="P366" t="s">
        <v>2831</v>
      </c>
      <c r="Q366">
        <v>58314</v>
      </c>
      <c r="R366" s="14">
        <v>0</v>
      </c>
      <c r="S366" s="9">
        <f t="shared" si="15"/>
        <v>3</v>
      </c>
      <c r="T366">
        <f t="shared" si="16"/>
        <v>8</v>
      </c>
      <c r="U366" s="1">
        <f t="shared" si="17"/>
        <v>1950</v>
      </c>
    </row>
    <row r="367" spans="1:21" x14ac:dyDescent="0.25">
      <c r="A367" s="1">
        <v>366</v>
      </c>
      <c r="B367" t="s">
        <v>2390</v>
      </c>
      <c r="C367" s="1">
        <v>2003</v>
      </c>
      <c r="E367" s="1">
        <v>110</v>
      </c>
      <c r="F367" t="s">
        <v>16</v>
      </c>
      <c r="I367" s="2">
        <v>8</v>
      </c>
      <c r="J367" t="s">
        <v>2391</v>
      </c>
      <c r="K367">
        <v>82</v>
      </c>
      <c r="L367" t="s">
        <v>2392</v>
      </c>
      <c r="M367" t="s">
        <v>2393</v>
      </c>
      <c r="N367" t="s">
        <v>2394</v>
      </c>
      <c r="O367" t="s">
        <v>2395</v>
      </c>
      <c r="P367" t="s">
        <v>2396</v>
      </c>
      <c r="Q367">
        <v>42399</v>
      </c>
      <c r="R367" s="14">
        <v>502028</v>
      </c>
      <c r="S367" s="9">
        <f t="shared" si="15"/>
        <v>3</v>
      </c>
      <c r="T367">
        <f t="shared" si="16"/>
        <v>0.19999999999999929</v>
      </c>
      <c r="U367" s="1">
        <f t="shared" si="17"/>
        <v>2000</v>
      </c>
    </row>
    <row r="368" spans="1:21" x14ac:dyDescent="0.25">
      <c r="A368" s="1">
        <v>367</v>
      </c>
      <c r="B368" t="s">
        <v>2457</v>
      </c>
      <c r="C368" s="1">
        <v>2001</v>
      </c>
      <c r="E368" s="1">
        <v>110</v>
      </c>
      <c r="F368" t="s">
        <v>560</v>
      </c>
      <c r="G368" t="s">
        <v>5936</v>
      </c>
      <c r="I368" s="2">
        <v>8</v>
      </c>
      <c r="J368" t="s">
        <v>2458</v>
      </c>
      <c r="L368" t="s">
        <v>2459</v>
      </c>
      <c r="M368" t="s">
        <v>2366</v>
      </c>
      <c r="N368" t="s">
        <v>2459</v>
      </c>
      <c r="O368" t="s">
        <v>1389</v>
      </c>
      <c r="P368" t="s">
        <v>2460</v>
      </c>
      <c r="Q368">
        <v>33592</v>
      </c>
      <c r="R368" s="14">
        <v>0</v>
      </c>
      <c r="S368" s="9">
        <f t="shared" si="15"/>
        <v>3</v>
      </c>
      <c r="T368">
        <f t="shared" si="16"/>
        <v>8</v>
      </c>
      <c r="U368" s="1">
        <f t="shared" si="17"/>
        <v>2000</v>
      </c>
    </row>
    <row r="369" spans="1:21" x14ac:dyDescent="0.25">
      <c r="A369" s="1">
        <v>368</v>
      </c>
      <c r="B369" t="s">
        <v>2497</v>
      </c>
      <c r="C369" s="1">
        <v>1998</v>
      </c>
      <c r="D369" t="s">
        <v>196</v>
      </c>
      <c r="E369" s="1">
        <v>110</v>
      </c>
      <c r="F369" t="s">
        <v>16</v>
      </c>
      <c r="I369" s="2">
        <v>8</v>
      </c>
      <c r="J369" t="s">
        <v>2498</v>
      </c>
      <c r="K369">
        <v>80</v>
      </c>
      <c r="L369" t="s">
        <v>2499</v>
      </c>
      <c r="M369" t="s">
        <v>2500</v>
      </c>
      <c r="N369" t="s">
        <v>2501</v>
      </c>
      <c r="O369" t="s">
        <v>2502</v>
      </c>
      <c r="P369" t="s">
        <v>2503</v>
      </c>
      <c r="Q369">
        <v>36419</v>
      </c>
      <c r="R369" s="14">
        <v>5595428</v>
      </c>
      <c r="S369" s="9">
        <f t="shared" si="15"/>
        <v>3</v>
      </c>
      <c r="T369">
        <f t="shared" si="16"/>
        <v>0</v>
      </c>
      <c r="U369" s="1">
        <f t="shared" si="17"/>
        <v>1990</v>
      </c>
    </row>
    <row r="370" spans="1:21" x14ac:dyDescent="0.25">
      <c r="A370" s="1">
        <v>369</v>
      </c>
      <c r="B370" t="s">
        <v>2720</v>
      </c>
      <c r="C370" s="1">
        <v>1969</v>
      </c>
      <c r="D370" t="s">
        <v>248</v>
      </c>
      <c r="E370" s="1">
        <v>110</v>
      </c>
      <c r="F370" t="s">
        <v>5939</v>
      </c>
      <c r="G370" t="s">
        <v>5938</v>
      </c>
      <c r="H370" t="s">
        <v>5936</v>
      </c>
      <c r="I370" s="2">
        <v>8</v>
      </c>
      <c r="J370" t="s">
        <v>2721</v>
      </c>
      <c r="K370">
        <v>66</v>
      </c>
      <c r="L370" t="s">
        <v>787</v>
      </c>
      <c r="M370" t="s">
        <v>788</v>
      </c>
      <c r="N370" t="s">
        <v>789</v>
      </c>
      <c r="O370" t="s">
        <v>2722</v>
      </c>
      <c r="P370" t="s">
        <v>1904</v>
      </c>
      <c r="Q370">
        <v>201888</v>
      </c>
      <c r="R370" s="14">
        <v>102308889</v>
      </c>
      <c r="S370" s="9">
        <f t="shared" si="15"/>
        <v>3</v>
      </c>
      <c r="T370">
        <f t="shared" si="16"/>
        <v>1.4000000000000004</v>
      </c>
      <c r="U370" s="1">
        <f t="shared" si="17"/>
        <v>1960</v>
      </c>
    </row>
    <row r="371" spans="1:21" x14ac:dyDescent="0.25">
      <c r="A371" s="1">
        <v>370</v>
      </c>
      <c r="B371" t="s">
        <v>2907</v>
      </c>
      <c r="C371" s="1">
        <v>1939</v>
      </c>
      <c r="E371" s="1">
        <v>110</v>
      </c>
      <c r="F371" t="s">
        <v>560</v>
      </c>
      <c r="G371" t="s">
        <v>5936</v>
      </c>
      <c r="I371" s="2">
        <v>8</v>
      </c>
      <c r="J371" t="s">
        <v>2908</v>
      </c>
      <c r="L371" t="s">
        <v>2058</v>
      </c>
      <c r="M371" t="s">
        <v>2909</v>
      </c>
      <c r="N371" t="s">
        <v>2910</v>
      </c>
      <c r="O371" t="s">
        <v>2911</v>
      </c>
      <c r="P371" t="s">
        <v>2912</v>
      </c>
      <c r="Q371">
        <v>26725</v>
      </c>
      <c r="R371" s="14">
        <v>0</v>
      </c>
      <c r="S371" s="9">
        <f t="shared" si="15"/>
        <v>3</v>
      </c>
      <c r="T371">
        <f t="shared" si="16"/>
        <v>8</v>
      </c>
      <c r="U371" s="1">
        <f t="shared" si="17"/>
        <v>1930</v>
      </c>
    </row>
    <row r="372" spans="1:21" x14ac:dyDescent="0.25">
      <c r="A372" s="1">
        <v>371</v>
      </c>
      <c r="B372" t="s">
        <v>2371</v>
      </c>
      <c r="C372" s="1">
        <v>2007</v>
      </c>
      <c r="D372" t="s">
        <v>47</v>
      </c>
      <c r="E372" s="1">
        <v>111</v>
      </c>
      <c r="F372" t="s">
        <v>5946</v>
      </c>
      <c r="G372" t="s">
        <v>5941</v>
      </c>
      <c r="H372" t="s">
        <v>5952</v>
      </c>
      <c r="I372" s="2">
        <v>8</v>
      </c>
      <c r="J372" t="s">
        <v>2372</v>
      </c>
      <c r="K372">
        <v>96</v>
      </c>
      <c r="L372" t="s">
        <v>2373</v>
      </c>
      <c r="M372" t="s">
        <v>2374</v>
      </c>
      <c r="N372" t="s">
        <v>2375</v>
      </c>
      <c r="O372" t="s">
        <v>2376</v>
      </c>
      <c r="P372" t="s">
        <v>2377</v>
      </c>
      <c r="Q372">
        <v>641645</v>
      </c>
      <c r="R372" s="14">
        <v>206445654</v>
      </c>
      <c r="S372" s="9">
        <f t="shared" si="15"/>
        <v>3</v>
      </c>
      <c r="T372">
        <f t="shared" si="16"/>
        <v>1.5999999999999996</v>
      </c>
      <c r="U372" s="1">
        <f t="shared" si="17"/>
        <v>2000</v>
      </c>
    </row>
    <row r="373" spans="1:21" x14ac:dyDescent="0.25">
      <c r="A373" s="1">
        <v>372</v>
      </c>
      <c r="B373" t="s">
        <v>2362</v>
      </c>
      <c r="C373" s="1">
        <v>2007</v>
      </c>
      <c r="D373" t="s">
        <v>150</v>
      </c>
      <c r="E373" s="1">
        <v>112</v>
      </c>
      <c r="F373" t="s">
        <v>5939</v>
      </c>
      <c r="G373" t="s">
        <v>5936</v>
      </c>
      <c r="I373" s="2">
        <v>8</v>
      </c>
      <c r="J373" t="s">
        <v>2363</v>
      </c>
      <c r="R373" s="14">
        <v>0</v>
      </c>
      <c r="S373" s="9">
        <f t="shared" si="15"/>
        <v>3</v>
      </c>
      <c r="T373">
        <f t="shared" si="16"/>
        <v>8</v>
      </c>
      <c r="U373" s="1">
        <f t="shared" si="17"/>
        <v>2000</v>
      </c>
    </row>
    <row r="374" spans="1:21" x14ac:dyDescent="0.25">
      <c r="A374" s="1">
        <v>373</v>
      </c>
      <c r="B374" t="s">
        <v>2477</v>
      </c>
      <c r="C374" s="1">
        <v>1999</v>
      </c>
      <c r="D374" t="s">
        <v>47</v>
      </c>
      <c r="E374" s="1">
        <v>112</v>
      </c>
      <c r="F374" t="s">
        <v>5939</v>
      </c>
      <c r="G374" t="s">
        <v>5936</v>
      </c>
      <c r="I374" s="2">
        <v>8</v>
      </c>
      <c r="J374" t="s">
        <v>2478</v>
      </c>
      <c r="K374">
        <v>86</v>
      </c>
      <c r="L374" t="s">
        <v>1834</v>
      </c>
      <c r="M374" t="s">
        <v>2479</v>
      </c>
      <c r="N374" t="s">
        <v>2480</v>
      </c>
      <c r="O374" t="s">
        <v>2481</v>
      </c>
      <c r="P374" t="s">
        <v>2482</v>
      </c>
      <c r="Q374">
        <v>82002</v>
      </c>
      <c r="R374" s="14">
        <v>6203044</v>
      </c>
      <c r="S374" s="9">
        <f t="shared" si="15"/>
        <v>3</v>
      </c>
      <c r="T374">
        <f t="shared" si="16"/>
        <v>0.59999999999999964</v>
      </c>
      <c r="U374" s="1">
        <f t="shared" si="17"/>
        <v>1990</v>
      </c>
    </row>
    <row r="375" spans="1:21" x14ac:dyDescent="0.25">
      <c r="A375" s="1">
        <v>374</v>
      </c>
      <c r="B375" t="s">
        <v>2730</v>
      </c>
      <c r="C375" s="1">
        <v>1968</v>
      </c>
      <c r="D375" t="s">
        <v>47</v>
      </c>
      <c r="E375" s="1">
        <v>112</v>
      </c>
      <c r="F375" t="s">
        <v>5949</v>
      </c>
      <c r="G375" t="s">
        <v>5943</v>
      </c>
      <c r="I375" s="2">
        <v>8</v>
      </c>
      <c r="J375" t="s">
        <v>2731</v>
      </c>
      <c r="K375">
        <v>79</v>
      </c>
      <c r="L375" t="s">
        <v>2685</v>
      </c>
      <c r="M375" t="s">
        <v>1970</v>
      </c>
      <c r="N375" t="s">
        <v>2732</v>
      </c>
      <c r="O375" t="s">
        <v>2733</v>
      </c>
      <c r="P375" t="s">
        <v>2734</v>
      </c>
      <c r="Q375">
        <v>165167</v>
      </c>
      <c r="R375" s="14">
        <v>33395426</v>
      </c>
      <c r="S375" s="9">
        <f t="shared" si="15"/>
        <v>3</v>
      </c>
      <c r="T375">
        <f t="shared" si="16"/>
        <v>9.9999999999999645E-2</v>
      </c>
      <c r="U375" s="1">
        <f t="shared" si="17"/>
        <v>1960</v>
      </c>
    </row>
    <row r="376" spans="1:21" x14ac:dyDescent="0.25">
      <c r="A376" s="1">
        <v>375</v>
      </c>
      <c r="B376" t="s">
        <v>2104</v>
      </c>
      <c r="C376" s="1">
        <v>2019</v>
      </c>
      <c r="D376" t="s">
        <v>47</v>
      </c>
      <c r="E376" s="1">
        <v>113</v>
      </c>
      <c r="F376" t="s">
        <v>5949</v>
      </c>
      <c r="G376" t="s">
        <v>5958</v>
      </c>
      <c r="H376" t="s">
        <v>5936</v>
      </c>
      <c r="I376" s="2">
        <v>8</v>
      </c>
      <c r="J376" t="s">
        <v>2105</v>
      </c>
      <c r="K376">
        <v>69</v>
      </c>
      <c r="L376" t="s">
        <v>2106</v>
      </c>
      <c r="M376" t="s">
        <v>1781</v>
      </c>
      <c r="N376" t="s">
        <v>2107</v>
      </c>
      <c r="O376" t="s">
        <v>2108</v>
      </c>
      <c r="P376" t="s">
        <v>2109</v>
      </c>
      <c r="Q376">
        <v>37556</v>
      </c>
      <c r="R376" s="14">
        <v>0</v>
      </c>
      <c r="S376" s="9">
        <f t="shared" si="15"/>
        <v>3</v>
      </c>
      <c r="T376">
        <f t="shared" si="16"/>
        <v>1.0999999999999996</v>
      </c>
      <c r="U376" s="1">
        <f t="shared" si="17"/>
        <v>2010</v>
      </c>
    </row>
    <row r="377" spans="1:21" x14ac:dyDescent="0.25">
      <c r="A377" s="1">
        <v>376</v>
      </c>
      <c r="B377" t="s">
        <v>2163</v>
      </c>
      <c r="C377" s="1">
        <v>2017</v>
      </c>
      <c r="D377" t="s">
        <v>47</v>
      </c>
      <c r="E377" s="1">
        <v>113</v>
      </c>
      <c r="F377" t="s">
        <v>16</v>
      </c>
      <c r="G377" t="s">
        <v>5947</v>
      </c>
      <c r="I377" s="2">
        <v>8</v>
      </c>
      <c r="J377" t="s">
        <v>2164</v>
      </c>
      <c r="K377">
        <v>66</v>
      </c>
      <c r="L377" t="s">
        <v>2165</v>
      </c>
      <c r="M377" t="s">
        <v>1367</v>
      </c>
      <c r="N377" t="s">
        <v>2166</v>
      </c>
      <c r="O377" t="s">
        <v>2167</v>
      </c>
      <c r="P377" t="s">
        <v>2168</v>
      </c>
      <c r="Q377">
        <v>141923</v>
      </c>
      <c r="R377" s="14">
        <v>132422809</v>
      </c>
      <c r="S377" s="9">
        <f t="shared" si="15"/>
        <v>3</v>
      </c>
      <c r="T377">
        <f t="shared" si="16"/>
        <v>1.4000000000000004</v>
      </c>
      <c r="U377" s="1">
        <f t="shared" si="17"/>
        <v>2010</v>
      </c>
    </row>
    <row r="378" spans="1:21" x14ac:dyDescent="0.25">
      <c r="A378" s="1">
        <v>377</v>
      </c>
      <c r="B378" t="s">
        <v>2461</v>
      </c>
      <c r="C378" s="1">
        <v>2001</v>
      </c>
      <c r="D378" t="s">
        <v>196</v>
      </c>
      <c r="E378" s="1">
        <v>113</v>
      </c>
      <c r="F378" t="s">
        <v>16</v>
      </c>
      <c r="G378" t="s">
        <v>5948</v>
      </c>
      <c r="H378" t="s">
        <v>5943</v>
      </c>
      <c r="I378" s="2">
        <v>8</v>
      </c>
      <c r="J378" t="s">
        <v>2462</v>
      </c>
      <c r="K378">
        <v>88</v>
      </c>
      <c r="L378" t="s">
        <v>2463</v>
      </c>
      <c r="M378" t="s">
        <v>1488</v>
      </c>
      <c r="N378" t="s">
        <v>2464</v>
      </c>
      <c r="O378" t="s">
        <v>2465</v>
      </c>
      <c r="P378" t="s">
        <v>2466</v>
      </c>
      <c r="Q378">
        <v>740086</v>
      </c>
      <c r="R378" s="14">
        <v>1480006</v>
      </c>
      <c r="S378" s="9">
        <f t="shared" si="15"/>
        <v>3</v>
      </c>
      <c r="T378">
        <f t="shared" si="16"/>
        <v>0.80000000000000071</v>
      </c>
      <c r="U378" s="1">
        <f t="shared" si="17"/>
        <v>2000</v>
      </c>
    </row>
    <row r="379" spans="1:21" x14ac:dyDescent="0.25">
      <c r="A379" s="1">
        <v>378</v>
      </c>
      <c r="B379" t="s">
        <v>2714</v>
      </c>
      <c r="C379" s="1">
        <v>1970</v>
      </c>
      <c r="D379" t="s">
        <v>33</v>
      </c>
      <c r="E379" s="1">
        <v>113</v>
      </c>
      <c r="F379" t="s">
        <v>16</v>
      </c>
      <c r="I379" s="2">
        <v>8</v>
      </c>
      <c r="J379" t="s">
        <v>2715</v>
      </c>
      <c r="K379">
        <v>100</v>
      </c>
      <c r="L379" t="s">
        <v>2716</v>
      </c>
      <c r="M379" t="s">
        <v>1726</v>
      </c>
      <c r="N379" t="s">
        <v>2717</v>
      </c>
      <c r="O379" t="s">
        <v>2718</v>
      </c>
      <c r="P379" t="s">
        <v>2719</v>
      </c>
      <c r="Q379">
        <v>27067</v>
      </c>
      <c r="R379" s="14">
        <v>54194</v>
      </c>
      <c r="S379" s="9">
        <f t="shared" si="15"/>
        <v>3</v>
      </c>
      <c r="T379">
        <f t="shared" si="16"/>
        <v>2</v>
      </c>
      <c r="U379" s="1">
        <f t="shared" si="17"/>
        <v>1970</v>
      </c>
    </row>
    <row r="380" spans="1:21" x14ac:dyDescent="0.25">
      <c r="A380" s="1">
        <v>379</v>
      </c>
      <c r="B380" t="s">
        <v>2195</v>
      </c>
      <c r="C380" s="1">
        <v>2014</v>
      </c>
      <c r="D380" t="s">
        <v>33</v>
      </c>
      <c r="E380" s="1">
        <v>114</v>
      </c>
      <c r="F380" t="s">
        <v>5939</v>
      </c>
      <c r="G380" t="s">
        <v>5936</v>
      </c>
      <c r="H380" t="s">
        <v>5945</v>
      </c>
      <c r="I380" s="2">
        <v>8</v>
      </c>
      <c r="J380" t="s">
        <v>2196</v>
      </c>
      <c r="K380">
        <v>73</v>
      </c>
      <c r="L380" t="s">
        <v>2197</v>
      </c>
      <c r="M380" t="s">
        <v>2198</v>
      </c>
      <c r="N380" t="s">
        <v>2199</v>
      </c>
      <c r="O380" t="s">
        <v>2200</v>
      </c>
      <c r="P380" t="s">
        <v>2201</v>
      </c>
      <c r="Q380">
        <v>685201</v>
      </c>
      <c r="R380" s="14">
        <v>91125683</v>
      </c>
      <c r="S380" s="9">
        <f t="shared" si="15"/>
        <v>3</v>
      </c>
      <c r="T380">
        <f t="shared" si="16"/>
        <v>0.70000000000000018</v>
      </c>
      <c r="U380" s="1">
        <f t="shared" si="17"/>
        <v>2010</v>
      </c>
    </row>
    <row r="381" spans="1:21" x14ac:dyDescent="0.25">
      <c r="A381" s="1">
        <v>380</v>
      </c>
      <c r="B381" t="s">
        <v>2239</v>
      </c>
      <c r="C381" s="1">
        <v>2010</v>
      </c>
      <c r="E381" s="1">
        <v>115</v>
      </c>
      <c r="F381" t="s">
        <v>5937</v>
      </c>
      <c r="G381" t="s">
        <v>5938</v>
      </c>
      <c r="H381" t="s">
        <v>5936</v>
      </c>
      <c r="I381" s="2">
        <v>8</v>
      </c>
      <c r="J381" t="s">
        <v>2240</v>
      </c>
      <c r="K381">
        <v>71</v>
      </c>
      <c r="L381" t="s">
        <v>2241</v>
      </c>
      <c r="M381" t="s">
        <v>2242</v>
      </c>
      <c r="N381" t="s">
        <v>2243</v>
      </c>
      <c r="O381" t="s">
        <v>2244</v>
      </c>
      <c r="P381" t="s">
        <v>2245</v>
      </c>
      <c r="Q381">
        <v>79200</v>
      </c>
      <c r="R381" s="14">
        <v>100119</v>
      </c>
      <c r="S381" s="9">
        <f t="shared" si="15"/>
        <v>3</v>
      </c>
      <c r="T381">
        <f t="shared" si="16"/>
        <v>0.90000000000000036</v>
      </c>
      <c r="U381" s="1">
        <f t="shared" si="17"/>
        <v>2010</v>
      </c>
    </row>
    <row r="382" spans="1:21" x14ac:dyDescent="0.25">
      <c r="A382" s="1">
        <v>381</v>
      </c>
      <c r="B382" t="s">
        <v>2306</v>
      </c>
      <c r="C382" s="1">
        <v>2007</v>
      </c>
      <c r="D382" t="s">
        <v>196</v>
      </c>
      <c r="E382" s="1">
        <v>115</v>
      </c>
      <c r="F382" t="s">
        <v>5937</v>
      </c>
      <c r="G382" t="s">
        <v>5938</v>
      </c>
      <c r="H382" t="s">
        <v>5936</v>
      </c>
      <c r="I382" s="2">
        <v>8</v>
      </c>
      <c r="J382" t="s">
        <v>2307</v>
      </c>
      <c r="K382">
        <v>33</v>
      </c>
      <c r="L382" t="s">
        <v>2241</v>
      </c>
      <c r="M382" t="s">
        <v>2242</v>
      </c>
      <c r="N382" t="s">
        <v>2244</v>
      </c>
      <c r="O382" t="s">
        <v>2308</v>
      </c>
      <c r="P382" t="s">
        <v>2245</v>
      </c>
      <c r="Q382">
        <v>98097</v>
      </c>
      <c r="R382" s="14">
        <v>806</v>
      </c>
      <c r="S382" s="9">
        <f t="shared" si="15"/>
        <v>3</v>
      </c>
      <c r="T382">
        <f t="shared" si="16"/>
        <v>4.7</v>
      </c>
      <c r="U382" s="1">
        <f t="shared" si="17"/>
        <v>2000</v>
      </c>
    </row>
    <row r="383" spans="1:21" x14ac:dyDescent="0.25">
      <c r="A383" s="1">
        <v>382</v>
      </c>
      <c r="B383" t="s">
        <v>2342</v>
      </c>
      <c r="C383" s="1">
        <v>2007</v>
      </c>
      <c r="D383" t="s">
        <v>33</v>
      </c>
      <c r="E383" s="1">
        <v>115</v>
      </c>
      <c r="F383" t="s">
        <v>5937</v>
      </c>
      <c r="G383" t="s">
        <v>5948</v>
      </c>
      <c r="H383" t="s">
        <v>5945</v>
      </c>
      <c r="I383" s="2">
        <v>8</v>
      </c>
      <c r="J383" t="s">
        <v>2343</v>
      </c>
      <c r="K383">
        <v>85</v>
      </c>
      <c r="L383" t="s">
        <v>2344</v>
      </c>
      <c r="M383" t="s">
        <v>198</v>
      </c>
      <c r="N383" t="s">
        <v>2345</v>
      </c>
      <c r="O383" t="s">
        <v>1532</v>
      </c>
      <c r="P383" t="s">
        <v>2346</v>
      </c>
      <c r="Q383">
        <v>604694</v>
      </c>
      <c r="R383" s="14">
        <v>227471070</v>
      </c>
      <c r="S383" s="9">
        <f t="shared" si="15"/>
        <v>3</v>
      </c>
      <c r="T383">
        <f t="shared" si="16"/>
        <v>0.5</v>
      </c>
      <c r="U383" s="1">
        <f t="shared" si="17"/>
        <v>2000</v>
      </c>
    </row>
    <row r="384" spans="1:21" x14ac:dyDescent="0.25">
      <c r="A384" s="1">
        <v>383</v>
      </c>
      <c r="B384" t="s">
        <v>2438</v>
      </c>
      <c r="C384" s="1">
        <v>2004</v>
      </c>
      <c r="D384" t="s">
        <v>47</v>
      </c>
      <c r="E384" s="1">
        <v>115</v>
      </c>
      <c r="F384" t="s">
        <v>5946</v>
      </c>
      <c r="G384" t="s">
        <v>5955</v>
      </c>
      <c r="H384" t="s">
        <v>5941</v>
      </c>
      <c r="I384" s="2">
        <v>8</v>
      </c>
      <c r="J384" t="s">
        <v>2439</v>
      </c>
      <c r="K384">
        <v>90</v>
      </c>
      <c r="L384" t="s">
        <v>2373</v>
      </c>
      <c r="M384" t="s">
        <v>2440</v>
      </c>
      <c r="N384" t="s">
        <v>68</v>
      </c>
      <c r="O384" t="s">
        <v>2441</v>
      </c>
      <c r="P384" t="s">
        <v>2442</v>
      </c>
      <c r="Q384">
        <v>657047</v>
      </c>
      <c r="R384" s="14">
        <v>261441092</v>
      </c>
      <c r="S384" s="9">
        <f t="shared" si="15"/>
        <v>3</v>
      </c>
      <c r="T384">
        <f t="shared" si="16"/>
        <v>1</v>
      </c>
      <c r="U384" s="1">
        <f t="shared" si="17"/>
        <v>2000</v>
      </c>
    </row>
    <row r="385" spans="1:21" x14ac:dyDescent="0.25">
      <c r="A385" s="1">
        <v>384</v>
      </c>
      <c r="B385" t="s">
        <v>2322</v>
      </c>
      <c r="C385" s="1">
        <v>2013</v>
      </c>
      <c r="D385" t="s">
        <v>196</v>
      </c>
      <c r="E385" s="1">
        <v>117</v>
      </c>
      <c r="F385" t="s">
        <v>5939</v>
      </c>
      <c r="G385" t="s">
        <v>5936</v>
      </c>
      <c r="I385" s="2">
        <v>8</v>
      </c>
      <c r="J385" t="s">
        <v>2323</v>
      </c>
      <c r="K385">
        <v>80</v>
      </c>
      <c r="L385" t="s">
        <v>2324</v>
      </c>
      <c r="M385" t="s">
        <v>174</v>
      </c>
      <c r="N385" t="s">
        <v>2325</v>
      </c>
      <c r="O385" t="s">
        <v>696</v>
      </c>
      <c r="P385" t="s">
        <v>2326</v>
      </c>
      <c r="Q385">
        <v>441614</v>
      </c>
      <c r="R385" s="14">
        <v>27298285</v>
      </c>
      <c r="S385" s="9">
        <f t="shared" si="15"/>
        <v>3</v>
      </c>
      <c r="T385">
        <f t="shared" si="16"/>
        <v>0</v>
      </c>
      <c r="U385" s="1">
        <f t="shared" si="17"/>
        <v>2010</v>
      </c>
    </row>
    <row r="386" spans="1:21" x14ac:dyDescent="0.25">
      <c r="A386" s="1">
        <v>385</v>
      </c>
      <c r="B386" t="s">
        <v>2328</v>
      </c>
      <c r="C386" s="1">
        <v>2006</v>
      </c>
      <c r="D386" t="s">
        <v>47</v>
      </c>
      <c r="E386" s="1">
        <v>117</v>
      </c>
      <c r="F386" t="s">
        <v>5939</v>
      </c>
      <c r="G386" t="s">
        <v>5936</v>
      </c>
      <c r="I386" s="2">
        <v>8</v>
      </c>
      <c r="J386" t="s">
        <v>2329</v>
      </c>
      <c r="K386">
        <v>64</v>
      </c>
      <c r="L386" t="s">
        <v>2330</v>
      </c>
      <c r="M386" t="s">
        <v>2331</v>
      </c>
      <c r="N386" t="s">
        <v>2332</v>
      </c>
      <c r="O386" t="s">
        <v>2333</v>
      </c>
      <c r="P386" t="s">
        <v>2334</v>
      </c>
      <c r="Q386">
        <v>448930</v>
      </c>
      <c r="R386" s="14">
        <v>163566459</v>
      </c>
      <c r="S386" s="9">
        <f t="shared" ref="S386:S449" si="18">INT((ROW()-ROW($B$1))/100)</f>
        <v>3</v>
      </c>
      <c r="T386">
        <f t="shared" ref="T386:T449" si="19">ABS(I386-(K386/10))</f>
        <v>1.5999999999999996</v>
      </c>
      <c r="U386" s="1">
        <f t="shared" ref="U386:U449" si="20">C386-MOD(C386,10)</f>
        <v>2000</v>
      </c>
    </row>
    <row r="387" spans="1:21" x14ac:dyDescent="0.25">
      <c r="A387" s="1">
        <v>386</v>
      </c>
      <c r="B387" t="s">
        <v>2832</v>
      </c>
      <c r="C387" s="1">
        <v>1955</v>
      </c>
      <c r="E387" s="1">
        <v>117</v>
      </c>
      <c r="F387" t="s">
        <v>5935</v>
      </c>
      <c r="G387" t="s">
        <v>5936</v>
      </c>
      <c r="H387" t="s">
        <v>5957</v>
      </c>
      <c r="I387" s="2">
        <v>8</v>
      </c>
      <c r="J387" t="s">
        <v>2833</v>
      </c>
      <c r="L387" t="s">
        <v>2000</v>
      </c>
      <c r="M387" t="s">
        <v>2834</v>
      </c>
      <c r="N387" t="s">
        <v>2835</v>
      </c>
      <c r="O387" t="s">
        <v>2836</v>
      </c>
      <c r="P387" t="s">
        <v>2002</v>
      </c>
      <c r="Q387">
        <v>61503</v>
      </c>
      <c r="R387" s="14">
        <v>0</v>
      </c>
      <c r="S387" s="9">
        <f t="shared" si="18"/>
        <v>3</v>
      </c>
      <c r="T387">
        <f t="shared" si="19"/>
        <v>8</v>
      </c>
      <c r="U387" s="1">
        <f t="shared" si="20"/>
        <v>1950</v>
      </c>
    </row>
    <row r="388" spans="1:21" x14ac:dyDescent="0.25">
      <c r="A388" s="1">
        <v>387</v>
      </c>
      <c r="B388" t="s">
        <v>2131</v>
      </c>
      <c r="C388" s="1">
        <v>2016</v>
      </c>
      <c r="D388" t="s">
        <v>47</v>
      </c>
      <c r="E388" s="1">
        <v>118</v>
      </c>
      <c r="F388" t="s">
        <v>5939</v>
      </c>
      <c r="G388" t="s">
        <v>5936</v>
      </c>
      <c r="I388" s="2">
        <v>8</v>
      </c>
      <c r="J388" t="s">
        <v>2132</v>
      </c>
      <c r="K388">
        <v>69</v>
      </c>
      <c r="L388" t="s">
        <v>2133</v>
      </c>
      <c r="M388" t="s">
        <v>2134</v>
      </c>
      <c r="N388" t="s">
        <v>2135</v>
      </c>
      <c r="O388" t="s">
        <v>2136</v>
      </c>
      <c r="P388" t="s">
        <v>2137</v>
      </c>
      <c r="Q388">
        <v>213970</v>
      </c>
      <c r="R388" s="14">
        <v>51739495</v>
      </c>
      <c r="S388" s="9">
        <f t="shared" si="18"/>
        <v>3</v>
      </c>
      <c r="T388">
        <f t="shared" si="19"/>
        <v>1.0999999999999996</v>
      </c>
      <c r="U388" s="1">
        <f t="shared" si="20"/>
        <v>2010</v>
      </c>
    </row>
    <row r="389" spans="1:21" x14ac:dyDescent="0.25">
      <c r="A389" s="1">
        <v>388</v>
      </c>
      <c r="B389" t="s">
        <v>2246</v>
      </c>
      <c r="C389" s="1">
        <v>2010</v>
      </c>
      <c r="D389" t="s">
        <v>47</v>
      </c>
      <c r="E389" s="1">
        <v>118</v>
      </c>
      <c r="F389" t="s">
        <v>5939</v>
      </c>
      <c r="G389" t="s">
        <v>5936</v>
      </c>
      <c r="H389" t="s">
        <v>5940</v>
      </c>
      <c r="I389" s="2">
        <v>8</v>
      </c>
      <c r="J389" t="s">
        <v>2247</v>
      </c>
      <c r="K389">
        <v>88</v>
      </c>
      <c r="L389" t="s">
        <v>2248</v>
      </c>
      <c r="M389" t="s">
        <v>602</v>
      </c>
      <c r="N389" t="s">
        <v>2249</v>
      </c>
      <c r="O389" t="s">
        <v>2250</v>
      </c>
      <c r="P389" t="s">
        <v>2251</v>
      </c>
      <c r="Q389">
        <v>639603</v>
      </c>
      <c r="R389" s="14">
        <v>138797449</v>
      </c>
      <c r="S389" s="9">
        <f t="shared" si="18"/>
        <v>3</v>
      </c>
      <c r="T389">
        <f t="shared" si="19"/>
        <v>0.80000000000000071</v>
      </c>
      <c r="U389" s="1">
        <f t="shared" si="20"/>
        <v>2010</v>
      </c>
    </row>
    <row r="390" spans="1:21" x14ac:dyDescent="0.25">
      <c r="A390" s="1">
        <v>389</v>
      </c>
      <c r="B390" t="s">
        <v>2701</v>
      </c>
      <c r="C390" s="1">
        <v>1971</v>
      </c>
      <c r="D390" t="s">
        <v>196</v>
      </c>
      <c r="E390" s="1">
        <v>118</v>
      </c>
      <c r="F390" t="s">
        <v>16</v>
      </c>
      <c r="G390" t="s">
        <v>5942</v>
      </c>
      <c r="I390" s="2">
        <v>8</v>
      </c>
      <c r="J390" t="s">
        <v>2702</v>
      </c>
      <c r="K390">
        <v>93</v>
      </c>
      <c r="L390" t="s">
        <v>1876</v>
      </c>
      <c r="M390" t="s">
        <v>2703</v>
      </c>
      <c r="N390" t="s">
        <v>1675</v>
      </c>
      <c r="O390" t="s">
        <v>782</v>
      </c>
      <c r="P390" t="s">
        <v>2704</v>
      </c>
      <c r="Q390">
        <v>42456</v>
      </c>
      <c r="R390" s="14">
        <v>29133000</v>
      </c>
      <c r="S390" s="9">
        <f t="shared" si="18"/>
        <v>3</v>
      </c>
      <c r="T390">
        <f t="shared" si="19"/>
        <v>1.3000000000000007</v>
      </c>
      <c r="U390" s="1">
        <f t="shared" si="20"/>
        <v>1970</v>
      </c>
    </row>
    <row r="391" spans="1:21" x14ac:dyDescent="0.25">
      <c r="A391" s="1">
        <v>390</v>
      </c>
      <c r="B391" t="s">
        <v>2841</v>
      </c>
      <c r="C391" s="1">
        <v>1953</v>
      </c>
      <c r="E391" s="1">
        <v>118</v>
      </c>
      <c r="F391" t="s">
        <v>560</v>
      </c>
      <c r="G391" t="s">
        <v>5942</v>
      </c>
      <c r="I391" s="2">
        <v>8</v>
      </c>
      <c r="J391" t="s">
        <v>2842</v>
      </c>
      <c r="K391">
        <v>78</v>
      </c>
      <c r="L391" t="s">
        <v>1969</v>
      </c>
      <c r="M391" t="s">
        <v>1223</v>
      </c>
      <c r="N391" t="s">
        <v>2843</v>
      </c>
      <c r="O391" t="s">
        <v>2844</v>
      </c>
      <c r="P391" t="s">
        <v>2845</v>
      </c>
      <c r="Q391">
        <v>127256</v>
      </c>
      <c r="R391" s="14">
        <v>0</v>
      </c>
      <c r="S391" s="9">
        <f t="shared" si="18"/>
        <v>3</v>
      </c>
      <c r="T391">
        <f t="shared" si="19"/>
        <v>0.20000000000000018</v>
      </c>
      <c r="U391" s="1">
        <f t="shared" si="20"/>
        <v>1950</v>
      </c>
    </row>
    <row r="392" spans="1:21" x14ac:dyDescent="0.25">
      <c r="A392" s="1">
        <v>391</v>
      </c>
      <c r="B392" t="s">
        <v>2887</v>
      </c>
      <c r="C392" s="1">
        <v>1942</v>
      </c>
      <c r="E392" s="1">
        <v>118</v>
      </c>
      <c r="F392" t="s">
        <v>560</v>
      </c>
      <c r="G392" t="s">
        <v>5938</v>
      </c>
      <c r="H392" t="s">
        <v>5945</v>
      </c>
      <c r="I392" s="2">
        <v>8</v>
      </c>
      <c r="J392" t="s">
        <v>2888</v>
      </c>
      <c r="L392" t="s">
        <v>250</v>
      </c>
      <c r="M392" t="s">
        <v>828</v>
      </c>
      <c r="N392" t="s">
        <v>2889</v>
      </c>
      <c r="O392" t="s">
        <v>2890</v>
      </c>
      <c r="P392" t="s">
        <v>2810</v>
      </c>
      <c r="Q392">
        <v>65101</v>
      </c>
      <c r="R392" s="14">
        <v>0</v>
      </c>
      <c r="S392" s="9">
        <f t="shared" si="18"/>
        <v>3</v>
      </c>
      <c r="T392">
        <f t="shared" si="19"/>
        <v>8</v>
      </c>
      <c r="U392" s="1">
        <f t="shared" si="20"/>
        <v>1940</v>
      </c>
    </row>
    <row r="393" spans="1:21" x14ac:dyDescent="0.25">
      <c r="A393" s="1">
        <v>392</v>
      </c>
      <c r="B393" t="s">
        <v>2267</v>
      </c>
      <c r="C393" s="1">
        <v>2009</v>
      </c>
      <c r="D393" t="s">
        <v>2268</v>
      </c>
      <c r="E393" s="1">
        <v>119</v>
      </c>
      <c r="F393" t="s">
        <v>16</v>
      </c>
      <c r="G393" t="s">
        <v>5948</v>
      </c>
      <c r="I393" s="2">
        <v>8</v>
      </c>
      <c r="J393" t="s">
        <v>2269</v>
      </c>
      <c r="K393">
        <v>87</v>
      </c>
      <c r="L393" t="s">
        <v>635</v>
      </c>
      <c r="M393" t="s">
        <v>2270</v>
      </c>
      <c r="N393" t="s">
        <v>639</v>
      </c>
      <c r="O393" t="s">
        <v>2271</v>
      </c>
      <c r="P393" t="s">
        <v>2272</v>
      </c>
      <c r="Q393">
        <v>45803</v>
      </c>
      <c r="R393" s="14">
        <v>106662</v>
      </c>
      <c r="S393" s="9">
        <f t="shared" si="18"/>
        <v>3</v>
      </c>
      <c r="T393">
        <f t="shared" si="19"/>
        <v>0.69999999999999929</v>
      </c>
      <c r="U393" s="1">
        <f t="shared" si="20"/>
        <v>2000</v>
      </c>
    </row>
    <row r="394" spans="1:21" x14ac:dyDescent="0.25">
      <c r="A394" s="1">
        <v>393</v>
      </c>
      <c r="B394" t="s">
        <v>2296</v>
      </c>
      <c r="C394" s="1">
        <v>2008</v>
      </c>
      <c r="D394" t="s">
        <v>33</v>
      </c>
      <c r="E394" s="1">
        <v>120</v>
      </c>
      <c r="F394" t="s">
        <v>16</v>
      </c>
      <c r="G394" t="s">
        <v>5942</v>
      </c>
      <c r="I394" s="2">
        <v>8</v>
      </c>
      <c r="J394" t="s">
        <v>2297</v>
      </c>
      <c r="K394">
        <v>84</v>
      </c>
      <c r="L394" t="s">
        <v>1688</v>
      </c>
      <c r="M394" t="s">
        <v>2298</v>
      </c>
      <c r="N394" t="s">
        <v>2134</v>
      </c>
      <c r="O394" t="s">
        <v>2299</v>
      </c>
      <c r="P394" t="s">
        <v>1440</v>
      </c>
      <c r="Q394">
        <v>798882</v>
      </c>
      <c r="R394" s="14">
        <v>141319928</v>
      </c>
      <c r="S394" s="9">
        <f t="shared" si="18"/>
        <v>3</v>
      </c>
      <c r="T394">
        <f t="shared" si="19"/>
        <v>0.40000000000000036</v>
      </c>
      <c r="U394" s="1">
        <f t="shared" si="20"/>
        <v>2000</v>
      </c>
    </row>
    <row r="395" spans="1:21" x14ac:dyDescent="0.25">
      <c r="A395" s="1">
        <v>394</v>
      </c>
      <c r="B395" t="s">
        <v>2600</v>
      </c>
      <c r="C395" s="1">
        <v>1989</v>
      </c>
      <c r="D395" t="s">
        <v>196</v>
      </c>
      <c r="E395" s="1">
        <v>120</v>
      </c>
      <c r="F395" t="s">
        <v>560</v>
      </c>
      <c r="G395" t="s">
        <v>5936</v>
      </c>
      <c r="I395" s="2">
        <v>8</v>
      </c>
      <c r="J395" t="s">
        <v>2601</v>
      </c>
      <c r="K395">
        <v>93</v>
      </c>
      <c r="L395" t="s">
        <v>2602</v>
      </c>
      <c r="M395" t="s">
        <v>322</v>
      </c>
      <c r="N395" t="s">
        <v>2603</v>
      </c>
      <c r="O395" t="s">
        <v>2604</v>
      </c>
      <c r="P395" t="s">
        <v>2605</v>
      </c>
      <c r="Q395">
        <v>89429</v>
      </c>
      <c r="R395" s="14">
        <v>27545445</v>
      </c>
      <c r="S395" s="9">
        <f t="shared" si="18"/>
        <v>3</v>
      </c>
      <c r="T395">
        <f t="shared" si="19"/>
        <v>1.3000000000000007</v>
      </c>
      <c r="U395" s="1">
        <f t="shared" si="20"/>
        <v>1980</v>
      </c>
    </row>
    <row r="396" spans="1:21" x14ac:dyDescent="0.25">
      <c r="A396" s="1">
        <v>395</v>
      </c>
      <c r="B396" t="s">
        <v>2837</v>
      </c>
      <c r="C396" s="1">
        <v>1953</v>
      </c>
      <c r="E396" s="1">
        <v>120</v>
      </c>
      <c r="F396" t="s">
        <v>560</v>
      </c>
      <c r="G396" t="s">
        <v>5936</v>
      </c>
      <c r="H396" t="s">
        <v>5950</v>
      </c>
      <c r="I396" s="2">
        <v>8</v>
      </c>
      <c r="J396" t="s">
        <v>2838</v>
      </c>
      <c r="K396">
        <v>84</v>
      </c>
      <c r="L396" t="s">
        <v>568</v>
      </c>
      <c r="M396" t="s">
        <v>589</v>
      </c>
      <c r="N396" t="s">
        <v>2839</v>
      </c>
      <c r="O396" t="s">
        <v>2797</v>
      </c>
      <c r="P396" t="s">
        <v>2840</v>
      </c>
      <c r="Q396">
        <v>51046</v>
      </c>
      <c r="R396" s="14">
        <v>0</v>
      </c>
      <c r="S396" s="9">
        <f t="shared" si="18"/>
        <v>3</v>
      </c>
      <c r="T396">
        <f t="shared" si="19"/>
        <v>0.40000000000000036</v>
      </c>
      <c r="U396" s="1">
        <f t="shared" si="20"/>
        <v>1950</v>
      </c>
    </row>
    <row r="397" spans="1:21" x14ac:dyDescent="0.25">
      <c r="A397" s="1">
        <v>396</v>
      </c>
      <c r="B397" t="s">
        <v>2203</v>
      </c>
      <c r="C397" s="1">
        <v>2014</v>
      </c>
      <c r="D397" t="s">
        <v>33</v>
      </c>
      <c r="E397" s="1">
        <v>121</v>
      </c>
      <c r="F397" t="s">
        <v>5937</v>
      </c>
      <c r="G397" t="s">
        <v>5941</v>
      </c>
      <c r="H397" t="s">
        <v>5952</v>
      </c>
      <c r="I397" s="2">
        <v>8</v>
      </c>
      <c r="J397" t="s">
        <v>2204</v>
      </c>
      <c r="K397">
        <v>76</v>
      </c>
      <c r="L397" t="s">
        <v>2205</v>
      </c>
      <c r="M397" t="s">
        <v>2206</v>
      </c>
      <c r="N397" t="s">
        <v>2207</v>
      </c>
      <c r="O397" t="s">
        <v>2208</v>
      </c>
      <c r="P397" t="s">
        <v>2209</v>
      </c>
      <c r="Q397">
        <v>1043455</v>
      </c>
      <c r="R397" s="14">
        <v>333176600</v>
      </c>
      <c r="S397" s="9">
        <f t="shared" si="18"/>
        <v>3</v>
      </c>
      <c r="T397">
        <f t="shared" si="19"/>
        <v>0.40000000000000036</v>
      </c>
      <c r="U397" s="1">
        <f t="shared" si="20"/>
        <v>2010</v>
      </c>
    </row>
    <row r="398" spans="1:21" x14ac:dyDescent="0.25">
      <c r="A398" s="1">
        <v>397</v>
      </c>
      <c r="B398" t="s">
        <v>2690</v>
      </c>
      <c r="C398" s="1">
        <v>1973</v>
      </c>
      <c r="D398" t="s">
        <v>15</v>
      </c>
      <c r="E398" s="1">
        <v>122</v>
      </c>
      <c r="F398" t="s">
        <v>2691</v>
      </c>
      <c r="I398" s="2">
        <v>8</v>
      </c>
      <c r="J398" t="s">
        <v>2692</v>
      </c>
      <c r="K398">
        <v>81</v>
      </c>
      <c r="L398" t="s">
        <v>2693</v>
      </c>
      <c r="M398" t="s">
        <v>695</v>
      </c>
      <c r="N398" t="s">
        <v>1251</v>
      </c>
      <c r="O398" t="s">
        <v>2694</v>
      </c>
      <c r="P398" t="s">
        <v>51</v>
      </c>
      <c r="Q398">
        <v>362393</v>
      </c>
      <c r="R398" s="14">
        <v>232906145</v>
      </c>
      <c r="S398" s="9">
        <f t="shared" si="18"/>
        <v>3</v>
      </c>
      <c r="T398">
        <f t="shared" si="19"/>
        <v>9.9999999999999645E-2</v>
      </c>
      <c r="U398" s="1">
        <f t="shared" si="20"/>
        <v>1970</v>
      </c>
    </row>
    <row r="399" spans="1:21" x14ac:dyDescent="0.25">
      <c r="A399" s="1">
        <v>398</v>
      </c>
      <c r="B399" t="s">
        <v>2846</v>
      </c>
      <c r="C399" s="1">
        <v>1951</v>
      </c>
      <c r="D399" t="s">
        <v>15</v>
      </c>
      <c r="E399" s="1">
        <v>122</v>
      </c>
      <c r="F399" t="s">
        <v>16</v>
      </c>
      <c r="I399" s="2">
        <v>8</v>
      </c>
      <c r="J399" t="s">
        <v>2847</v>
      </c>
      <c r="K399">
        <v>97</v>
      </c>
      <c r="L399" t="s">
        <v>1994</v>
      </c>
      <c r="M399" t="s">
        <v>2054</v>
      </c>
      <c r="N399" t="s">
        <v>27</v>
      </c>
      <c r="O399" t="s">
        <v>2733</v>
      </c>
      <c r="P399" t="s">
        <v>1995</v>
      </c>
      <c r="Q399">
        <v>99182</v>
      </c>
      <c r="R399" s="14">
        <v>8000000</v>
      </c>
      <c r="S399" s="9">
        <f t="shared" si="18"/>
        <v>3</v>
      </c>
      <c r="T399">
        <f t="shared" si="19"/>
        <v>1.6999999999999993</v>
      </c>
      <c r="U399" s="1">
        <f t="shared" si="20"/>
        <v>1950</v>
      </c>
    </row>
    <row r="400" spans="1:21" x14ac:dyDescent="0.25">
      <c r="A400" s="1">
        <v>399</v>
      </c>
      <c r="B400" t="s">
        <v>2099</v>
      </c>
      <c r="C400" s="1">
        <v>2018</v>
      </c>
      <c r="D400" t="s">
        <v>33</v>
      </c>
      <c r="E400" s="1">
        <v>124</v>
      </c>
      <c r="F400" t="s">
        <v>560</v>
      </c>
      <c r="G400" t="s">
        <v>5936</v>
      </c>
      <c r="I400" s="2">
        <v>8</v>
      </c>
      <c r="J400" t="s">
        <v>2100</v>
      </c>
      <c r="L400" t="s">
        <v>2101</v>
      </c>
      <c r="M400" t="s">
        <v>614</v>
      </c>
      <c r="N400" t="s">
        <v>2102</v>
      </c>
      <c r="O400" t="s">
        <v>2103</v>
      </c>
      <c r="P400" t="s">
        <v>430</v>
      </c>
      <c r="Q400">
        <v>27978</v>
      </c>
      <c r="R400" s="14">
        <v>0</v>
      </c>
      <c r="S400" s="9">
        <f t="shared" si="18"/>
        <v>3</v>
      </c>
      <c r="T400">
        <f t="shared" si="19"/>
        <v>8</v>
      </c>
      <c r="U400" s="1">
        <f t="shared" si="20"/>
        <v>2010</v>
      </c>
    </row>
    <row r="401" spans="1:21" x14ac:dyDescent="0.25">
      <c r="A401" s="1">
        <v>400</v>
      </c>
      <c r="B401" t="s">
        <v>2355</v>
      </c>
      <c r="C401" s="1">
        <v>2005</v>
      </c>
      <c r="D401" t="s">
        <v>15</v>
      </c>
      <c r="E401" s="1">
        <v>124</v>
      </c>
      <c r="F401" t="s">
        <v>5935</v>
      </c>
      <c r="G401" t="s">
        <v>5945</v>
      </c>
      <c r="I401" s="2">
        <v>8</v>
      </c>
      <c r="J401" t="s">
        <v>2356</v>
      </c>
      <c r="K401">
        <v>74</v>
      </c>
      <c r="L401" t="s">
        <v>2357</v>
      </c>
      <c r="M401" t="s">
        <v>65</v>
      </c>
      <c r="N401" t="s">
        <v>2358</v>
      </c>
      <c r="O401" t="s">
        <v>2359</v>
      </c>
      <c r="P401" t="s">
        <v>2360</v>
      </c>
      <c r="Q401">
        <v>738512</v>
      </c>
      <c r="R401" s="14">
        <v>74103820</v>
      </c>
      <c r="S401" s="9">
        <f t="shared" si="18"/>
        <v>4</v>
      </c>
      <c r="T401">
        <f t="shared" si="19"/>
        <v>0.59999999999999964</v>
      </c>
      <c r="U401" s="1">
        <f t="shared" si="20"/>
        <v>2000</v>
      </c>
    </row>
    <row r="402" spans="1:21" x14ac:dyDescent="0.25">
      <c r="A402" s="1">
        <v>401</v>
      </c>
      <c r="B402" t="s">
        <v>2609</v>
      </c>
      <c r="C402" s="1">
        <v>1988</v>
      </c>
      <c r="D402" t="s">
        <v>33</v>
      </c>
      <c r="E402" s="1">
        <v>124</v>
      </c>
      <c r="F402" t="s">
        <v>5946</v>
      </c>
      <c r="G402" t="s">
        <v>5955</v>
      </c>
      <c r="H402" t="s">
        <v>5943</v>
      </c>
      <c r="I402" s="2">
        <v>8</v>
      </c>
      <c r="J402" t="s">
        <v>2610</v>
      </c>
      <c r="L402" t="s">
        <v>2611</v>
      </c>
      <c r="M402" t="s">
        <v>2612</v>
      </c>
      <c r="N402" t="s">
        <v>2613</v>
      </c>
      <c r="O402" t="s">
        <v>2614</v>
      </c>
      <c r="P402" t="s">
        <v>2615</v>
      </c>
      <c r="Q402">
        <v>164918</v>
      </c>
      <c r="R402" s="14">
        <v>553171</v>
      </c>
      <c r="S402" s="9">
        <f t="shared" si="18"/>
        <v>4</v>
      </c>
      <c r="T402">
        <f t="shared" si="19"/>
        <v>8</v>
      </c>
      <c r="U402" s="1">
        <f t="shared" si="20"/>
        <v>1980</v>
      </c>
    </row>
    <row r="403" spans="1:21" x14ac:dyDescent="0.25">
      <c r="A403" s="1">
        <v>402</v>
      </c>
      <c r="B403" t="s">
        <v>2665</v>
      </c>
      <c r="C403" s="1">
        <v>1975</v>
      </c>
      <c r="D403" t="s">
        <v>15</v>
      </c>
      <c r="E403" s="1">
        <v>124</v>
      </c>
      <c r="F403" t="s">
        <v>5949</v>
      </c>
      <c r="G403" t="s">
        <v>5945</v>
      </c>
      <c r="I403" s="2">
        <v>8</v>
      </c>
      <c r="J403" t="s">
        <v>2666</v>
      </c>
      <c r="K403">
        <v>87</v>
      </c>
      <c r="L403" t="s">
        <v>73</v>
      </c>
      <c r="M403" t="s">
        <v>2667</v>
      </c>
      <c r="N403" t="s">
        <v>790</v>
      </c>
      <c r="O403" t="s">
        <v>2668</v>
      </c>
      <c r="P403" t="s">
        <v>2669</v>
      </c>
      <c r="Q403">
        <v>543388</v>
      </c>
      <c r="R403" s="14">
        <v>260000000</v>
      </c>
      <c r="S403" s="9">
        <f t="shared" si="18"/>
        <v>4</v>
      </c>
      <c r="T403">
        <f t="shared" si="19"/>
        <v>0.69999999999999929</v>
      </c>
      <c r="U403" s="1">
        <f t="shared" si="20"/>
        <v>1970</v>
      </c>
    </row>
    <row r="404" spans="1:21" x14ac:dyDescent="0.25">
      <c r="A404" s="1">
        <v>403</v>
      </c>
      <c r="B404" t="s">
        <v>2432</v>
      </c>
      <c r="C404" s="1">
        <v>2003</v>
      </c>
      <c r="D404" t="s">
        <v>47</v>
      </c>
      <c r="E404" s="1">
        <v>125</v>
      </c>
      <c r="F404" t="s">
        <v>5949</v>
      </c>
      <c r="G404" t="s">
        <v>5936</v>
      </c>
      <c r="H404" t="s">
        <v>5944</v>
      </c>
      <c r="I404" s="2">
        <v>8</v>
      </c>
      <c r="J404" t="s">
        <v>2433</v>
      </c>
      <c r="K404">
        <v>58</v>
      </c>
      <c r="L404" t="s">
        <v>2434</v>
      </c>
      <c r="M404" t="s">
        <v>1689</v>
      </c>
      <c r="N404" t="s">
        <v>2435</v>
      </c>
      <c r="O404" t="s">
        <v>516</v>
      </c>
      <c r="P404" t="s">
        <v>2436</v>
      </c>
      <c r="Q404">
        <v>415218</v>
      </c>
      <c r="R404" s="14">
        <v>66257002</v>
      </c>
      <c r="S404" s="9">
        <f t="shared" si="18"/>
        <v>4</v>
      </c>
      <c r="T404">
        <f t="shared" si="19"/>
        <v>2.2000000000000002</v>
      </c>
      <c r="U404" s="1">
        <f t="shared" si="20"/>
        <v>2000</v>
      </c>
    </row>
    <row r="405" spans="1:21" x14ac:dyDescent="0.25">
      <c r="A405" s="1">
        <v>404</v>
      </c>
      <c r="B405" t="s">
        <v>2635</v>
      </c>
      <c r="C405" s="1">
        <v>1986</v>
      </c>
      <c r="D405" t="s">
        <v>47</v>
      </c>
      <c r="E405" s="1">
        <v>125</v>
      </c>
      <c r="F405" t="s">
        <v>5946</v>
      </c>
      <c r="G405" t="s">
        <v>5941</v>
      </c>
      <c r="H405" t="s">
        <v>5936</v>
      </c>
      <c r="I405" s="2">
        <v>8</v>
      </c>
      <c r="J405" t="s">
        <v>2636</v>
      </c>
      <c r="K405">
        <v>78</v>
      </c>
      <c r="L405" t="s">
        <v>189</v>
      </c>
      <c r="M405" t="s">
        <v>2637</v>
      </c>
      <c r="N405" t="s">
        <v>2638</v>
      </c>
      <c r="O405" t="s">
        <v>2639</v>
      </c>
      <c r="P405" t="s">
        <v>2640</v>
      </c>
      <c r="Q405">
        <v>150140</v>
      </c>
      <c r="R405" s="14">
        <v>0</v>
      </c>
      <c r="S405" s="9">
        <f t="shared" si="18"/>
        <v>4</v>
      </c>
      <c r="T405">
        <f t="shared" si="19"/>
        <v>0.20000000000000018</v>
      </c>
      <c r="U405" s="1">
        <f t="shared" si="20"/>
        <v>1980</v>
      </c>
    </row>
    <row r="406" spans="1:21" x14ac:dyDescent="0.25">
      <c r="A406" s="1">
        <v>405</v>
      </c>
      <c r="B406" t="s">
        <v>2671</v>
      </c>
      <c r="C406" s="1">
        <v>1975</v>
      </c>
      <c r="D406" t="s">
        <v>47</v>
      </c>
      <c r="E406" s="1">
        <v>125</v>
      </c>
      <c r="F406" t="s">
        <v>5939</v>
      </c>
      <c r="G406" t="s">
        <v>5938</v>
      </c>
      <c r="H406" t="s">
        <v>5936</v>
      </c>
      <c r="I406" s="2">
        <v>8</v>
      </c>
      <c r="J406" t="s">
        <v>2672</v>
      </c>
      <c r="K406">
        <v>86</v>
      </c>
      <c r="L406" t="s">
        <v>49</v>
      </c>
      <c r="M406" t="s">
        <v>28</v>
      </c>
      <c r="N406" t="s">
        <v>1844</v>
      </c>
      <c r="O406" t="s">
        <v>2673</v>
      </c>
      <c r="P406" t="s">
        <v>2674</v>
      </c>
      <c r="Q406">
        <v>235652</v>
      </c>
      <c r="R406" s="14">
        <v>50000000</v>
      </c>
      <c r="S406" s="9">
        <f t="shared" si="18"/>
        <v>4</v>
      </c>
      <c r="T406">
        <f t="shared" si="19"/>
        <v>0.59999999999999964</v>
      </c>
      <c r="U406" s="1">
        <f t="shared" si="20"/>
        <v>1970</v>
      </c>
    </row>
    <row r="407" spans="1:21" x14ac:dyDescent="0.25">
      <c r="A407" s="1">
        <v>406</v>
      </c>
      <c r="B407" t="s">
        <v>2216</v>
      </c>
      <c r="C407" s="1">
        <v>2013</v>
      </c>
      <c r="D407" t="s">
        <v>15</v>
      </c>
      <c r="E407" s="1">
        <v>126</v>
      </c>
      <c r="F407" t="s">
        <v>16</v>
      </c>
      <c r="G407" t="s">
        <v>5942</v>
      </c>
      <c r="H407" t="s">
        <v>5943</v>
      </c>
      <c r="I407" s="2">
        <v>8</v>
      </c>
      <c r="J407" t="s">
        <v>2217</v>
      </c>
      <c r="K407">
        <v>90</v>
      </c>
      <c r="L407" t="s">
        <v>2218</v>
      </c>
      <c r="M407" t="s">
        <v>258</v>
      </c>
      <c r="N407" t="s">
        <v>2219</v>
      </c>
      <c r="O407" t="s">
        <v>281</v>
      </c>
      <c r="P407" t="s">
        <v>2136</v>
      </c>
      <c r="Q407">
        <v>540772</v>
      </c>
      <c r="R407" s="14">
        <v>25568251</v>
      </c>
      <c r="S407" s="9">
        <f t="shared" si="18"/>
        <v>4</v>
      </c>
      <c r="T407">
        <f t="shared" si="19"/>
        <v>1</v>
      </c>
      <c r="U407" s="1">
        <f t="shared" si="20"/>
        <v>2010</v>
      </c>
    </row>
    <row r="408" spans="1:21" x14ac:dyDescent="0.25">
      <c r="A408" s="1">
        <v>407</v>
      </c>
      <c r="B408" t="s">
        <v>2403</v>
      </c>
      <c r="C408" s="1">
        <v>2014</v>
      </c>
      <c r="D408" t="s">
        <v>47</v>
      </c>
      <c r="E408" s="1">
        <v>126</v>
      </c>
      <c r="F408" t="s">
        <v>5939</v>
      </c>
      <c r="G408" t="s">
        <v>5936</v>
      </c>
      <c r="I408" s="2">
        <v>8</v>
      </c>
      <c r="J408" t="s">
        <v>2404</v>
      </c>
      <c r="K408">
        <v>74</v>
      </c>
      <c r="L408" t="s">
        <v>2405</v>
      </c>
      <c r="M408" t="s">
        <v>1563</v>
      </c>
      <c r="N408" t="s">
        <v>2406</v>
      </c>
      <c r="O408" t="s">
        <v>2407</v>
      </c>
      <c r="P408" t="s">
        <v>2408</v>
      </c>
      <c r="Q408">
        <v>77554</v>
      </c>
      <c r="R408" s="14">
        <v>2086345</v>
      </c>
      <c r="S408" s="9">
        <f t="shared" si="18"/>
        <v>4</v>
      </c>
      <c r="T408">
        <f t="shared" si="19"/>
        <v>0.59999999999999964</v>
      </c>
      <c r="U408" s="1">
        <f t="shared" si="20"/>
        <v>2010</v>
      </c>
    </row>
    <row r="409" spans="1:21" x14ac:dyDescent="0.25">
      <c r="A409" s="1">
        <v>408</v>
      </c>
      <c r="B409" t="s">
        <v>2364</v>
      </c>
      <c r="C409" s="1">
        <v>2004</v>
      </c>
      <c r="E409" s="1">
        <v>127</v>
      </c>
      <c r="F409" t="s">
        <v>5949</v>
      </c>
      <c r="G409" t="s">
        <v>5952</v>
      </c>
      <c r="H409" t="s">
        <v>5943</v>
      </c>
      <c r="I409" s="2">
        <v>8</v>
      </c>
      <c r="J409" t="s">
        <v>2365</v>
      </c>
      <c r="L409" t="s">
        <v>2366</v>
      </c>
      <c r="M409" t="s">
        <v>2367</v>
      </c>
      <c r="N409" t="s">
        <v>2368</v>
      </c>
      <c r="O409" t="s">
        <v>2369</v>
      </c>
      <c r="P409" t="s">
        <v>2370</v>
      </c>
      <c r="Q409">
        <v>56960</v>
      </c>
      <c r="R409" s="14">
        <v>0</v>
      </c>
      <c r="S409" s="9">
        <f t="shared" si="18"/>
        <v>4</v>
      </c>
      <c r="T409">
        <f t="shared" si="19"/>
        <v>8</v>
      </c>
      <c r="U409" s="1">
        <f t="shared" si="20"/>
        <v>2000</v>
      </c>
    </row>
    <row r="410" spans="1:21" x14ac:dyDescent="0.25">
      <c r="A410" s="1">
        <v>409</v>
      </c>
      <c r="B410" t="s">
        <v>2125</v>
      </c>
      <c r="C410" s="1">
        <v>2016</v>
      </c>
      <c r="D410" t="s">
        <v>15</v>
      </c>
      <c r="E410" s="1">
        <v>128</v>
      </c>
      <c r="F410" t="s">
        <v>560</v>
      </c>
      <c r="G410" t="s">
        <v>5936</v>
      </c>
      <c r="H410" t="s">
        <v>5951</v>
      </c>
      <c r="I410" s="2">
        <v>8</v>
      </c>
      <c r="J410" t="s">
        <v>2126</v>
      </c>
      <c r="K410">
        <v>94</v>
      </c>
      <c r="L410" t="s">
        <v>264</v>
      </c>
      <c r="M410" t="s">
        <v>2127</v>
      </c>
      <c r="N410" t="s">
        <v>2128</v>
      </c>
      <c r="O410" t="s">
        <v>2129</v>
      </c>
      <c r="P410" t="s">
        <v>266</v>
      </c>
      <c r="Q410">
        <v>505918</v>
      </c>
      <c r="R410" s="14">
        <v>151101803</v>
      </c>
      <c r="S410" s="9">
        <f t="shared" si="18"/>
        <v>4</v>
      </c>
      <c r="T410">
        <f t="shared" si="19"/>
        <v>1.4000000000000004</v>
      </c>
      <c r="U410" s="1">
        <f t="shared" si="20"/>
        <v>2010</v>
      </c>
    </row>
    <row r="411" spans="1:21" x14ac:dyDescent="0.25">
      <c r="A411" s="1">
        <v>410</v>
      </c>
      <c r="B411" t="s">
        <v>2290</v>
      </c>
      <c r="C411" s="1">
        <v>2009</v>
      </c>
      <c r="E411" s="1">
        <v>128</v>
      </c>
      <c r="F411" t="s">
        <v>5937</v>
      </c>
      <c r="G411" t="s">
        <v>5936</v>
      </c>
      <c r="H411" t="s">
        <v>5945</v>
      </c>
      <c r="I411" s="2">
        <v>8</v>
      </c>
      <c r="J411" t="s">
        <v>2291</v>
      </c>
      <c r="L411" t="s">
        <v>2292</v>
      </c>
      <c r="M411" t="s">
        <v>406</v>
      </c>
      <c r="N411" t="s">
        <v>2293</v>
      </c>
      <c r="O411" t="s">
        <v>2294</v>
      </c>
      <c r="P411" t="s">
        <v>2295</v>
      </c>
      <c r="Q411">
        <v>31838</v>
      </c>
      <c r="R411" s="14">
        <v>0</v>
      </c>
      <c r="S411" s="9">
        <f t="shared" si="18"/>
        <v>4</v>
      </c>
      <c r="T411">
        <f t="shared" si="19"/>
        <v>8</v>
      </c>
      <c r="U411" s="1">
        <f t="shared" si="20"/>
        <v>2000</v>
      </c>
    </row>
    <row r="412" spans="1:21" x14ac:dyDescent="0.25">
      <c r="A412" s="1">
        <v>411</v>
      </c>
      <c r="B412" t="s">
        <v>2621</v>
      </c>
      <c r="C412" s="1">
        <v>1987</v>
      </c>
      <c r="D412" t="s">
        <v>47</v>
      </c>
      <c r="E412" s="1">
        <v>128</v>
      </c>
      <c r="F412" t="s">
        <v>16</v>
      </c>
      <c r="G412" t="s">
        <v>5944</v>
      </c>
      <c r="H412" t="s">
        <v>5942</v>
      </c>
      <c r="I412" s="2">
        <v>8</v>
      </c>
      <c r="J412" t="s">
        <v>2622</v>
      </c>
      <c r="K412">
        <v>79</v>
      </c>
      <c r="L412" t="s">
        <v>1786</v>
      </c>
      <c r="M412" t="s">
        <v>1080</v>
      </c>
      <c r="N412" t="s">
        <v>2623</v>
      </c>
      <c r="O412" t="s">
        <v>2624</v>
      </c>
      <c r="P412" t="s">
        <v>2625</v>
      </c>
      <c r="Q412">
        <v>64722</v>
      </c>
      <c r="R412" s="14">
        <v>3333969</v>
      </c>
      <c r="S412" s="9">
        <f t="shared" si="18"/>
        <v>4</v>
      </c>
      <c r="T412">
        <f t="shared" si="19"/>
        <v>9.9999999999999645E-2</v>
      </c>
      <c r="U412" s="1">
        <f t="shared" si="20"/>
        <v>1980</v>
      </c>
    </row>
    <row r="413" spans="1:21" x14ac:dyDescent="0.25">
      <c r="A413" s="1">
        <v>412</v>
      </c>
      <c r="B413" t="s">
        <v>2533</v>
      </c>
      <c r="C413" s="1">
        <v>1995</v>
      </c>
      <c r="D413" t="s">
        <v>15</v>
      </c>
      <c r="E413" s="1">
        <v>129</v>
      </c>
      <c r="F413" t="s">
        <v>5954</v>
      </c>
      <c r="G413" t="s">
        <v>5943</v>
      </c>
      <c r="H413" t="s">
        <v>5945</v>
      </c>
      <c r="I413" s="2">
        <v>8</v>
      </c>
      <c r="J413" t="s">
        <v>2534</v>
      </c>
      <c r="K413">
        <v>74</v>
      </c>
      <c r="L413" t="s">
        <v>1207</v>
      </c>
      <c r="M413" t="s">
        <v>69</v>
      </c>
      <c r="N413" t="s">
        <v>2535</v>
      </c>
      <c r="O413" t="s">
        <v>89</v>
      </c>
      <c r="P413" t="s">
        <v>2536</v>
      </c>
      <c r="Q413">
        <v>578443</v>
      </c>
      <c r="R413" s="14">
        <v>57141459</v>
      </c>
      <c r="S413" s="9">
        <f t="shared" si="18"/>
        <v>4</v>
      </c>
      <c r="T413">
        <f t="shared" si="19"/>
        <v>0.59999999999999964</v>
      </c>
      <c r="U413" s="1">
        <f t="shared" si="20"/>
        <v>1990</v>
      </c>
    </row>
    <row r="414" spans="1:21" x14ac:dyDescent="0.25">
      <c r="A414" s="1">
        <v>413</v>
      </c>
      <c r="B414" t="s">
        <v>2896</v>
      </c>
      <c r="C414" s="1">
        <v>1940</v>
      </c>
      <c r="D414" t="s">
        <v>587</v>
      </c>
      <c r="E414" s="1">
        <v>129</v>
      </c>
      <c r="F414" t="s">
        <v>16</v>
      </c>
      <c r="G414" t="s">
        <v>5940</v>
      </c>
      <c r="I414" s="2">
        <v>8</v>
      </c>
      <c r="J414" t="s">
        <v>2897</v>
      </c>
      <c r="K414">
        <v>96</v>
      </c>
      <c r="L414" t="s">
        <v>1941</v>
      </c>
      <c r="M414" t="s">
        <v>50</v>
      </c>
      <c r="N414" t="s">
        <v>2898</v>
      </c>
      <c r="O414" t="s">
        <v>2899</v>
      </c>
      <c r="P414" t="s">
        <v>2900</v>
      </c>
      <c r="Q414">
        <v>85559</v>
      </c>
      <c r="R414" s="14">
        <v>55</v>
      </c>
      <c r="S414" s="9">
        <f t="shared" si="18"/>
        <v>4</v>
      </c>
      <c r="T414">
        <f t="shared" si="19"/>
        <v>1.5999999999999996</v>
      </c>
      <c r="U414" s="1">
        <f t="shared" si="20"/>
        <v>1940</v>
      </c>
    </row>
    <row r="415" spans="1:21" x14ac:dyDescent="0.25">
      <c r="A415" s="1">
        <v>414</v>
      </c>
      <c r="B415" t="s">
        <v>2110</v>
      </c>
      <c r="C415" s="1">
        <v>2016</v>
      </c>
      <c r="D415" t="s">
        <v>33</v>
      </c>
      <c r="E415" s="1">
        <v>130</v>
      </c>
      <c r="F415" t="s">
        <v>16</v>
      </c>
      <c r="G415" t="s">
        <v>5940</v>
      </c>
      <c r="I415" s="2">
        <v>8</v>
      </c>
      <c r="J415" t="s">
        <v>2111</v>
      </c>
      <c r="L415" t="s">
        <v>2112</v>
      </c>
      <c r="M415" t="s">
        <v>1101</v>
      </c>
      <c r="N415" t="s">
        <v>2113</v>
      </c>
      <c r="O415" t="s">
        <v>2114</v>
      </c>
      <c r="P415" t="s">
        <v>2115</v>
      </c>
      <c r="Q415">
        <v>52897</v>
      </c>
      <c r="R415" s="14">
        <v>0</v>
      </c>
      <c r="S415" s="9">
        <f t="shared" si="18"/>
        <v>4</v>
      </c>
      <c r="T415">
        <f t="shared" si="19"/>
        <v>8</v>
      </c>
      <c r="U415" s="1">
        <f t="shared" si="20"/>
        <v>2010</v>
      </c>
    </row>
    <row r="416" spans="1:21" x14ac:dyDescent="0.25">
      <c r="A416" s="1">
        <v>415</v>
      </c>
      <c r="B416" t="s">
        <v>2653</v>
      </c>
      <c r="C416" s="1">
        <v>1979</v>
      </c>
      <c r="D416" t="s">
        <v>248</v>
      </c>
      <c r="E416" s="1">
        <v>130</v>
      </c>
      <c r="F416" t="s">
        <v>560</v>
      </c>
      <c r="G416" t="s">
        <v>5936</v>
      </c>
      <c r="I416" s="2">
        <v>8</v>
      </c>
      <c r="J416" t="s">
        <v>2654</v>
      </c>
      <c r="K416">
        <v>83</v>
      </c>
      <c r="L416" t="s">
        <v>2655</v>
      </c>
      <c r="M416" t="s">
        <v>562</v>
      </c>
      <c r="N416" t="s">
        <v>822</v>
      </c>
      <c r="O416" t="s">
        <v>2656</v>
      </c>
      <c r="P416" t="s">
        <v>2657</v>
      </c>
      <c r="Q416">
        <v>65625</v>
      </c>
      <c r="R416" s="14">
        <v>30177511</v>
      </c>
      <c r="S416" s="9">
        <f t="shared" si="18"/>
        <v>4</v>
      </c>
      <c r="T416">
        <f t="shared" si="19"/>
        <v>0.30000000000000071</v>
      </c>
      <c r="U416" s="1">
        <f t="shared" si="20"/>
        <v>1970</v>
      </c>
    </row>
    <row r="417" spans="1:21" x14ac:dyDescent="0.25">
      <c r="A417" s="1">
        <v>416</v>
      </c>
      <c r="B417" t="s">
        <v>2741</v>
      </c>
      <c r="C417" s="1">
        <v>1966</v>
      </c>
      <c r="D417" t="s">
        <v>15</v>
      </c>
      <c r="E417" s="1">
        <v>131</v>
      </c>
      <c r="F417" t="s">
        <v>16</v>
      </c>
      <c r="I417" s="2">
        <v>8</v>
      </c>
      <c r="J417" t="s">
        <v>2742</v>
      </c>
      <c r="K417">
        <v>75</v>
      </c>
      <c r="L417" t="s">
        <v>2738</v>
      </c>
      <c r="M417" t="s">
        <v>2743</v>
      </c>
      <c r="N417" t="s">
        <v>2744</v>
      </c>
      <c r="O417" t="s">
        <v>2745</v>
      </c>
      <c r="P417" t="s">
        <v>2746</v>
      </c>
      <c r="Q417">
        <v>68926</v>
      </c>
      <c r="R417" s="14">
        <v>0</v>
      </c>
      <c r="S417" s="9">
        <f t="shared" si="18"/>
        <v>4</v>
      </c>
      <c r="T417">
        <f t="shared" si="19"/>
        <v>0.5</v>
      </c>
      <c r="U417" s="1">
        <f t="shared" si="20"/>
        <v>1960</v>
      </c>
    </row>
    <row r="418" spans="1:21" x14ac:dyDescent="0.25">
      <c r="A418" s="1">
        <v>417</v>
      </c>
      <c r="B418" t="s">
        <v>2607</v>
      </c>
      <c r="C418" s="1">
        <v>1988</v>
      </c>
      <c r="D418" t="s">
        <v>47</v>
      </c>
      <c r="E418" s="1">
        <v>133</v>
      </c>
      <c r="F418" t="s">
        <v>16</v>
      </c>
      <c r="I418" s="2">
        <v>8</v>
      </c>
      <c r="J418" t="s">
        <v>2608</v>
      </c>
      <c r="R418" s="14">
        <v>0</v>
      </c>
      <c r="S418" s="9">
        <f t="shared" si="18"/>
        <v>4</v>
      </c>
      <c r="T418">
        <f t="shared" si="19"/>
        <v>8</v>
      </c>
      <c r="U418" s="1">
        <f t="shared" si="20"/>
        <v>1980</v>
      </c>
    </row>
    <row r="419" spans="1:21" x14ac:dyDescent="0.25">
      <c r="A419" s="1">
        <v>418</v>
      </c>
      <c r="B419" t="s">
        <v>2221</v>
      </c>
      <c r="C419" s="1">
        <v>2018</v>
      </c>
      <c r="D419" t="s">
        <v>33</v>
      </c>
      <c r="E419" s="1">
        <v>134</v>
      </c>
      <c r="F419" t="s">
        <v>5939</v>
      </c>
      <c r="G419" t="s">
        <v>5936</v>
      </c>
      <c r="H419" t="s">
        <v>5951</v>
      </c>
      <c r="I419" s="2">
        <v>8</v>
      </c>
      <c r="J419" t="s">
        <v>2222</v>
      </c>
      <c r="K419">
        <v>49</v>
      </c>
      <c r="L419" t="s">
        <v>311</v>
      </c>
      <c r="M419" t="s">
        <v>2223</v>
      </c>
      <c r="N419" t="s">
        <v>2224</v>
      </c>
      <c r="O419" t="s">
        <v>2225</v>
      </c>
      <c r="P419" t="s">
        <v>2226</v>
      </c>
      <c r="Q419">
        <v>450349</v>
      </c>
      <c r="R419" s="14">
        <v>216428042</v>
      </c>
      <c r="S419" s="9">
        <f t="shared" si="18"/>
        <v>4</v>
      </c>
      <c r="T419">
        <f t="shared" si="19"/>
        <v>3.0999999999999996</v>
      </c>
      <c r="U419" s="1">
        <f t="shared" si="20"/>
        <v>2010</v>
      </c>
    </row>
    <row r="420" spans="1:21" x14ac:dyDescent="0.25">
      <c r="A420" s="1">
        <v>419</v>
      </c>
      <c r="B420" t="s">
        <v>2777</v>
      </c>
      <c r="C420" s="1">
        <v>1961</v>
      </c>
      <c r="D420" t="s">
        <v>15</v>
      </c>
      <c r="E420" s="1">
        <v>134</v>
      </c>
      <c r="F420" t="s">
        <v>16</v>
      </c>
      <c r="G420" t="s">
        <v>5960</v>
      </c>
      <c r="I420" s="2">
        <v>8</v>
      </c>
      <c r="J420" t="s">
        <v>2778</v>
      </c>
      <c r="K420">
        <v>90</v>
      </c>
      <c r="L420" t="s">
        <v>2779</v>
      </c>
      <c r="M420" t="s">
        <v>788</v>
      </c>
      <c r="N420" t="s">
        <v>2780</v>
      </c>
      <c r="O420" t="s">
        <v>2781</v>
      </c>
      <c r="P420" t="s">
        <v>563</v>
      </c>
      <c r="Q420">
        <v>75067</v>
      </c>
      <c r="R420" s="14">
        <v>8284000</v>
      </c>
      <c r="S420" s="9">
        <f t="shared" si="18"/>
        <v>4</v>
      </c>
      <c r="T420">
        <f t="shared" si="19"/>
        <v>1</v>
      </c>
      <c r="U420" s="1">
        <f t="shared" si="20"/>
        <v>1960</v>
      </c>
    </row>
    <row r="421" spans="1:21" x14ac:dyDescent="0.25">
      <c r="A421" s="1">
        <v>420</v>
      </c>
      <c r="B421" t="s">
        <v>2518</v>
      </c>
      <c r="C421" s="1">
        <v>1996</v>
      </c>
      <c r="D421" t="s">
        <v>196</v>
      </c>
      <c r="E421" s="1">
        <v>135</v>
      </c>
      <c r="F421" t="s">
        <v>16</v>
      </c>
      <c r="I421" s="2">
        <v>8</v>
      </c>
      <c r="J421" t="s">
        <v>2519</v>
      </c>
      <c r="K421">
        <v>84</v>
      </c>
      <c r="L421" t="s">
        <v>2520</v>
      </c>
      <c r="M421" t="s">
        <v>2520</v>
      </c>
      <c r="N421" t="s">
        <v>2521</v>
      </c>
      <c r="O421" t="s">
        <v>2522</v>
      </c>
      <c r="P421" t="s">
        <v>2523</v>
      </c>
      <c r="Q421">
        <v>86838</v>
      </c>
      <c r="R421" s="14">
        <v>24475416</v>
      </c>
      <c r="S421" s="9">
        <f t="shared" si="18"/>
        <v>4</v>
      </c>
      <c r="T421">
        <f t="shared" si="19"/>
        <v>0.40000000000000036</v>
      </c>
      <c r="U421" s="1">
        <f t="shared" si="20"/>
        <v>1990</v>
      </c>
    </row>
    <row r="422" spans="1:21" x14ac:dyDescent="0.25">
      <c r="A422" s="1">
        <v>421</v>
      </c>
      <c r="B422" t="s">
        <v>2525</v>
      </c>
      <c r="C422" s="1">
        <v>1996</v>
      </c>
      <c r="D422" t="s">
        <v>47</v>
      </c>
      <c r="E422" s="1">
        <v>136</v>
      </c>
      <c r="F422" t="s">
        <v>560</v>
      </c>
      <c r="G422" t="s">
        <v>5936</v>
      </c>
      <c r="I422" s="2">
        <v>8</v>
      </c>
      <c r="J422" t="s">
        <v>2526</v>
      </c>
      <c r="K422">
        <v>91</v>
      </c>
      <c r="L422" t="s">
        <v>2527</v>
      </c>
      <c r="M422" t="s">
        <v>2528</v>
      </c>
      <c r="N422" t="s">
        <v>2529</v>
      </c>
      <c r="O422" t="s">
        <v>2530</v>
      </c>
      <c r="P422" t="s">
        <v>2531</v>
      </c>
      <c r="Q422">
        <v>37564</v>
      </c>
      <c r="R422" s="14">
        <v>13417292</v>
      </c>
      <c r="S422" s="9">
        <f t="shared" si="18"/>
        <v>4</v>
      </c>
      <c r="T422">
        <f t="shared" si="19"/>
        <v>1.0999999999999996</v>
      </c>
      <c r="U422" s="1">
        <f t="shared" si="20"/>
        <v>1990</v>
      </c>
    </row>
    <row r="423" spans="1:21" x14ac:dyDescent="0.25">
      <c r="A423" s="1">
        <v>422</v>
      </c>
      <c r="B423" t="s">
        <v>2157</v>
      </c>
      <c r="C423" s="1">
        <v>2013</v>
      </c>
      <c r="D423" t="s">
        <v>47</v>
      </c>
      <c r="E423" s="1">
        <v>137</v>
      </c>
      <c r="F423" t="s">
        <v>5946</v>
      </c>
      <c r="G423" t="s">
        <v>5941</v>
      </c>
      <c r="H423" t="s">
        <v>5936</v>
      </c>
      <c r="I423" s="2">
        <v>8</v>
      </c>
      <c r="J423" t="s">
        <v>2158</v>
      </c>
      <c r="K423">
        <v>89</v>
      </c>
      <c r="L423" t="s">
        <v>349</v>
      </c>
      <c r="M423" t="s">
        <v>2159</v>
      </c>
      <c r="N423" t="s">
        <v>29</v>
      </c>
      <c r="O423" t="s">
        <v>2160</v>
      </c>
      <c r="P423" t="s">
        <v>2161</v>
      </c>
      <c r="Q423">
        <v>38746</v>
      </c>
      <c r="R423" s="14">
        <v>1506975</v>
      </c>
      <c r="S423" s="9">
        <f t="shared" si="18"/>
        <v>4</v>
      </c>
      <c r="T423">
        <f t="shared" si="19"/>
        <v>0.90000000000000036</v>
      </c>
      <c r="U423" s="1">
        <f t="shared" si="20"/>
        <v>2010</v>
      </c>
    </row>
    <row r="424" spans="1:21" x14ac:dyDescent="0.25">
      <c r="A424" s="1">
        <v>423</v>
      </c>
      <c r="B424" t="s">
        <v>2387</v>
      </c>
      <c r="C424" s="1">
        <v>2004</v>
      </c>
      <c r="D424" t="s">
        <v>15</v>
      </c>
      <c r="E424" s="1">
        <v>137</v>
      </c>
      <c r="F424" t="s">
        <v>5937</v>
      </c>
      <c r="G424" t="s">
        <v>5938</v>
      </c>
      <c r="H424" t="s">
        <v>5945</v>
      </c>
      <c r="I424" s="2">
        <v>8</v>
      </c>
      <c r="J424" t="s">
        <v>2388</v>
      </c>
      <c r="K424">
        <v>83</v>
      </c>
      <c r="L424" t="s">
        <v>65</v>
      </c>
      <c r="M424" t="s">
        <v>67</v>
      </c>
      <c r="N424" t="s">
        <v>1614</v>
      </c>
      <c r="O424" t="s">
        <v>738</v>
      </c>
      <c r="P424" t="s">
        <v>1615</v>
      </c>
      <c r="Q424">
        <v>683900</v>
      </c>
      <c r="R424" s="14">
        <v>66208183</v>
      </c>
      <c r="S424" s="9">
        <f t="shared" si="18"/>
        <v>4</v>
      </c>
      <c r="T424">
        <f t="shared" si="19"/>
        <v>0.30000000000000071</v>
      </c>
      <c r="U424" s="1">
        <f t="shared" si="20"/>
        <v>2000</v>
      </c>
    </row>
    <row r="425" spans="1:21" x14ac:dyDescent="0.25">
      <c r="A425" s="1">
        <v>424</v>
      </c>
      <c r="B425" t="s">
        <v>2444</v>
      </c>
      <c r="C425" s="1">
        <v>2001</v>
      </c>
      <c r="E425" s="1">
        <v>137</v>
      </c>
      <c r="F425" t="s">
        <v>560</v>
      </c>
      <c r="G425" t="s">
        <v>5936</v>
      </c>
      <c r="H425" t="s">
        <v>5942</v>
      </c>
      <c r="I425" s="2">
        <v>8</v>
      </c>
      <c r="J425" t="s">
        <v>2445</v>
      </c>
      <c r="L425" t="s">
        <v>2446</v>
      </c>
      <c r="M425" t="s">
        <v>2447</v>
      </c>
      <c r="N425" t="s">
        <v>2448</v>
      </c>
      <c r="O425" t="s">
        <v>2449</v>
      </c>
      <c r="P425" t="s">
        <v>2450</v>
      </c>
      <c r="Q425">
        <v>45403</v>
      </c>
      <c r="R425" s="14">
        <v>0</v>
      </c>
      <c r="S425" s="9">
        <f t="shared" si="18"/>
        <v>4</v>
      </c>
      <c r="T425">
        <f t="shared" si="19"/>
        <v>8</v>
      </c>
      <c r="U425" s="1">
        <f t="shared" si="20"/>
        <v>2000</v>
      </c>
    </row>
    <row r="426" spans="1:21" x14ac:dyDescent="0.25">
      <c r="A426" s="1">
        <v>425</v>
      </c>
      <c r="B426" t="s">
        <v>2724</v>
      </c>
      <c r="C426" s="1">
        <v>1968</v>
      </c>
      <c r="D426" t="s">
        <v>15</v>
      </c>
      <c r="E426" s="1">
        <v>137</v>
      </c>
      <c r="F426" t="s">
        <v>16</v>
      </c>
      <c r="G426" t="s">
        <v>5957</v>
      </c>
      <c r="I426" s="2">
        <v>8</v>
      </c>
      <c r="J426" t="s">
        <v>2725</v>
      </c>
      <c r="K426">
        <v>96</v>
      </c>
      <c r="L426" t="s">
        <v>289</v>
      </c>
      <c r="M426" t="s">
        <v>2726</v>
      </c>
      <c r="N426" t="s">
        <v>2727</v>
      </c>
      <c r="O426" t="s">
        <v>2728</v>
      </c>
      <c r="P426" t="s">
        <v>2729</v>
      </c>
      <c r="Q426">
        <v>193674</v>
      </c>
      <c r="R426" s="14">
        <v>0</v>
      </c>
      <c r="S426" s="9">
        <f t="shared" si="18"/>
        <v>4</v>
      </c>
      <c r="T426">
        <f t="shared" si="19"/>
        <v>1.5999999999999996</v>
      </c>
      <c r="U426" s="1">
        <f t="shared" si="20"/>
        <v>1960</v>
      </c>
    </row>
    <row r="427" spans="1:21" x14ac:dyDescent="0.25">
      <c r="A427" s="1">
        <v>426</v>
      </c>
      <c r="B427" t="s">
        <v>2696</v>
      </c>
      <c r="C427" s="1">
        <v>1972</v>
      </c>
      <c r="D427" t="s">
        <v>248</v>
      </c>
      <c r="E427" s="1">
        <v>138</v>
      </c>
      <c r="F427" t="s">
        <v>5954</v>
      </c>
      <c r="G427" t="s">
        <v>5945</v>
      </c>
      <c r="I427" s="2">
        <v>8</v>
      </c>
      <c r="J427" t="s">
        <v>2697</v>
      </c>
      <c r="L427" t="s">
        <v>1279</v>
      </c>
      <c r="M427" t="s">
        <v>2041</v>
      </c>
      <c r="N427" t="s">
        <v>39</v>
      </c>
      <c r="O427" t="s">
        <v>2698</v>
      </c>
      <c r="P427" t="s">
        <v>2699</v>
      </c>
      <c r="Q427">
        <v>44748</v>
      </c>
      <c r="R427" s="14">
        <v>4081254</v>
      </c>
      <c r="S427" s="9">
        <f t="shared" si="18"/>
        <v>4</v>
      </c>
      <c r="T427">
        <f t="shared" si="19"/>
        <v>8</v>
      </c>
      <c r="U427" s="1">
        <f t="shared" si="20"/>
        <v>1970</v>
      </c>
    </row>
    <row r="428" spans="1:21" x14ac:dyDescent="0.25">
      <c r="A428" s="1">
        <v>427</v>
      </c>
      <c r="B428" t="s">
        <v>2765</v>
      </c>
      <c r="C428" s="1">
        <v>1963</v>
      </c>
      <c r="E428" s="1">
        <v>138</v>
      </c>
      <c r="F428" t="s">
        <v>16</v>
      </c>
      <c r="I428" s="2">
        <v>8</v>
      </c>
      <c r="J428" t="s">
        <v>2766</v>
      </c>
      <c r="K428">
        <v>91</v>
      </c>
      <c r="L428" t="s">
        <v>1981</v>
      </c>
      <c r="M428" t="s">
        <v>2767</v>
      </c>
      <c r="N428" t="s">
        <v>2768</v>
      </c>
      <c r="O428" t="s">
        <v>364</v>
      </c>
      <c r="P428" t="s">
        <v>2769</v>
      </c>
      <c r="Q428">
        <v>108844</v>
      </c>
      <c r="R428" s="14">
        <v>5069</v>
      </c>
      <c r="S428" s="9">
        <f t="shared" si="18"/>
        <v>4</v>
      </c>
      <c r="T428">
        <f t="shared" si="19"/>
        <v>1.0999999999999996</v>
      </c>
      <c r="U428" s="1">
        <f t="shared" si="20"/>
        <v>1960</v>
      </c>
    </row>
    <row r="429" spans="1:21" x14ac:dyDescent="0.25">
      <c r="A429" s="1">
        <v>428</v>
      </c>
      <c r="B429" t="s">
        <v>2472</v>
      </c>
      <c r="C429" s="1">
        <v>2000</v>
      </c>
      <c r="D429" t="s">
        <v>47</v>
      </c>
      <c r="E429" s="1">
        <v>140</v>
      </c>
      <c r="F429" t="s">
        <v>5935</v>
      </c>
      <c r="G429" t="s">
        <v>5936</v>
      </c>
      <c r="H429" t="s">
        <v>5956</v>
      </c>
      <c r="I429" s="2">
        <v>8</v>
      </c>
      <c r="J429" t="s">
        <v>2473</v>
      </c>
      <c r="K429">
        <v>61</v>
      </c>
      <c r="L429" t="s">
        <v>2453</v>
      </c>
      <c r="M429" t="s">
        <v>2474</v>
      </c>
      <c r="N429" t="s">
        <v>2319</v>
      </c>
      <c r="O429" t="s">
        <v>205</v>
      </c>
      <c r="P429" t="s">
        <v>2475</v>
      </c>
      <c r="Q429">
        <v>102285</v>
      </c>
      <c r="R429" s="14">
        <v>4184036</v>
      </c>
      <c r="S429" s="9">
        <f t="shared" si="18"/>
        <v>4</v>
      </c>
      <c r="T429">
        <f t="shared" si="19"/>
        <v>1.9000000000000004</v>
      </c>
      <c r="U429" s="1">
        <f t="shared" si="20"/>
        <v>2000</v>
      </c>
    </row>
    <row r="430" spans="1:21" x14ac:dyDescent="0.25">
      <c r="A430" s="1">
        <v>429</v>
      </c>
      <c r="B430" t="s">
        <v>2788</v>
      </c>
      <c r="C430" s="1">
        <v>1959</v>
      </c>
      <c r="D430" t="s">
        <v>587</v>
      </c>
      <c r="E430" s="1">
        <v>141</v>
      </c>
      <c r="F430" t="s">
        <v>5937</v>
      </c>
      <c r="G430" t="s">
        <v>5936</v>
      </c>
      <c r="H430" t="s">
        <v>5959</v>
      </c>
      <c r="I430" s="2">
        <v>8</v>
      </c>
      <c r="J430" t="s">
        <v>2789</v>
      </c>
      <c r="K430">
        <v>93</v>
      </c>
      <c r="L430" t="s">
        <v>2790</v>
      </c>
      <c r="M430" t="s">
        <v>1942</v>
      </c>
      <c r="N430" t="s">
        <v>2791</v>
      </c>
      <c r="O430" t="s">
        <v>2792</v>
      </c>
      <c r="P430" t="s">
        <v>2793</v>
      </c>
      <c r="Q430">
        <v>56305</v>
      </c>
      <c r="R430" s="14">
        <v>12535000</v>
      </c>
      <c r="S430" s="9">
        <f t="shared" si="18"/>
        <v>4</v>
      </c>
      <c r="T430">
        <f t="shared" si="19"/>
        <v>1.3000000000000007</v>
      </c>
      <c r="U430" s="1">
        <f t="shared" si="20"/>
        <v>1950</v>
      </c>
    </row>
    <row r="431" spans="1:21" x14ac:dyDescent="0.25">
      <c r="A431" s="1">
        <v>430</v>
      </c>
      <c r="B431" t="s">
        <v>2309</v>
      </c>
      <c r="C431" s="1">
        <v>2012</v>
      </c>
      <c r="D431" t="s">
        <v>33</v>
      </c>
      <c r="E431" s="1">
        <v>143</v>
      </c>
      <c r="F431" t="s">
        <v>5937</v>
      </c>
      <c r="G431" t="s">
        <v>5941</v>
      </c>
      <c r="H431" t="s">
        <v>5943</v>
      </c>
      <c r="I431" s="2">
        <v>8</v>
      </c>
      <c r="J431" t="s">
        <v>2310</v>
      </c>
      <c r="K431">
        <v>69</v>
      </c>
      <c r="L431" t="s">
        <v>2311</v>
      </c>
      <c r="M431" t="s">
        <v>444</v>
      </c>
      <c r="N431" t="s">
        <v>445</v>
      </c>
      <c r="O431" t="s">
        <v>281</v>
      </c>
      <c r="P431" t="s">
        <v>2312</v>
      </c>
      <c r="Q431">
        <v>1260806</v>
      </c>
      <c r="R431" s="14">
        <v>623279547</v>
      </c>
      <c r="S431" s="9">
        <f t="shared" si="18"/>
        <v>4</v>
      </c>
      <c r="T431">
        <f t="shared" si="19"/>
        <v>1.0999999999999996</v>
      </c>
      <c r="U431" s="1">
        <f t="shared" si="20"/>
        <v>2010</v>
      </c>
    </row>
    <row r="432" spans="1:21" x14ac:dyDescent="0.25">
      <c r="A432" s="1">
        <v>431</v>
      </c>
      <c r="B432" t="s">
        <v>2336</v>
      </c>
      <c r="C432" s="1">
        <v>2006</v>
      </c>
      <c r="D432" t="s">
        <v>15</v>
      </c>
      <c r="E432" s="1">
        <v>143</v>
      </c>
      <c r="F432" t="s">
        <v>5949</v>
      </c>
      <c r="G432" t="s">
        <v>5936</v>
      </c>
      <c r="H432" t="s">
        <v>5945</v>
      </c>
      <c r="I432" s="2">
        <v>8</v>
      </c>
      <c r="J432" t="s">
        <v>2337</v>
      </c>
      <c r="K432">
        <v>64</v>
      </c>
      <c r="L432" t="s">
        <v>2338</v>
      </c>
      <c r="M432" t="s">
        <v>81</v>
      </c>
      <c r="N432" t="s">
        <v>2339</v>
      </c>
      <c r="O432" t="s">
        <v>697</v>
      </c>
      <c r="P432" t="s">
        <v>2340</v>
      </c>
      <c r="Q432">
        <v>499439</v>
      </c>
      <c r="R432" s="14">
        <v>57366262</v>
      </c>
      <c r="S432" s="9">
        <f t="shared" si="18"/>
        <v>4</v>
      </c>
      <c r="T432">
        <f t="shared" si="19"/>
        <v>1.5999999999999996</v>
      </c>
      <c r="U432" s="1">
        <f t="shared" si="20"/>
        <v>2000</v>
      </c>
    </row>
    <row r="433" spans="1:21" x14ac:dyDescent="0.25">
      <c r="A433" s="1">
        <v>432</v>
      </c>
      <c r="B433" t="s">
        <v>2427</v>
      </c>
      <c r="C433" s="1">
        <v>2003</v>
      </c>
      <c r="D433" t="s">
        <v>33</v>
      </c>
      <c r="E433" s="1">
        <v>143</v>
      </c>
      <c r="F433" t="s">
        <v>5937</v>
      </c>
      <c r="G433" t="s">
        <v>5941</v>
      </c>
      <c r="H433" t="s">
        <v>5944</v>
      </c>
      <c r="I433" s="2">
        <v>8</v>
      </c>
      <c r="J433" t="s">
        <v>2428</v>
      </c>
      <c r="K433">
        <v>63</v>
      </c>
      <c r="L433" t="s">
        <v>2429</v>
      </c>
      <c r="M433" t="s">
        <v>2430</v>
      </c>
      <c r="N433" t="s">
        <v>2249</v>
      </c>
      <c r="O433" t="s">
        <v>61</v>
      </c>
      <c r="P433" t="s">
        <v>2199</v>
      </c>
      <c r="Q433">
        <v>1015122</v>
      </c>
      <c r="R433" s="14">
        <v>305413918</v>
      </c>
      <c r="S433" s="9">
        <f t="shared" si="18"/>
        <v>4</v>
      </c>
      <c r="T433">
        <f t="shared" si="19"/>
        <v>1.7000000000000002</v>
      </c>
      <c r="U433" s="1">
        <f t="shared" si="20"/>
        <v>2000</v>
      </c>
    </row>
    <row r="434" spans="1:21" x14ac:dyDescent="0.25">
      <c r="A434" s="1">
        <v>433</v>
      </c>
      <c r="B434" t="s">
        <v>2139</v>
      </c>
      <c r="C434" s="1">
        <v>2015</v>
      </c>
      <c r="D434" t="s">
        <v>33</v>
      </c>
      <c r="E434" s="1">
        <v>144</v>
      </c>
      <c r="F434" t="s">
        <v>5949</v>
      </c>
      <c r="G434" t="s">
        <v>5936</v>
      </c>
      <c r="H434" t="s">
        <v>5943</v>
      </c>
      <c r="I434" s="2">
        <v>8</v>
      </c>
      <c r="J434" t="s">
        <v>2140</v>
      </c>
      <c r="K434">
        <v>80</v>
      </c>
      <c r="L434" t="s">
        <v>297</v>
      </c>
      <c r="M434" t="s">
        <v>198</v>
      </c>
      <c r="N434" t="s">
        <v>176</v>
      </c>
      <c r="O434" t="s">
        <v>2141</v>
      </c>
      <c r="P434" t="s">
        <v>2142</v>
      </c>
      <c r="Q434">
        <v>760094</v>
      </c>
      <c r="R434" s="14">
        <v>228433663</v>
      </c>
      <c r="S434" s="9">
        <f t="shared" si="18"/>
        <v>4</v>
      </c>
      <c r="T434">
        <f t="shared" si="19"/>
        <v>0</v>
      </c>
      <c r="U434" s="1">
        <f t="shared" si="20"/>
        <v>2010</v>
      </c>
    </row>
    <row r="435" spans="1:21" x14ac:dyDescent="0.25">
      <c r="A435" s="1">
        <v>434</v>
      </c>
      <c r="B435" t="s">
        <v>2177</v>
      </c>
      <c r="C435" s="1">
        <v>2013</v>
      </c>
      <c r="D435" t="s">
        <v>33</v>
      </c>
      <c r="E435" s="1">
        <v>144</v>
      </c>
      <c r="F435" t="s">
        <v>5935</v>
      </c>
      <c r="G435" t="s">
        <v>5936</v>
      </c>
      <c r="H435" t="s">
        <v>5945</v>
      </c>
      <c r="I435" s="2">
        <v>8</v>
      </c>
      <c r="J435" t="s">
        <v>2178</v>
      </c>
      <c r="L435" t="s">
        <v>1501</v>
      </c>
      <c r="M435" t="s">
        <v>1101</v>
      </c>
      <c r="N435" t="s">
        <v>1502</v>
      </c>
      <c r="O435" t="s">
        <v>972</v>
      </c>
      <c r="P435" t="s">
        <v>1504</v>
      </c>
      <c r="Q435">
        <v>51069</v>
      </c>
      <c r="R435" s="14">
        <v>1079369</v>
      </c>
      <c r="S435" s="9">
        <f t="shared" si="18"/>
        <v>4</v>
      </c>
      <c r="T435">
        <f t="shared" si="19"/>
        <v>8</v>
      </c>
      <c r="U435" s="1">
        <f t="shared" si="20"/>
        <v>2010</v>
      </c>
    </row>
    <row r="436" spans="1:21" x14ac:dyDescent="0.25">
      <c r="A436" s="1">
        <v>435</v>
      </c>
      <c r="B436" t="s">
        <v>2273</v>
      </c>
      <c r="C436" s="1">
        <v>2009</v>
      </c>
      <c r="D436" t="s">
        <v>15</v>
      </c>
      <c r="E436" s="1">
        <v>144</v>
      </c>
      <c r="F436" t="s">
        <v>16</v>
      </c>
      <c r="G436" t="s">
        <v>5942</v>
      </c>
      <c r="I436" s="2">
        <v>8</v>
      </c>
      <c r="J436" t="s">
        <v>2274</v>
      </c>
      <c r="L436" t="s">
        <v>971</v>
      </c>
      <c r="M436" t="s">
        <v>1483</v>
      </c>
      <c r="N436" t="s">
        <v>985</v>
      </c>
      <c r="O436" t="s">
        <v>2275</v>
      </c>
      <c r="P436" t="s">
        <v>2276</v>
      </c>
      <c r="Q436">
        <v>28749</v>
      </c>
      <c r="R436" s="14">
        <v>1095</v>
      </c>
      <c r="S436" s="9">
        <f t="shared" si="18"/>
        <v>4</v>
      </c>
      <c r="T436">
        <f t="shared" si="19"/>
        <v>8</v>
      </c>
      <c r="U436" s="1">
        <f t="shared" si="20"/>
        <v>2000</v>
      </c>
    </row>
    <row r="437" spans="1:21" x14ac:dyDescent="0.25">
      <c r="A437" s="1">
        <v>436</v>
      </c>
      <c r="B437" t="s">
        <v>2379</v>
      </c>
      <c r="C437" s="1">
        <v>2006</v>
      </c>
      <c r="D437" t="s">
        <v>150</v>
      </c>
      <c r="E437" s="1">
        <v>144</v>
      </c>
      <c r="F437" t="s">
        <v>5937</v>
      </c>
      <c r="G437" t="s">
        <v>5941</v>
      </c>
      <c r="H437" t="s">
        <v>5945</v>
      </c>
      <c r="I437" s="2">
        <v>8</v>
      </c>
      <c r="J437" t="s">
        <v>2380</v>
      </c>
      <c r="K437">
        <v>80</v>
      </c>
      <c r="L437" t="s">
        <v>2381</v>
      </c>
      <c r="M437" t="s">
        <v>2382</v>
      </c>
      <c r="N437" t="s">
        <v>2383</v>
      </c>
      <c r="O437" t="s">
        <v>2384</v>
      </c>
      <c r="P437" t="s">
        <v>2385</v>
      </c>
      <c r="Q437">
        <v>582239</v>
      </c>
      <c r="R437" s="14">
        <v>167445960</v>
      </c>
      <c r="S437" s="9">
        <f t="shared" si="18"/>
        <v>4</v>
      </c>
      <c r="T437">
        <f t="shared" si="19"/>
        <v>0</v>
      </c>
      <c r="U437" s="1">
        <f t="shared" si="20"/>
        <v>2000</v>
      </c>
    </row>
    <row r="438" spans="1:21" x14ac:dyDescent="0.25">
      <c r="A438" s="1">
        <v>437</v>
      </c>
      <c r="B438" t="s">
        <v>2410</v>
      </c>
      <c r="C438" s="1">
        <v>2005</v>
      </c>
      <c r="D438" t="s">
        <v>33</v>
      </c>
      <c r="E438" s="1">
        <v>144</v>
      </c>
      <c r="F438" t="s">
        <v>5939</v>
      </c>
      <c r="G438" t="s">
        <v>5936</v>
      </c>
      <c r="H438" t="s">
        <v>5940</v>
      </c>
      <c r="I438" s="2">
        <v>8</v>
      </c>
      <c r="J438" t="s">
        <v>2411</v>
      </c>
      <c r="K438">
        <v>69</v>
      </c>
      <c r="L438" t="s">
        <v>1094</v>
      </c>
      <c r="M438" t="s">
        <v>298</v>
      </c>
      <c r="N438" t="s">
        <v>2412</v>
      </c>
      <c r="O438" t="s">
        <v>2413</v>
      </c>
      <c r="P438" t="s">
        <v>2414</v>
      </c>
      <c r="Q438">
        <v>176151</v>
      </c>
      <c r="R438" s="14">
        <v>61649911</v>
      </c>
      <c r="S438" s="9">
        <f t="shared" si="18"/>
        <v>4</v>
      </c>
      <c r="T438">
        <f t="shared" si="19"/>
        <v>1.0999999999999996</v>
      </c>
      <c r="U438" s="1">
        <f t="shared" si="20"/>
        <v>2000</v>
      </c>
    </row>
    <row r="439" spans="1:21" x14ac:dyDescent="0.25">
      <c r="A439" s="1">
        <v>438</v>
      </c>
      <c r="B439" t="s">
        <v>2253</v>
      </c>
      <c r="C439" s="1">
        <v>2011</v>
      </c>
      <c r="D439" t="s">
        <v>33</v>
      </c>
      <c r="E439" s="1">
        <v>146</v>
      </c>
      <c r="F439" t="s">
        <v>16</v>
      </c>
      <c r="I439" s="2">
        <v>8</v>
      </c>
      <c r="J439" t="s">
        <v>2254</v>
      </c>
      <c r="K439">
        <v>62</v>
      </c>
      <c r="L439" t="s">
        <v>2255</v>
      </c>
      <c r="M439" t="s">
        <v>2128</v>
      </c>
      <c r="N439" t="s">
        <v>1489</v>
      </c>
      <c r="O439" t="s">
        <v>2256</v>
      </c>
      <c r="P439" t="s">
        <v>2257</v>
      </c>
      <c r="Q439">
        <v>428521</v>
      </c>
      <c r="R439" s="14">
        <v>169708112</v>
      </c>
      <c r="S439" s="9">
        <f t="shared" si="18"/>
        <v>4</v>
      </c>
      <c r="T439">
        <f t="shared" si="19"/>
        <v>1.7999999999999998</v>
      </c>
      <c r="U439" s="1">
        <f t="shared" si="20"/>
        <v>2010</v>
      </c>
    </row>
    <row r="440" spans="1:21" x14ac:dyDescent="0.25">
      <c r="A440" s="1">
        <v>439</v>
      </c>
      <c r="B440" t="s">
        <v>2187</v>
      </c>
      <c r="C440" s="1">
        <v>2014</v>
      </c>
      <c r="D440" t="s">
        <v>15</v>
      </c>
      <c r="E440" s="1">
        <v>150</v>
      </c>
      <c r="F440" t="s">
        <v>5937</v>
      </c>
      <c r="G440" t="s">
        <v>5938</v>
      </c>
      <c r="H440" t="s">
        <v>5945</v>
      </c>
      <c r="I440" s="2">
        <v>8</v>
      </c>
      <c r="J440" t="s">
        <v>2188</v>
      </c>
      <c r="K440">
        <v>71</v>
      </c>
      <c r="L440" t="s">
        <v>2189</v>
      </c>
      <c r="M440" t="s">
        <v>2190</v>
      </c>
      <c r="N440" t="s">
        <v>2191</v>
      </c>
      <c r="O440" t="s">
        <v>2192</v>
      </c>
      <c r="P440" t="s">
        <v>2193</v>
      </c>
      <c r="Q440">
        <v>114316</v>
      </c>
      <c r="R440" s="14">
        <v>2625803</v>
      </c>
      <c r="S440" s="9">
        <f t="shared" si="18"/>
        <v>4</v>
      </c>
      <c r="T440">
        <f t="shared" si="19"/>
        <v>0.90000000000000036</v>
      </c>
      <c r="U440" s="1">
        <f t="shared" si="20"/>
        <v>2010</v>
      </c>
    </row>
    <row r="441" spans="1:21" x14ac:dyDescent="0.25">
      <c r="A441" s="1">
        <v>440</v>
      </c>
      <c r="B441" t="s">
        <v>2683</v>
      </c>
      <c r="C441" s="1">
        <v>1973</v>
      </c>
      <c r="D441" t="s">
        <v>196</v>
      </c>
      <c r="E441" s="1">
        <v>151</v>
      </c>
      <c r="F441" t="s">
        <v>5939</v>
      </c>
      <c r="G441" t="s">
        <v>5938</v>
      </c>
      <c r="H441" t="s">
        <v>5936</v>
      </c>
      <c r="I441" s="2">
        <v>8</v>
      </c>
      <c r="J441" t="s">
        <v>2684</v>
      </c>
      <c r="K441">
        <v>58</v>
      </c>
      <c r="L441" t="s">
        <v>2685</v>
      </c>
      <c r="M441" t="s">
        <v>1216</v>
      </c>
      <c r="N441" t="s">
        <v>2686</v>
      </c>
      <c r="O441" t="s">
        <v>2687</v>
      </c>
      <c r="P441" t="s">
        <v>2688</v>
      </c>
      <c r="Q441">
        <v>121627</v>
      </c>
      <c r="R441" s="14">
        <v>53267000</v>
      </c>
      <c r="S441" s="9">
        <f t="shared" si="18"/>
        <v>4</v>
      </c>
      <c r="T441">
        <f t="shared" si="19"/>
        <v>2.2000000000000002</v>
      </c>
      <c r="U441" s="1">
        <f t="shared" si="20"/>
        <v>1970</v>
      </c>
    </row>
    <row r="442" spans="1:21" x14ac:dyDescent="0.25">
      <c r="A442" s="1">
        <v>441</v>
      </c>
      <c r="B442" t="s">
        <v>2919</v>
      </c>
      <c r="C442" s="1">
        <v>1930</v>
      </c>
      <c r="D442" t="s">
        <v>47</v>
      </c>
      <c r="E442" s="1">
        <v>152</v>
      </c>
      <c r="F442" t="s">
        <v>16</v>
      </c>
      <c r="G442" t="s">
        <v>5950</v>
      </c>
      <c r="I442" s="2">
        <v>8</v>
      </c>
      <c r="J442" t="s">
        <v>2920</v>
      </c>
      <c r="K442">
        <v>91</v>
      </c>
      <c r="L442" t="s">
        <v>2921</v>
      </c>
      <c r="M442" t="s">
        <v>2922</v>
      </c>
      <c r="N442" t="s">
        <v>2923</v>
      </c>
      <c r="O442" t="s">
        <v>2924</v>
      </c>
      <c r="P442" t="s">
        <v>2925</v>
      </c>
      <c r="Q442">
        <v>57318</v>
      </c>
      <c r="R442" s="14">
        <v>3270000</v>
      </c>
      <c r="S442" s="9">
        <f t="shared" si="18"/>
        <v>4</v>
      </c>
      <c r="T442">
        <f t="shared" si="19"/>
        <v>1.0999999999999996</v>
      </c>
      <c r="U442" s="1">
        <f t="shared" si="20"/>
        <v>1930</v>
      </c>
    </row>
    <row r="443" spans="1:21" x14ac:dyDescent="0.25">
      <c r="A443" s="1">
        <v>442</v>
      </c>
      <c r="B443" t="s">
        <v>2170</v>
      </c>
      <c r="C443" s="1">
        <v>2019</v>
      </c>
      <c r="D443" t="s">
        <v>33</v>
      </c>
      <c r="E443" s="1">
        <v>154</v>
      </c>
      <c r="F443" t="s">
        <v>16</v>
      </c>
      <c r="G443" t="s">
        <v>5951</v>
      </c>
      <c r="H443" t="s">
        <v>5942</v>
      </c>
      <c r="I443" s="2">
        <v>8</v>
      </c>
      <c r="J443" t="s">
        <v>2171</v>
      </c>
      <c r="K443">
        <v>65</v>
      </c>
      <c r="L443" t="s">
        <v>1481</v>
      </c>
      <c r="M443" t="s">
        <v>2172</v>
      </c>
      <c r="N443" t="s">
        <v>2173</v>
      </c>
      <c r="O443" t="s">
        <v>2174</v>
      </c>
      <c r="P443" t="s">
        <v>2175</v>
      </c>
      <c r="Q443">
        <v>31886</v>
      </c>
      <c r="R443" s="14">
        <v>5566534</v>
      </c>
      <c r="S443" s="9">
        <f t="shared" si="18"/>
        <v>4</v>
      </c>
      <c r="T443">
        <f t="shared" si="19"/>
        <v>1.5</v>
      </c>
      <c r="U443" s="1">
        <f t="shared" si="20"/>
        <v>2010</v>
      </c>
    </row>
    <row r="444" spans="1:21" x14ac:dyDescent="0.25">
      <c r="A444" s="1">
        <v>443</v>
      </c>
      <c r="B444" t="s">
        <v>2228</v>
      </c>
      <c r="C444" s="1">
        <v>2015</v>
      </c>
      <c r="D444" t="s">
        <v>15</v>
      </c>
      <c r="E444" s="1">
        <v>156</v>
      </c>
      <c r="F444" t="s">
        <v>5937</v>
      </c>
      <c r="G444" t="s">
        <v>5941</v>
      </c>
      <c r="H444" t="s">
        <v>5936</v>
      </c>
      <c r="I444" s="2">
        <v>8</v>
      </c>
      <c r="J444" t="s">
        <v>2229</v>
      </c>
      <c r="K444">
        <v>76</v>
      </c>
      <c r="L444" t="s">
        <v>1628</v>
      </c>
      <c r="M444" t="s">
        <v>81</v>
      </c>
      <c r="N444" t="s">
        <v>468</v>
      </c>
      <c r="O444" t="s">
        <v>2230</v>
      </c>
      <c r="P444" t="s">
        <v>2231</v>
      </c>
      <c r="Q444">
        <v>705589</v>
      </c>
      <c r="R444" s="14">
        <v>183637894</v>
      </c>
      <c r="S444" s="9">
        <f t="shared" si="18"/>
        <v>4</v>
      </c>
      <c r="T444">
        <f t="shared" si="19"/>
        <v>0.40000000000000036</v>
      </c>
      <c r="U444" s="1">
        <f t="shared" si="20"/>
        <v>2010</v>
      </c>
    </row>
    <row r="445" spans="1:21" x14ac:dyDescent="0.25">
      <c r="A445" s="1">
        <v>444</v>
      </c>
      <c r="B445" t="s">
        <v>2568</v>
      </c>
      <c r="C445" s="1">
        <v>1992</v>
      </c>
      <c r="D445" t="s">
        <v>33</v>
      </c>
      <c r="E445" s="1">
        <v>156</v>
      </c>
      <c r="F445" t="s">
        <v>16</v>
      </c>
      <c r="I445" s="2">
        <v>8</v>
      </c>
      <c r="J445" t="s">
        <v>2569</v>
      </c>
      <c r="K445">
        <v>59</v>
      </c>
      <c r="L445" t="s">
        <v>2570</v>
      </c>
      <c r="M445" t="s">
        <v>28</v>
      </c>
      <c r="N445" t="s">
        <v>2571</v>
      </c>
      <c r="O445" t="s">
        <v>2572</v>
      </c>
      <c r="P445" t="s">
        <v>2573</v>
      </c>
      <c r="Q445">
        <v>263918</v>
      </c>
      <c r="R445" s="14">
        <v>63895607</v>
      </c>
      <c r="S445" s="9">
        <f t="shared" si="18"/>
        <v>4</v>
      </c>
      <c r="T445">
        <f t="shared" si="19"/>
        <v>2.0999999999999996</v>
      </c>
      <c r="U445" s="1">
        <f t="shared" si="20"/>
        <v>1990</v>
      </c>
    </row>
    <row r="446" spans="1:21" x14ac:dyDescent="0.25">
      <c r="A446" s="1">
        <v>445</v>
      </c>
      <c r="B446" t="s">
        <v>2122</v>
      </c>
      <c r="C446" s="1">
        <v>2015</v>
      </c>
      <c r="D446" t="s">
        <v>33</v>
      </c>
      <c r="E446" s="1">
        <v>159</v>
      </c>
      <c r="F446" t="s">
        <v>5937</v>
      </c>
      <c r="G446" t="s">
        <v>5938</v>
      </c>
      <c r="H446" t="s">
        <v>5945</v>
      </c>
      <c r="I446" s="2">
        <v>8</v>
      </c>
      <c r="J446" t="s">
        <v>2123</v>
      </c>
      <c r="L446" t="s">
        <v>1501</v>
      </c>
      <c r="M446" t="s">
        <v>1101</v>
      </c>
      <c r="N446" t="s">
        <v>2124</v>
      </c>
      <c r="O446" t="s">
        <v>931</v>
      </c>
      <c r="P446" t="s">
        <v>1319</v>
      </c>
      <c r="Q446">
        <v>52848</v>
      </c>
      <c r="R446" s="14">
        <v>0</v>
      </c>
      <c r="S446" s="9">
        <f t="shared" si="18"/>
        <v>4</v>
      </c>
      <c r="T446">
        <f t="shared" si="19"/>
        <v>8</v>
      </c>
      <c r="U446" s="1">
        <f t="shared" si="20"/>
        <v>2010</v>
      </c>
    </row>
    <row r="447" spans="1:21" x14ac:dyDescent="0.25">
      <c r="A447" s="1">
        <v>446</v>
      </c>
      <c r="B447" t="s">
        <v>2152</v>
      </c>
      <c r="C447" s="1">
        <v>2015</v>
      </c>
      <c r="D447" t="s">
        <v>33</v>
      </c>
      <c r="E447" s="1">
        <v>159</v>
      </c>
      <c r="F447" t="s">
        <v>5937</v>
      </c>
      <c r="G447" t="s">
        <v>5936</v>
      </c>
      <c r="I447" s="2">
        <v>8</v>
      </c>
      <c r="J447" t="s">
        <v>2153</v>
      </c>
      <c r="L447" t="s">
        <v>929</v>
      </c>
      <c r="M447" t="s">
        <v>930</v>
      </c>
      <c r="N447" t="s">
        <v>931</v>
      </c>
      <c r="O447" t="s">
        <v>2154</v>
      </c>
      <c r="P447" t="s">
        <v>2155</v>
      </c>
      <c r="Q447">
        <v>102972</v>
      </c>
      <c r="R447" s="14">
        <v>6738000</v>
      </c>
      <c r="S447" s="9">
        <f t="shared" si="18"/>
        <v>4</v>
      </c>
      <c r="T447">
        <f t="shared" si="19"/>
        <v>8</v>
      </c>
      <c r="U447" s="1">
        <f t="shared" si="20"/>
        <v>2010</v>
      </c>
    </row>
    <row r="448" spans="1:21" x14ac:dyDescent="0.25">
      <c r="A448" s="1">
        <v>447</v>
      </c>
      <c r="B448" t="s">
        <v>2795</v>
      </c>
      <c r="C448" s="1">
        <v>1959</v>
      </c>
      <c r="E448" s="1">
        <v>161</v>
      </c>
      <c r="F448" t="s">
        <v>5935</v>
      </c>
      <c r="G448" t="s">
        <v>5936</v>
      </c>
      <c r="H448" t="s">
        <v>5948</v>
      </c>
      <c r="I448" s="2">
        <v>8</v>
      </c>
      <c r="J448" t="s">
        <v>2796</v>
      </c>
      <c r="K448">
        <v>95</v>
      </c>
      <c r="L448" t="s">
        <v>2797</v>
      </c>
      <c r="M448" t="s">
        <v>251</v>
      </c>
      <c r="N448" t="s">
        <v>2798</v>
      </c>
      <c r="O448" t="s">
        <v>2799</v>
      </c>
      <c r="P448" t="s">
        <v>2800</v>
      </c>
      <c r="Q448">
        <v>59847</v>
      </c>
      <c r="R448" s="14">
        <v>11900000</v>
      </c>
      <c r="S448" s="9">
        <f t="shared" si="18"/>
        <v>4</v>
      </c>
      <c r="T448">
        <f t="shared" si="19"/>
        <v>1.5</v>
      </c>
      <c r="U448" s="1">
        <f t="shared" si="20"/>
        <v>1950</v>
      </c>
    </row>
    <row r="449" spans="1:21" x14ac:dyDescent="0.25">
      <c r="A449" s="1">
        <v>448</v>
      </c>
      <c r="B449" t="s">
        <v>2116</v>
      </c>
      <c r="C449" s="1">
        <v>2015</v>
      </c>
      <c r="D449" t="s">
        <v>33</v>
      </c>
      <c r="E449" s="1">
        <v>163</v>
      </c>
      <c r="F449" t="s">
        <v>5937</v>
      </c>
      <c r="G449" t="s">
        <v>5941</v>
      </c>
      <c r="H449" t="s">
        <v>5952</v>
      </c>
      <c r="I449" s="2">
        <v>8</v>
      </c>
      <c r="J449" t="s">
        <v>2117</v>
      </c>
      <c r="L449" t="s">
        <v>2118</v>
      </c>
      <c r="M449" t="s">
        <v>1134</v>
      </c>
      <c r="N449" t="s">
        <v>2119</v>
      </c>
      <c r="O449" t="s">
        <v>974</v>
      </c>
      <c r="P449" t="s">
        <v>2120</v>
      </c>
      <c r="Q449">
        <v>72245</v>
      </c>
      <c r="R449" s="14">
        <v>8178001</v>
      </c>
      <c r="S449" s="9">
        <f t="shared" si="18"/>
        <v>4</v>
      </c>
      <c r="T449">
        <f t="shared" si="19"/>
        <v>8</v>
      </c>
      <c r="U449" s="1">
        <f t="shared" si="20"/>
        <v>2010</v>
      </c>
    </row>
    <row r="450" spans="1:21" x14ac:dyDescent="0.25">
      <c r="A450" s="1">
        <v>449</v>
      </c>
      <c r="B450" t="s">
        <v>2211</v>
      </c>
      <c r="C450" s="1">
        <v>2017</v>
      </c>
      <c r="D450" t="s">
        <v>33</v>
      </c>
      <c r="E450" s="1">
        <v>164</v>
      </c>
      <c r="F450" t="s">
        <v>5937</v>
      </c>
      <c r="G450" t="s">
        <v>5936</v>
      </c>
      <c r="H450" t="s">
        <v>5948</v>
      </c>
      <c r="I450" s="2">
        <v>8</v>
      </c>
      <c r="J450" t="s">
        <v>2212</v>
      </c>
      <c r="K450">
        <v>81</v>
      </c>
      <c r="L450" t="s">
        <v>643</v>
      </c>
      <c r="M450" t="s">
        <v>137</v>
      </c>
      <c r="N450" t="s">
        <v>2127</v>
      </c>
      <c r="O450" t="s">
        <v>2213</v>
      </c>
      <c r="P450" t="s">
        <v>2214</v>
      </c>
      <c r="Q450">
        <v>461823</v>
      </c>
      <c r="R450" s="14">
        <v>92054159</v>
      </c>
      <c r="S450" s="9">
        <f t="shared" ref="S450:S513" si="21">INT((ROW()-ROW($B$1))/100)</f>
        <v>4</v>
      </c>
      <c r="T450">
        <f t="shared" ref="T450:T513" si="22">ABS(I450-(K450/10))</f>
        <v>9.9999999999999645E-2</v>
      </c>
      <c r="U450" s="1">
        <f t="shared" ref="U450:U513" si="23">C450-MOD(C450,10)</f>
        <v>2010</v>
      </c>
    </row>
    <row r="451" spans="1:21" x14ac:dyDescent="0.25">
      <c r="A451" s="1">
        <v>450</v>
      </c>
      <c r="B451" t="s">
        <v>2284</v>
      </c>
      <c r="C451" s="1">
        <v>2010</v>
      </c>
      <c r="D451" t="s">
        <v>33</v>
      </c>
      <c r="E451" s="1">
        <v>165</v>
      </c>
      <c r="F451" t="s">
        <v>16</v>
      </c>
      <c r="I451" s="2">
        <v>8</v>
      </c>
      <c r="J451" t="s">
        <v>2285</v>
      </c>
      <c r="K451">
        <v>50</v>
      </c>
      <c r="L451" t="s">
        <v>2286</v>
      </c>
      <c r="M451" t="s">
        <v>1023</v>
      </c>
      <c r="N451" t="s">
        <v>1714</v>
      </c>
      <c r="O451" t="s">
        <v>2287</v>
      </c>
      <c r="P451" t="s">
        <v>2288</v>
      </c>
      <c r="Q451">
        <v>98575</v>
      </c>
      <c r="R451" s="14">
        <v>4018695</v>
      </c>
      <c r="S451" s="9">
        <f t="shared" si="21"/>
        <v>4</v>
      </c>
      <c r="T451">
        <f t="shared" si="22"/>
        <v>3</v>
      </c>
      <c r="U451" s="1">
        <f t="shared" si="23"/>
        <v>2010</v>
      </c>
    </row>
    <row r="452" spans="1:21" x14ac:dyDescent="0.25">
      <c r="A452" s="1">
        <v>451</v>
      </c>
      <c r="B452" t="s">
        <v>2882</v>
      </c>
      <c r="C452" s="1">
        <v>1946</v>
      </c>
      <c r="D452" t="s">
        <v>2006</v>
      </c>
      <c r="E452" s="1">
        <v>170</v>
      </c>
      <c r="F452" t="s">
        <v>16</v>
      </c>
      <c r="G452" t="s">
        <v>5942</v>
      </c>
      <c r="H452" t="s">
        <v>5950</v>
      </c>
      <c r="I452" s="2">
        <v>8</v>
      </c>
      <c r="J452" t="s">
        <v>2883</v>
      </c>
      <c r="K452">
        <v>93</v>
      </c>
      <c r="L452" t="s">
        <v>1969</v>
      </c>
      <c r="M452" t="s">
        <v>2884</v>
      </c>
      <c r="N452" t="s">
        <v>2879</v>
      </c>
      <c r="O452" t="s">
        <v>1958</v>
      </c>
      <c r="P452" t="s">
        <v>2885</v>
      </c>
      <c r="Q452">
        <v>57259</v>
      </c>
      <c r="R452" s="14">
        <v>23650000</v>
      </c>
      <c r="S452" s="9">
        <f t="shared" si="21"/>
        <v>4</v>
      </c>
      <c r="T452">
        <f t="shared" si="22"/>
        <v>1.3000000000000007</v>
      </c>
      <c r="U452" s="1">
        <f t="shared" si="23"/>
        <v>1940</v>
      </c>
    </row>
    <row r="453" spans="1:21" x14ac:dyDescent="0.25">
      <c r="A453" s="1">
        <v>452</v>
      </c>
      <c r="B453" t="s">
        <v>2747</v>
      </c>
      <c r="C453" s="1">
        <v>1965</v>
      </c>
      <c r="D453" t="s">
        <v>47</v>
      </c>
      <c r="E453" s="1">
        <v>172</v>
      </c>
      <c r="F453" t="s">
        <v>5939</v>
      </c>
      <c r="G453" t="s">
        <v>5936</v>
      </c>
      <c r="H453" t="s">
        <v>5947</v>
      </c>
      <c r="I453" s="2">
        <v>8</v>
      </c>
      <c r="J453" t="s">
        <v>2748</v>
      </c>
      <c r="K453">
        <v>63</v>
      </c>
      <c r="L453" t="s">
        <v>2749</v>
      </c>
      <c r="M453" t="s">
        <v>2750</v>
      </c>
      <c r="N453" t="s">
        <v>1096</v>
      </c>
      <c r="O453" t="s">
        <v>2751</v>
      </c>
      <c r="P453" t="s">
        <v>2752</v>
      </c>
      <c r="Q453">
        <v>205425</v>
      </c>
      <c r="R453" s="14">
        <v>163214286</v>
      </c>
      <c r="S453" s="9">
        <f t="shared" si="21"/>
        <v>4</v>
      </c>
      <c r="T453">
        <f t="shared" si="22"/>
        <v>1.7000000000000002</v>
      </c>
      <c r="U453" s="1">
        <f t="shared" si="23"/>
        <v>1960</v>
      </c>
    </row>
    <row r="454" spans="1:21" x14ac:dyDescent="0.25">
      <c r="A454" s="1">
        <v>453</v>
      </c>
      <c r="B454" t="s">
        <v>2783</v>
      </c>
      <c r="C454" s="1">
        <v>1960</v>
      </c>
      <c r="D454" t="s">
        <v>15</v>
      </c>
      <c r="E454" s="1">
        <v>174</v>
      </c>
      <c r="F454" t="s">
        <v>560</v>
      </c>
      <c r="G454" t="s">
        <v>5936</v>
      </c>
      <c r="I454" s="2">
        <v>8</v>
      </c>
      <c r="J454" t="s">
        <v>2784</v>
      </c>
      <c r="K454">
        <v>95</v>
      </c>
      <c r="L454" t="s">
        <v>1981</v>
      </c>
      <c r="M454" t="s">
        <v>2767</v>
      </c>
      <c r="N454" t="s">
        <v>2785</v>
      </c>
      <c r="O454" t="s">
        <v>2768</v>
      </c>
      <c r="P454" t="s">
        <v>2786</v>
      </c>
      <c r="Q454">
        <v>66621</v>
      </c>
      <c r="R454" s="14">
        <v>19516000</v>
      </c>
      <c r="S454" s="9">
        <f t="shared" si="21"/>
        <v>4</v>
      </c>
      <c r="T454">
        <f t="shared" si="22"/>
        <v>1.5</v>
      </c>
      <c r="U454" s="1">
        <f t="shared" si="23"/>
        <v>1960</v>
      </c>
    </row>
    <row r="455" spans="1:21" x14ac:dyDescent="0.25">
      <c r="A455" s="1">
        <v>454</v>
      </c>
      <c r="B455" t="s">
        <v>2451</v>
      </c>
      <c r="C455" s="1">
        <v>2003</v>
      </c>
      <c r="D455" t="s">
        <v>196</v>
      </c>
      <c r="E455" s="1">
        <v>178</v>
      </c>
      <c r="F455" t="s">
        <v>5935</v>
      </c>
      <c r="G455" t="s">
        <v>5936</v>
      </c>
      <c r="I455" s="2">
        <v>8</v>
      </c>
      <c r="J455" t="s">
        <v>2452</v>
      </c>
      <c r="K455">
        <v>60</v>
      </c>
      <c r="L455" t="s">
        <v>2453</v>
      </c>
      <c r="M455" t="s">
        <v>2135</v>
      </c>
      <c r="N455" t="s">
        <v>2454</v>
      </c>
      <c r="O455" t="s">
        <v>2455</v>
      </c>
      <c r="P455" t="s">
        <v>1883</v>
      </c>
      <c r="Q455">
        <v>137963</v>
      </c>
      <c r="R455" s="14">
        <v>1530386</v>
      </c>
      <c r="S455" s="9">
        <f t="shared" si="21"/>
        <v>4</v>
      </c>
      <c r="T455">
        <f t="shared" si="22"/>
        <v>2</v>
      </c>
      <c r="U455" s="1">
        <f t="shared" si="23"/>
        <v>2000</v>
      </c>
    </row>
    <row r="456" spans="1:21" x14ac:dyDescent="0.25">
      <c r="A456" s="1">
        <v>455</v>
      </c>
      <c r="B456" t="s">
        <v>2561</v>
      </c>
      <c r="C456" s="1">
        <v>1993</v>
      </c>
      <c r="D456" t="s">
        <v>196</v>
      </c>
      <c r="E456" s="1">
        <v>180</v>
      </c>
      <c r="F456" t="s">
        <v>5935</v>
      </c>
      <c r="G456" t="s">
        <v>5936</v>
      </c>
      <c r="I456" s="2">
        <v>8</v>
      </c>
      <c r="J456" t="s">
        <v>2562</v>
      </c>
      <c r="K456">
        <v>47</v>
      </c>
      <c r="L456" t="s">
        <v>2563</v>
      </c>
      <c r="M456" t="s">
        <v>2564</v>
      </c>
      <c r="N456" t="s">
        <v>2565</v>
      </c>
      <c r="O456" t="s">
        <v>458</v>
      </c>
      <c r="P456" t="s">
        <v>2566</v>
      </c>
      <c r="Q456">
        <v>28825</v>
      </c>
      <c r="R456" s="14">
        <v>4496583</v>
      </c>
      <c r="S456" s="9">
        <f t="shared" si="21"/>
        <v>4</v>
      </c>
      <c r="T456">
        <f t="shared" si="22"/>
        <v>3.3</v>
      </c>
      <c r="U456" s="1">
        <f t="shared" si="23"/>
        <v>1990</v>
      </c>
    </row>
    <row r="457" spans="1:21" x14ac:dyDescent="0.25">
      <c r="A457" s="1">
        <v>456</v>
      </c>
      <c r="B457" t="s">
        <v>2650</v>
      </c>
      <c r="C457" s="1">
        <v>1980</v>
      </c>
      <c r="D457" t="s">
        <v>47</v>
      </c>
      <c r="E457" s="1">
        <v>180</v>
      </c>
      <c r="F457" t="s">
        <v>16</v>
      </c>
      <c r="G457" t="s">
        <v>5940</v>
      </c>
      <c r="H457" t="s">
        <v>5950</v>
      </c>
      <c r="I457" s="2">
        <v>8</v>
      </c>
      <c r="J457" t="s">
        <v>2651</v>
      </c>
      <c r="K457">
        <v>84</v>
      </c>
      <c r="L457" t="s">
        <v>242</v>
      </c>
      <c r="M457" t="s">
        <v>236</v>
      </c>
      <c r="N457" t="s">
        <v>1525</v>
      </c>
      <c r="O457" t="s">
        <v>2652</v>
      </c>
      <c r="P457" t="s">
        <v>1172</v>
      </c>
      <c r="Q457">
        <v>32195</v>
      </c>
      <c r="R457" s="14">
        <v>0</v>
      </c>
      <c r="S457" s="9">
        <f t="shared" si="21"/>
        <v>4</v>
      </c>
      <c r="T457">
        <f t="shared" si="22"/>
        <v>0.40000000000000036</v>
      </c>
      <c r="U457" s="1">
        <f t="shared" si="23"/>
        <v>1980</v>
      </c>
    </row>
    <row r="458" spans="1:21" x14ac:dyDescent="0.25">
      <c r="A458" s="1">
        <v>457</v>
      </c>
      <c r="B458" t="s">
        <v>2595</v>
      </c>
      <c r="C458" s="1">
        <v>1990</v>
      </c>
      <c r="D458" t="s">
        <v>47</v>
      </c>
      <c r="E458" s="1">
        <v>181</v>
      </c>
      <c r="F458" t="s">
        <v>5949</v>
      </c>
      <c r="G458" t="s">
        <v>5936</v>
      </c>
      <c r="H458" t="s">
        <v>5959</v>
      </c>
      <c r="I458" s="2">
        <v>8</v>
      </c>
      <c r="J458" t="s">
        <v>2596</v>
      </c>
      <c r="K458">
        <v>72</v>
      </c>
      <c r="L458" t="s">
        <v>2584</v>
      </c>
      <c r="M458" t="s">
        <v>2584</v>
      </c>
      <c r="N458" t="s">
        <v>2465</v>
      </c>
      <c r="O458" t="s">
        <v>2597</v>
      </c>
      <c r="P458" t="s">
        <v>2598</v>
      </c>
      <c r="Q458">
        <v>240266</v>
      </c>
      <c r="R458" s="14">
        <v>184208848</v>
      </c>
      <c r="S458" s="9">
        <f t="shared" si="21"/>
        <v>4</v>
      </c>
      <c r="T458">
        <f t="shared" si="22"/>
        <v>0.79999999999999982</v>
      </c>
      <c r="U458" s="1">
        <f t="shared" si="23"/>
        <v>1990</v>
      </c>
    </row>
    <row r="459" spans="1:21" x14ac:dyDescent="0.25">
      <c r="A459" s="1">
        <v>458</v>
      </c>
      <c r="B459" t="s">
        <v>2706</v>
      </c>
      <c r="C459" s="1">
        <v>1971</v>
      </c>
      <c r="D459" t="s">
        <v>384</v>
      </c>
      <c r="E459" s="1">
        <v>181</v>
      </c>
      <c r="F459" t="s">
        <v>16</v>
      </c>
      <c r="G459" t="s">
        <v>5947</v>
      </c>
      <c r="H459" t="s">
        <v>5956</v>
      </c>
      <c r="I459" s="2">
        <v>8</v>
      </c>
      <c r="J459" t="s">
        <v>2707</v>
      </c>
      <c r="K459">
        <v>67</v>
      </c>
      <c r="L459" t="s">
        <v>2708</v>
      </c>
      <c r="M459" t="s">
        <v>2709</v>
      </c>
      <c r="N459" t="s">
        <v>2710</v>
      </c>
      <c r="O459" t="s">
        <v>2711</v>
      </c>
      <c r="P459" t="s">
        <v>2712</v>
      </c>
      <c r="Q459">
        <v>39491</v>
      </c>
      <c r="R459" s="14">
        <v>80500000</v>
      </c>
      <c r="S459" s="9">
        <f t="shared" si="21"/>
        <v>4</v>
      </c>
      <c r="T459">
        <f t="shared" si="22"/>
        <v>1.2999999999999998</v>
      </c>
      <c r="U459" s="1">
        <f t="shared" si="23"/>
        <v>1970</v>
      </c>
    </row>
    <row r="460" spans="1:21" x14ac:dyDescent="0.25">
      <c r="A460" s="1">
        <v>459</v>
      </c>
      <c r="B460" t="s">
        <v>2416</v>
      </c>
      <c r="C460" s="1">
        <v>2003</v>
      </c>
      <c r="D460" t="s">
        <v>47</v>
      </c>
      <c r="E460" s="1">
        <v>186</v>
      </c>
      <c r="F460" t="s">
        <v>560</v>
      </c>
      <c r="G460" t="s">
        <v>5936</v>
      </c>
      <c r="H460" t="s">
        <v>5956</v>
      </c>
      <c r="I460" s="2">
        <v>8</v>
      </c>
      <c r="J460" t="s">
        <v>2417</v>
      </c>
      <c r="K460">
        <v>54</v>
      </c>
      <c r="L460" t="s">
        <v>2418</v>
      </c>
      <c r="M460" t="s">
        <v>1611</v>
      </c>
      <c r="N460" t="s">
        <v>1023</v>
      </c>
      <c r="O460" t="s">
        <v>1609</v>
      </c>
      <c r="P460" t="s">
        <v>2419</v>
      </c>
      <c r="Q460">
        <v>63460</v>
      </c>
      <c r="R460" s="14">
        <v>1787378</v>
      </c>
      <c r="S460" s="9">
        <f t="shared" si="21"/>
        <v>4</v>
      </c>
      <c r="T460">
        <f t="shared" si="22"/>
        <v>2.5999999999999996</v>
      </c>
      <c r="U460" s="1">
        <f t="shared" si="23"/>
        <v>2000</v>
      </c>
    </row>
    <row r="461" spans="1:21" x14ac:dyDescent="0.25">
      <c r="A461" s="1">
        <v>460</v>
      </c>
      <c r="B461" t="s">
        <v>2468</v>
      </c>
      <c r="C461" s="1">
        <v>1999</v>
      </c>
      <c r="D461" t="s">
        <v>196</v>
      </c>
      <c r="E461" s="1">
        <v>188</v>
      </c>
      <c r="F461" t="s">
        <v>16</v>
      </c>
      <c r="I461" s="2">
        <v>8</v>
      </c>
      <c r="J461" t="s">
        <v>2469</v>
      </c>
      <c r="K461">
        <v>77</v>
      </c>
      <c r="L461" t="s">
        <v>1030</v>
      </c>
      <c r="M461" t="s">
        <v>2470</v>
      </c>
      <c r="N461" t="s">
        <v>365</v>
      </c>
      <c r="O461" t="s">
        <v>1676</v>
      </c>
      <c r="P461" t="s">
        <v>1539</v>
      </c>
      <c r="Q461">
        <v>289742</v>
      </c>
      <c r="R461" s="14">
        <v>22455976</v>
      </c>
      <c r="S461" s="9">
        <f t="shared" si="21"/>
        <v>4</v>
      </c>
      <c r="T461">
        <f t="shared" si="22"/>
        <v>0.29999999999999982</v>
      </c>
      <c r="U461" s="1">
        <f t="shared" si="23"/>
        <v>1990</v>
      </c>
    </row>
    <row r="462" spans="1:21" x14ac:dyDescent="0.25">
      <c r="A462" s="1">
        <v>461</v>
      </c>
      <c r="B462" t="s">
        <v>2582</v>
      </c>
      <c r="C462" s="1">
        <v>1991</v>
      </c>
      <c r="D462" t="s">
        <v>33</v>
      </c>
      <c r="E462" s="1">
        <v>189</v>
      </c>
      <c r="F462" t="s">
        <v>16</v>
      </c>
      <c r="G462" t="s">
        <v>5940</v>
      </c>
      <c r="H462" t="s">
        <v>5945</v>
      </c>
      <c r="I462" s="2">
        <v>8</v>
      </c>
      <c r="J462" t="s">
        <v>2583</v>
      </c>
      <c r="K462">
        <v>72</v>
      </c>
      <c r="L462" t="s">
        <v>1778</v>
      </c>
      <c r="M462" t="s">
        <v>2584</v>
      </c>
      <c r="N462" t="s">
        <v>320</v>
      </c>
      <c r="O462" t="s">
        <v>821</v>
      </c>
      <c r="P462" t="s">
        <v>2585</v>
      </c>
      <c r="Q462">
        <v>142110</v>
      </c>
      <c r="R462" s="14">
        <v>70405498</v>
      </c>
      <c r="S462" s="9">
        <f t="shared" si="21"/>
        <v>4</v>
      </c>
      <c r="T462">
        <f t="shared" si="22"/>
        <v>0.79999999999999982</v>
      </c>
      <c r="U462" s="1">
        <f t="shared" si="23"/>
        <v>1990</v>
      </c>
    </row>
    <row r="463" spans="1:21" x14ac:dyDescent="0.25">
      <c r="A463" s="1">
        <v>462</v>
      </c>
      <c r="B463" t="s">
        <v>2645</v>
      </c>
      <c r="C463" s="1">
        <v>1982</v>
      </c>
      <c r="D463" t="s">
        <v>47</v>
      </c>
      <c r="E463" s="1">
        <v>191</v>
      </c>
      <c r="F463" t="s">
        <v>5939</v>
      </c>
      <c r="G463" t="s">
        <v>5936</v>
      </c>
      <c r="H463" t="s">
        <v>5940</v>
      </c>
      <c r="I463" s="2">
        <v>8</v>
      </c>
      <c r="J463" t="s">
        <v>2646</v>
      </c>
      <c r="K463">
        <v>79</v>
      </c>
      <c r="L463" t="s">
        <v>1218</v>
      </c>
      <c r="M463" t="s">
        <v>76</v>
      </c>
      <c r="N463" t="s">
        <v>1836</v>
      </c>
      <c r="O463" t="s">
        <v>2647</v>
      </c>
      <c r="P463" t="s">
        <v>2648</v>
      </c>
      <c r="Q463">
        <v>217664</v>
      </c>
      <c r="R463" s="14">
        <v>52767889</v>
      </c>
      <c r="S463" s="9">
        <f t="shared" si="21"/>
        <v>4</v>
      </c>
      <c r="T463">
        <f t="shared" si="22"/>
        <v>9.9999999999999645E-2</v>
      </c>
      <c r="U463" s="1">
        <f t="shared" si="23"/>
        <v>1980</v>
      </c>
    </row>
    <row r="464" spans="1:21" x14ac:dyDescent="0.25">
      <c r="A464" s="1">
        <v>463</v>
      </c>
      <c r="B464" t="s">
        <v>2754</v>
      </c>
      <c r="C464" s="1">
        <v>1965</v>
      </c>
      <c r="D464" t="s">
        <v>15</v>
      </c>
      <c r="E464" s="1">
        <v>197</v>
      </c>
      <c r="F464" t="s">
        <v>16</v>
      </c>
      <c r="G464" t="s">
        <v>5942</v>
      </c>
      <c r="H464" t="s">
        <v>5950</v>
      </c>
      <c r="I464" s="2">
        <v>8</v>
      </c>
      <c r="J464" t="s">
        <v>2755</v>
      </c>
      <c r="K464">
        <v>69</v>
      </c>
      <c r="L464" t="s">
        <v>814</v>
      </c>
      <c r="M464" t="s">
        <v>2756</v>
      </c>
      <c r="N464" t="s">
        <v>2757</v>
      </c>
      <c r="O464" t="s">
        <v>2758</v>
      </c>
      <c r="P464" t="s">
        <v>1996</v>
      </c>
      <c r="Q464">
        <v>69903</v>
      </c>
      <c r="R464" s="14">
        <v>111722000</v>
      </c>
      <c r="S464" s="9">
        <f t="shared" si="21"/>
        <v>4</v>
      </c>
      <c r="T464">
        <f t="shared" si="22"/>
        <v>1.0999999999999996</v>
      </c>
      <c r="U464" s="1">
        <f t="shared" si="23"/>
        <v>1960</v>
      </c>
    </row>
    <row r="465" spans="1:21" x14ac:dyDescent="0.25">
      <c r="A465" s="1">
        <v>464</v>
      </c>
      <c r="B465" t="s">
        <v>3553</v>
      </c>
      <c r="C465" s="1">
        <v>1932</v>
      </c>
      <c r="E465" s="1">
        <v>64</v>
      </c>
      <c r="F465" t="s">
        <v>16</v>
      </c>
      <c r="G465" t="s">
        <v>5957</v>
      </c>
      <c r="I465" s="2">
        <v>7.9</v>
      </c>
      <c r="J465" t="s">
        <v>3554</v>
      </c>
      <c r="K465">
        <v>80</v>
      </c>
      <c r="L465" t="s">
        <v>3555</v>
      </c>
      <c r="M465" t="s">
        <v>3498</v>
      </c>
      <c r="N465" t="s">
        <v>3556</v>
      </c>
      <c r="O465" t="s">
        <v>3557</v>
      </c>
      <c r="P465" t="s">
        <v>3558</v>
      </c>
      <c r="Q465">
        <v>42117</v>
      </c>
      <c r="R465" s="14">
        <v>0</v>
      </c>
      <c r="S465" s="9">
        <f t="shared" si="21"/>
        <v>4</v>
      </c>
      <c r="T465">
        <f t="shared" si="22"/>
        <v>9.9999999999999645E-2</v>
      </c>
      <c r="U465" s="1">
        <f t="shared" si="23"/>
        <v>1930</v>
      </c>
    </row>
    <row r="466" spans="1:21" x14ac:dyDescent="0.25">
      <c r="A466" s="1">
        <v>465</v>
      </c>
      <c r="B466" t="s">
        <v>3342</v>
      </c>
      <c r="C466" s="1">
        <v>1984</v>
      </c>
      <c r="D466" t="s">
        <v>196</v>
      </c>
      <c r="E466" s="1">
        <v>82</v>
      </c>
      <c r="F466" t="s">
        <v>560</v>
      </c>
      <c r="G466" t="s">
        <v>5951</v>
      </c>
      <c r="I466" s="2">
        <v>7.9</v>
      </c>
      <c r="J466" t="s">
        <v>3343</v>
      </c>
      <c r="K466">
        <v>92</v>
      </c>
      <c r="L466" t="s">
        <v>1770</v>
      </c>
      <c r="M466" t="s">
        <v>1770</v>
      </c>
      <c r="N466" t="s">
        <v>3344</v>
      </c>
      <c r="O466" t="s">
        <v>3345</v>
      </c>
      <c r="P466" t="s">
        <v>3346</v>
      </c>
      <c r="Q466">
        <v>128812</v>
      </c>
      <c r="R466" s="14">
        <v>188751</v>
      </c>
      <c r="S466" s="9">
        <f t="shared" si="21"/>
        <v>4</v>
      </c>
      <c r="T466">
        <f t="shared" si="22"/>
        <v>1.2999999999999989</v>
      </c>
      <c r="U466" s="1">
        <f t="shared" si="23"/>
        <v>1980</v>
      </c>
    </row>
    <row r="467" spans="1:21" x14ac:dyDescent="0.25">
      <c r="A467" s="1">
        <v>466</v>
      </c>
      <c r="B467" t="s">
        <v>3483</v>
      </c>
      <c r="C467" s="1">
        <v>1952</v>
      </c>
      <c r="D467" t="s">
        <v>248</v>
      </c>
      <c r="E467" s="1">
        <v>85</v>
      </c>
      <c r="F467" t="s">
        <v>16</v>
      </c>
      <c r="G467" t="s">
        <v>5945</v>
      </c>
      <c r="H467" t="s">
        <v>5959</v>
      </c>
      <c r="I467" s="2">
        <v>7.9</v>
      </c>
      <c r="J467" t="s">
        <v>3484</v>
      </c>
      <c r="K467">
        <v>89</v>
      </c>
      <c r="L467" t="s">
        <v>3485</v>
      </c>
      <c r="M467" t="s">
        <v>3486</v>
      </c>
      <c r="N467" t="s">
        <v>582</v>
      </c>
      <c r="O467" t="s">
        <v>254</v>
      </c>
      <c r="P467" t="s">
        <v>3487</v>
      </c>
      <c r="Q467">
        <v>97222</v>
      </c>
      <c r="R467" s="14">
        <v>9450000</v>
      </c>
      <c r="S467" s="9">
        <f t="shared" si="21"/>
        <v>4</v>
      </c>
      <c r="T467">
        <f t="shared" si="22"/>
        <v>1</v>
      </c>
      <c r="U467" s="1">
        <f t="shared" si="23"/>
        <v>1950</v>
      </c>
    </row>
    <row r="468" spans="1:21" x14ac:dyDescent="0.25">
      <c r="A468" s="1">
        <v>467</v>
      </c>
      <c r="B468" t="s">
        <v>3132</v>
      </c>
      <c r="C468" s="1">
        <v>2007</v>
      </c>
      <c r="E468" s="1">
        <v>87</v>
      </c>
      <c r="F468" t="s">
        <v>16</v>
      </c>
      <c r="G468" t="s">
        <v>5944</v>
      </c>
      <c r="H468" t="s">
        <v>5948</v>
      </c>
      <c r="I468" s="2">
        <v>7.9</v>
      </c>
      <c r="J468" t="s">
        <v>3133</v>
      </c>
      <c r="L468" t="s">
        <v>3134</v>
      </c>
      <c r="M468" t="s">
        <v>3135</v>
      </c>
      <c r="N468" t="s">
        <v>3136</v>
      </c>
      <c r="O468" t="s">
        <v>3137</v>
      </c>
      <c r="P468" t="s">
        <v>3138</v>
      </c>
      <c r="Q468">
        <v>174125</v>
      </c>
      <c r="R468" s="14">
        <v>0</v>
      </c>
      <c r="S468" s="9">
        <f t="shared" si="21"/>
        <v>4</v>
      </c>
      <c r="T468">
        <f t="shared" si="22"/>
        <v>7.9</v>
      </c>
      <c r="U468" s="1">
        <f t="shared" si="23"/>
        <v>2000</v>
      </c>
    </row>
    <row r="469" spans="1:21" x14ac:dyDescent="0.25">
      <c r="A469" s="1">
        <v>468</v>
      </c>
      <c r="B469" t="s">
        <v>3159</v>
      </c>
      <c r="C469" s="1">
        <v>2009</v>
      </c>
      <c r="D469" t="s">
        <v>248</v>
      </c>
      <c r="E469" s="1">
        <v>87</v>
      </c>
      <c r="F469" t="s">
        <v>5946</v>
      </c>
      <c r="G469" t="s">
        <v>5941</v>
      </c>
      <c r="H469" t="s">
        <v>5952</v>
      </c>
      <c r="I469" s="2">
        <v>7.9</v>
      </c>
      <c r="J469" t="s">
        <v>3160</v>
      </c>
      <c r="K469">
        <v>83</v>
      </c>
      <c r="L469" t="s">
        <v>1404</v>
      </c>
      <c r="M469" t="s">
        <v>3161</v>
      </c>
      <c r="N469" t="s">
        <v>3162</v>
      </c>
      <c r="O469" t="s">
        <v>2556</v>
      </c>
      <c r="P469" t="s">
        <v>939</v>
      </c>
      <c r="Q469">
        <v>199696</v>
      </c>
      <c r="R469" s="14">
        <v>21002919</v>
      </c>
      <c r="S469" s="9">
        <f t="shared" si="21"/>
        <v>4</v>
      </c>
      <c r="T469">
        <f t="shared" si="22"/>
        <v>0.40000000000000036</v>
      </c>
      <c r="U469" s="1">
        <f t="shared" si="23"/>
        <v>2000</v>
      </c>
    </row>
    <row r="470" spans="1:21" x14ac:dyDescent="0.25">
      <c r="A470" s="1">
        <v>469</v>
      </c>
      <c r="B470" t="s">
        <v>3464</v>
      </c>
      <c r="C470" s="1">
        <v>1959</v>
      </c>
      <c r="E470" s="1">
        <v>90</v>
      </c>
      <c r="F470" t="s">
        <v>16</v>
      </c>
      <c r="G470" t="s">
        <v>5942</v>
      </c>
      <c r="I470" s="2">
        <v>7.9</v>
      </c>
      <c r="J470" t="s">
        <v>3465</v>
      </c>
      <c r="L470" t="s">
        <v>3466</v>
      </c>
      <c r="M470" t="s">
        <v>3058</v>
      </c>
      <c r="N470" t="s">
        <v>3467</v>
      </c>
      <c r="O470" t="s">
        <v>3468</v>
      </c>
      <c r="P470" t="s">
        <v>3469</v>
      </c>
      <c r="Q470">
        <v>28421</v>
      </c>
      <c r="R470" s="14">
        <v>883</v>
      </c>
      <c r="S470" s="9">
        <f t="shared" si="21"/>
        <v>4</v>
      </c>
      <c r="T470">
        <f t="shared" si="22"/>
        <v>7.9</v>
      </c>
      <c r="U470" s="1">
        <f t="shared" si="23"/>
        <v>1950</v>
      </c>
    </row>
    <row r="471" spans="1:21" x14ac:dyDescent="0.25">
      <c r="A471" s="1">
        <v>470</v>
      </c>
      <c r="B471" t="s">
        <v>3409</v>
      </c>
      <c r="C471" s="1">
        <v>1971</v>
      </c>
      <c r="D471" t="s">
        <v>248</v>
      </c>
      <c r="E471" s="1">
        <v>91</v>
      </c>
      <c r="F471" t="s">
        <v>560</v>
      </c>
      <c r="G471" t="s">
        <v>5936</v>
      </c>
      <c r="H471" t="s">
        <v>5942</v>
      </c>
      <c r="I471" s="2">
        <v>7.9</v>
      </c>
      <c r="J471" t="s">
        <v>3410</v>
      </c>
      <c r="K471">
        <v>62</v>
      </c>
      <c r="L471" t="s">
        <v>2655</v>
      </c>
      <c r="M471" t="s">
        <v>2728</v>
      </c>
      <c r="N471" t="s">
        <v>3411</v>
      </c>
      <c r="O471" t="s">
        <v>3412</v>
      </c>
      <c r="P471" t="s">
        <v>3413</v>
      </c>
      <c r="Q471">
        <v>70826</v>
      </c>
      <c r="R471" s="14">
        <v>0</v>
      </c>
      <c r="S471" s="9">
        <f t="shared" si="21"/>
        <v>4</v>
      </c>
      <c r="T471">
        <f t="shared" si="22"/>
        <v>1.7000000000000002</v>
      </c>
      <c r="U471" s="1">
        <f t="shared" si="23"/>
        <v>1970</v>
      </c>
    </row>
    <row r="472" spans="1:21" x14ac:dyDescent="0.25">
      <c r="A472" s="1">
        <v>471</v>
      </c>
      <c r="B472" t="s">
        <v>3264</v>
      </c>
      <c r="C472" s="1">
        <v>1999</v>
      </c>
      <c r="D472" t="s">
        <v>47</v>
      </c>
      <c r="E472" s="1">
        <v>92</v>
      </c>
      <c r="F472" t="s">
        <v>5946</v>
      </c>
      <c r="G472" t="s">
        <v>5941</v>
      </c>
      <c r="H472" t="s">
        <v>5952</v>
      </c>
      <c r="I472" s="2">
        <v>7.9</v>
      </c>
      <c r="J472" t="s">
        <v>3265</v>
      </c>
      <c r="K472">
        <v>88</v>
      </c>
      <c r="L472" t="s">
        <v>722</v>
      </c>
      <c r="M472" t="s">
        <v>3266</v>
      </c>
      <c r="N472" t="s">
        <v>454</v>
      </c>
      <c r="O472" t="s">
        <v>101</v>
      </c>
      <c r="P472" t="s">
        <v>723</v>
      </c>
      <c r="Q472">
        <v>527512</v>
      </c>
      <c r="R472" s="14">
        <v>245852179</v>
      </c>
      <c r="S472" s="9">
        <f t="shared" si="21"/>
        <v>4</v>
      </c>
      <c r="T472">
        <f t="shared" si="22"/>
        <v>0.90000000000000036</v>
      </c>
      <c r="U472" s="1">
        <f t="shared" si="23"/>
        <v>1990</v>
      </c>
    </row>
    <row r="473" spans="1:21" x14ac:dyDescent="0.25">
      <c r="A473" s="1">
        <v>472</v>
      </c>
      <c r="B473" t="s">
        <v>3527</v>
      </c>
      <c r="C473" s="1">
        <v>1940</v>
      </c>
      <c r="D473" t="s">
        <v>587</v>
      </c>
      <c r="E473" s="1">
        <v>92</v>
      </c>
      <c r="F473" t="s">
        <v>560</v>
      </c>
      <c r="G473" t="s">
        <v>5936</v>
      </c>
      <c r="H473" t="s">
        <v>5942</v>
      </c>
      <c r="I473" s="2">
        <v>7.9</v>
      </c>
      <c r="J473" t="s">
        <v>3528</v>
      </c>
      <c r="L473" t="s">
        <v>2790</v>
      </c>
      <c r="M473" t="s">
        <v>828</v>
      </c>
      <c r="N473" t="s">
        <v>3529</v>
      </c>
      <c r="O473" t="s">
        <v>3530</v>
      </c>
      <c r="P473" t="s">
        <v>3507</v>
      </c>
      <c r="Q473">
        <v>53667</v>
      </c>
      <c r="R473" s="14">
        <v>296</v>
      </c>
      <c r="S473" s="9">
        <f t="shared" si="21"/>
        <v>4</v>
      </c>
      <c r="T473">
        <f t="shared" si="22"/>
        <v>7.9</v>
      </c>
      <c r="U473" s="1">
        <f t="shared" si="23"/>
        <v>1940</v>
      </c>
    </row>
    <row r="474" spans="1:21" x14ac:dyDescent="0.25">
      <c r="A474" s="1">
        <v>473</v>
      </c>
      <c r="B474" t="s">
        <v>3347</v>
      </c>
      <c r="C474" s="1">
        <v>1983</v>
      </c>
      <c r="D474" t="s">
        <v>47</v>
      </c>
      <c r="E474" s="1">
        <v>93</v>
      </c>
      <c r="F474" t="s">
        <v>560</v>
      </c>
      <c r="G474" t="s">
        <v>5947</v>
      </c>
      <c r="I474" s="2">
        <v>7.9</v>
      </c>
      <c r="J474" t="s">
        <v>3348</v>
      </c>
      <c r="K474">
        <v>77</v>
      </c>
      <c r="L474" t="s">
        <v>3349</v>
      </c>
      <c r="M474" t="s">
        <v>3350</v>
      </c>
      <c r="N474" t="s">
        <v>3351</v>
      </c>
      <c r="O474" t="s">
        <v>3352</v>
      </c>
      <c r="P474" t="s">
        <v>3353</v>
      </c>
      <c r="Q474">
        <v>132947</v>
      </c>
      <c r="R474" s="14">
        <v>20605209</v>
      </c>
      <c r="S474" s="9">
        <f t="shared" si="21"/>
        <v>4</v>
      </c>
      <c r="T474">
        <f t="shared" si="22"/>
        <v>0.20000000000000018</v>
      </c>
      <c r="U474" s="1">
        <f t="shared" si="23"/>
        <v>1980</v>
      </c>
    </row>
    <row r="475" spans="1:21" x14ac:dyDescent="0.25">
      <c r="A475" s="1">
        <v>474</v>
      </c>
      <c r="B475" t="s">
        <v>3294</v>
      </c>
      <c r="C475" s="1">
        <v>1993</v>
      </c>
      <c r="D475" t="s">
        <v>47</v>
      </c>
      <c r="E475" s="1">
        <v>94</v>
      </c>
      <c r="F475" t="s">
        <v>16</v>
      </c>
      <c r="G475" t="s">
        <v>5951</v>
      </c>
      <c r="H475" t="s">
        <v>5948</v>
      </c>
      <c r="I475" s="2">
        <v>7.9</v>
      </c>
      <c r="J475" t="s">
        <v>3295</v>
      </c>
      <c r="K475">
        <v>85</v>
      </c>
      <c r="L475" t="s">
        <v>1724</v>
      </c>
      <c r="M475" t="s">
        <v>3296</v>
      </c>
      <c r="N475" t="s">
        <v>3297</v>
      </c>
      <c r="O475" t="s">
        <v>1593</v>
      </c>
      <c r="P475" t="s">
        <v>3298</v>
      </c>
      <c r="Q475">
        <v>89836</v>
      </c>
      <c r="R475" s="14">
        <v>1324974</v>
      </c>
      <c r="S475" s="9">
        <f t="shared" si="21"/>
        <v>4</v>
      </c>
      <c r="T475">
        <f t="shared" si="22"/>
        <v>0.59999999999999964</v>
      </c>
      <c r="U475" s="1">
        <f t="shared" si="23"/>
        <v>1990</v>
      </c>
    </row>
    <row r="476" spans="1:21" x14ac:dyDescent="0.25">
      <c r="A476" s="1">
        <v>475</v>
      </c>
      <c r="B476" t="s">
        <v>3300</v>
      </c>
      <c r="C476" s="1">
        <v>1993</v>
      </c>
      <c r="D476" t="s">
        <v>15</v>
      </c>
      <c r="E476" s="1">
        <v>94</v>
      </c>
      <c r="F476" t="s">
        <v>5946</v>
      </c>
      <c r="G476" t="s">
        <v>5955</v>
      </c>
      <c r="H476" t="s">
        <v>5941</v>
      </c>
      <c r="I476" s="2">
        <v>7.9</v>
      </c>
      <c r="J476" t="s">
        <v>3301</v>
      </c>
      <c r="L476" t="s">
        <v>3302</v>
      </c>
      <c r="M476" t="s">
        <v>2544</v>
      </c>
      <c r="N476" t="s">
        <v>3303</v>
      </c>
      <c r="O476" t="s">
        <v>3304</v>
      </c>
      <c r="P476" t="s">
        <v>3305</v>
      </c>
      <c r="Q476">
        <v>34529</v>
      </c>
      <c r="R476" s="14">
        <v>0</v>
      </c>
      <c r="S476" s="9">
        <f t="shared" si="21"/>
        <v>4</v>
      </c>
      <c r="T476">
        <f t="shared" si="22"/>
        <v>7.9</v>
      </c>
      <c r="U476" s="1">
        <f t="shared" si="23"/>
        <v>1990</v>
      </c>
    </row>
    <row r="477" spans="1:21" x14ac:dyDescent="0.25">
      <c r="A477" s="1">
        <v>476</v>
      </c>
      <c r="B477" t="s">
        <v>3559</v>
      </c>
      <c r="C477" s="1">
        <v>1922</v>
      </c>
      <c r="E477" s="1">
        <v>94</v>
      </c>
      <c r="F477" t="s">
        <v>5961</v>
      </c>
      <c r="G477" t="s">
        <v>5957</v>
      </c>
      <c r="I477" s="2">
        <v>7.9</v>
      </c>
      <c r="J477" t="s">
        <v>3560</v>
      </c>
      <c r="L477" t="s">
        <v>2081</v>
      </c>
      <c r="M477" t="s">
        <v>3561</v>
      </c>
      <c r="N477" t="s">
        <v>3562</v>
      </c>
      <c r="O477" t="s">
        <v>3563</v>
      </c>
      <c r="P477" t="s">
        <v>3564</v>
      </c>
      <c r="Q477">
        <v>88794</v>
      </c>
      <c r="R477" s="14">
        <v>0</v>
      </c>
      <c r="S477" s="9">
        <f t="shared" si="21"/>
        <v>4</v>
      </c>
      <c r="T477">
        <f t="shared" si="22"/>
        <v>7.9</v>
      </c>
      <c r="U477" s="1">
        <f t="shared" si="23"/>
        <v>1920</v>
      </c>
    </row>
    <row r="478" spans="1:21" x14ac:dyDescent="0.25">
      <c r="A478" s="1">
        <v>477</v>
      </c>
      <c r="B478" t="s">
        <v>3404</v>
      </c>
      <c r="C478" s="1">
        <v>1972</v>
      </c>
      <c r="E478" s="1">
        <v>95</v>
      </c>
      <c r="F478" t="s">
        <v>5937</v>
      </c>
      <c r="G478" t="s">
        <v>5941</v>
      </c>
      <c r="H478" t="s">
        <v>5958</v>
      </c>
      <c r="I478" s="2">
        <v>7.9</v>
      </c>
      <c r="J478" t="s">
        <v>3405</v>
      </c>
      <c r="L478" t="s">
        <v>1815</v>
      </c>
      <c r="M478" t="s">
        <v>1816</v>
      </c>
      <c r="N478" t="s">
        <v>3406</v>
      </c>
      <c r="O478" t="s">
        <v>3407</v>
      </c>
      <c r="P478" t="s">
        <v>3408</v>
      </c>
      <c r="Q478">
        <v>52397</v>
      </c>
      <c r="R478" s="14">
        <v>0</v>
      </c>
      <c r="S478" s="9">
        <f t="shared" si="21"/>
        <v>4</v>
      </c>
      <c r="T478">
        <f t="shared" si="22"/>
        <v>7.9</v>
      </c>
      <c r="U478" s="1">
        <f t="shared" si="23"/>
        <v>1970</v>
      </c>
    </row>
    <row r="479" spans="1:21" x14ac:dyDescent="0.25">
      <c r="A479" s="1">
        <v>478</v>
      </c>
      <c r="B479" t="s">
        <v>3363</v>
      </c>
      <c r="C479" s="1">
        <v>1979</v>
      </c>
      <c r="D479" t="s">
        <v>196</v>
      </c>
      <c r="E479" s="1">
        <v>96</v>
      </c>
      <c r="F479" t="s">
        <v>560</v>
      </c>
      <c r="G479" t="s">
        <v>5936</v>
      </c>
      <c r="H479" t="s">
        <v>5942</v>
      </c>
      <c r="I479" s="2">
        <v>7.9</v>
      </c>
      <c r="J479" t="s">
        <v>3364</v>
      </c>
      <c r="K479">
        <v>83</v>
      </c>
      <c r="L479" t="s">
        <v>2661</v>
      </c>
      <c r="M479" t="s">
        <v>2661</v>
      </c>
      <c r="N479" t="s">
        <v>30</v>
      </c>
      <c r="O479" t="s">
        <v>3365</v>
      </c>
      <c r="P479" t="s">
        <v>3366</v>
      </c>
      <c r="Q479">
        <v>131436</v>
      </c>
      <c r="R479" s="14">
        <v>45700000</v>
      </c>
      <c r="S479" s="9">
        <f t="shared" si="21"/>
        <v>4</v>
      </c>
      <c r="T479">
        <f t="shared" si="22"/>
        <v>0.40000000000000036</v>
      </c>
      <c r="U479" s="1">
        <f t="shared" si="23"/>
        <v>1970</v>
      </c>
    </row>
    <row r="480" spans="1:21" x14ac:dyDescent="0.25">
      <c r="A480" s="1">
        <v>479</v>
      </c>
      <c r="B480" t="s">
        <v>3425</v>
      </c>
      <c r="C480" s="1">
        <v>1968</v>
      </c>
      <c r="E480" s="1">
        <v>96</v>
      </c>
      <c r="F480" t="s">
        <v>2691</v>
      </c>
      <c r="G480" t="s">
        <v>5945</v>
      </c>
      <c r="I480" s="2">
        <v>7.9</v>
      </c>
      <c r="J480" t="s">
        <v>3426</v>
      </c>
      <c r="K480">
        <v>89</v>
      </c>
      <c r="L480" t="s">
        <v>3376</v>
      </c>
      <c r="M480" t="s">
        <v>3427</v>
      </c>
      <c r="N480" t="s">
        <v>3428</v>
      </c>
      <c r="O480" t="s">
        <v>3429</v>
      </c>
      <c r="P480" t="s">
        <v>3430</v>
      </c>
      <c r="Q480">
        <v>116557</v>
      </c>
      <c r="R480" s="14">
        <v>89029</v>
      </c>
      <c r="S480" s="9">
        <f t="shared" si="21"/>
        <v>4</v>
      </c>
      <c r="T480">
        <f t="shared" si="22"/>
        <v>1</v>
      </c>
      <c r="U480" s="1">
        <f t="shared" si="23"/>
        <v>1960</v>
      </c>
    </row>
    <row r="481" spans="1:21" x14ac:dyDescent="0.25">
      <c r="A481" s="1">
        <v>480</v>
      </c>
      <c r="B481" t="s">
        <v>3501</v>
      </c>
      <c r="C481" s="1">
        <v>1947</v>
      </c>
      <c r="E481" s="1">
        <v>96</v>
      </c>
      <c r="F481" t="s">
        <v>560</v>
      </c>
      <c r="G481" t="s">
        <v>5936</v>
      </c>
      <c r="H481" t="s">
        <v>5947</v>
      </c>
      <c r="I481" s="2">
        <v>7.9</v>
      </c>
      <c r="J481" t="s">
        <v>3502</v>
      </c>
      <c r="K481">
        <v>88</v>
      </c>
      <c r="L481" t="s">
        <v>3503</v>
      </c>
      <c r="M481" t="s">
        <v>3504</v>
      </c>
      <c r="N481" t="s">
        <v>3505</v>
      </c>
      <c r="O481" t="s">
        <v>3506</v>
      </c>
      <c r="P481" t="s">
        <v>3507</v>
      </c>
      <c r="Q481">
        <v>41625</v>
      </c>
      <c r="R481" s="14">
        <v>2650000</v>
      </c>
      <c r="S481" s="9">
        <f t="shared" si="21"/>
        <v>4</v>
      </c>
      <c r="T481">
        <f t="shared" si="22"/>
        <v>0.90000000000000036</v>
      </c>
      <c r="U481" s="1">
        <f t="shared" si="23"/>
        <v>1940</v>
      </c>
    </row>
    <row r="482" spans="1:21" x14ac:dyDescent="0.25">
      <c r="A482" s="1">
        <v>481</v>
      </c>
      <c r="B482" t="s">
        <v>3538</v>
      </c>
      <c r="C482" s="1">
        <v>1935</v>
      </c>
      <c r="D482" t="s">
        <v>587</v>
      </c>
      <c r="E482" s="1">
        <v>96</v>
      </c>
      <c r="F482" t="s">
        <v>560</v>
      </c>
      <c r="G482" t="s">
        <v>5951</v>
      </c>
      <c r="H482" t="s">
        <v>5956</v>
      </c>
      <c r="I482" s="2">
        <v>7.9</v>
      </c>
      <c r="J482" t="s">
        <v>3539</v>
      </c>
      <c r="L482" t="s">
        <v>2052</v>
      </c>
      <c r="M482" t="s">
        <v>3540</v>
      </c>
      <c r="N482" t="s">
        <v>3541</v>
      </c>
      <c r="O482" t="s">
        <v>3542</v>
      </c>
      <c r="P482" t="s">
        <v>3543</v>
      </c>
      <c r="Q482">
        <v>30580</v>
      </c>
      <c r="R482" s="14">
        <v>2537520</v>
      </c>
      <c r="S482" s="9">
        <f t="shared" si="21"/>
        <v>4</v>
      </c>
      <c r="T482">
        <f t="shared" si="22"/>
        <v>7.9</v>
      </c>
      <c r="U482" s="1">
        <f t="shared" si="23"/>
        <v>1930</v>
      </c>
    </row>
    <row r="483" spans="1:21" x14ac:dyDescent="0.25">
      <c r="A483" s="1">
        <v>482</v>
      </c>
      <c r="B483" t="s">
        <v>3073</v>
      </c>
      <c r="C483" s="1">
        <v>2009</v>
      </c>
      <c r="D483" t="s">
        <v>196</v>
      </c>
      <c r="E483" s="1">
        <v>97</v>
      </c>
      <c r="F483" t="s">
        <v>16</v>
      </c>
      <c r="G483" t="s">
        <v>5948</v>
      </c>
      <c r="H483" t="s">
        <v>5943</v>
      </c>
      <c r="I483" s="2">
        <v>7.9</v>
      </c>
      <c r="J483" t="s">
        <v>3074</v>
      </c>
      <c r="K483">
        <v>67</v>
      </c>
      <c r="L483" t="s">
        <v>3075</v>
      </c>
      <c r="M483" t="s">
        <v>918</v>
      </c>
      <c r="N483" t="s">
        <v>217</v>
      </c>
      <c r="O483" t="s">
        <v>3076</v>
      </c>
      <c r="P483" t="s">
        <v>3077</v>
      </c>
      <c r="Q483">
        <v>335152</v>
      </c>
      <c r="R483" s="14">
        <v>5009677</v>
      </c>
      <c r="S483" s="9">
        <f t="shared" si="21"/>
        <v>4</v>
      </c>
      <c r="T483">
        <f t="shared" si="22"/>
        <v>1.2000000000000002</v>
      </c>
      <c r="U483" s="1">
        <f t="shared" si="23"/>
        <v>2000</v>
      </c>
    </row>
    <row r="484" spans="1:21" x14ac:dyDescent="0.25">
      <c r="A484" s="1">
        <v>483</v>
      </c>
      <c r="B484" t="s">
        <v>3170</v>
      </c>
      <c r="C484" s="1">
        <v>2004</v>
      </c>
      <c r="D484" t="s">
        <v>150</v>
      </c>
      <c r="E484" s="1">
        <v>97</v>
      </c>
      <c r="F484" t="s">
        <v>16</v>
      </c>
      <c r="G484" t="s">
        <v>5951</v>
      </c>
      <c r="I484" s="2">
        <v>7.9</v>
      </c>
      <c r="J484" t="s">
        <v>3171</v>
      </c>
      <c r="K484">
        <v>56</v>
      </c>
      <c r="L484" t="s">
        <v>3172</v>
      </c>
      <c r="M484" t="s">
        <v>3173</v>
      </c>
      <c r="N484" t="s">
        <v>3174</v>
      </c>
      <c r="O484" t="s">
        <v>3175</v>
      </c>
      <c r="P484" t="s">
        <v>3176</v>
      </c>
      <c r="Q484">
        <v>57430</v>
      </c>
      <c r="R484" s="14">
        <v>3635164</v>
      </c>
      <c r="S484" s="9">
        <f t="shared" si="21"/>
        <v>4</v>
      </c>
      <c r="T484">
        <f t="shared" si="22"/>
        <v>2.3000000000000007</v>
      </c>
      <c r="U484" s="1">
        <f t="shared" si="23"/>
        <v>2000</v>
      </c>
    </row>
    <row r="485" spans="1:21" x14ac:dyDescent="0.25">
      <c r="A485" s="1">
        <v>484</v>
      </c>
      <c r="B485" t="s">
        <v>3220</v>
      </c>
      <c r="C485" s="1">
        <v>2001</v>
      </c>
      <c r="D485" t="s">
        <v>196</v>
      </c>
      <c r="E485" s="1">
        <v>98</v>
      </c>
      <c r="F485" t="s">
        <v>560</v>
      </c>
      <c r="G485" t="s">
        <v>5936</v>
      </c>
      <c r="H485" t="s">
        <v>5950</v>
      </c>
      <c r="I485" s="2">
        <v>7.9</v>
      </c>
      <c r="J485" t="s">
        <v>3221</v>
      </c>
      <c r="K485">
        <v>84</v>
      </c>
      <c r="L485" t="s">
        <v>3222</v>
      </c>
      <c r="M485" t="s">
        <v>3223</v>
      </c>
      <c r="N485" t="s">
        <v>3224</v>
      </c>
      <c r="O485" t="s">
        <v>3225</v>
      </c>
      <c r="P485" t="s">
        <v>3226</v>
      </c>
      <c r="Q485">
        <v>44618</v>
      </c>
      <c r="R485" s="14">
        <v>1059830</v>
      </c>
      <c r="S485" s="9">
        <f t="shared" si="21"/>
        <v>4</v>
      </c>
      <c r="T485">
        <f t="shared" si="22"/>
        <v>0.5</v>
      </c>
      <c r="U485" s="1">
        <f t="shared" si="23"/>
        <v>2000</v>
      </c>
    </row>
    <row r="486" spans="1:21" x14ac:dyDescent="0.25">
      <c r="A486" s="1">
        <v>485</v>
      </c>
      <c r="B486" t="s">
        <v>3184</v>
      </c>
      <c r="C486" s="1">
        <v>2004</v>
      </c>
      <c r="D486" t="s">
        <v>33</v>
      </c>
      <c r="E486" s="1">
        <v>99</v>
      </c>
      <c r="F486" t="s">
        <v>560</v>
      </c>
      <c r="G486" t="s">
        <v>5957</v>
      </c>
      <c r="I486" s="2">
        <v>7.9</v>
      </c>
      <c r="J486" t="s">
        <v>3185</v>
      </c>
      <c r="K486">
        <v>76</v>
      </c>
      <c r="L486" t="s">
        <v>3186</v>
      </c>
      <c r="M486" t="s">
        <v>3124</v>
      </c>
      <c r="N486" t="s">
        <v>3187</v>
      </c>
      <c r="O486" t="s">
        <v>3188</v>
      </c>
      <c r="P486" t="s">
        <v>3189</v>
      </c>
      <c r="Q486">
        <v>512249</v>
      </c>
      <c r="R486" s="14">
        <v>13542874</v>
      </c>
      <c r="S486" s="9">
        <f t="shared" si="21"/>
        <v>4</v>
      </c>
      <c r="T486">
        <f t="shared" si="22"/>
        <v>0.30000000000000071</v>
      </c>
      <c r="U486" s="1">
        <f t="shared" si="23"/>
        <v>2000</v>
      </c>
    </row>
    <row r="487" spans="1:21" x14ac:dyDescent="0.25">
      <c r="A487" s="1">
        <v>486</v>
      </c>
      <c r="B487" t="s">
        <v>2968</v>
      </c>
      <c r="C487" s="1">
        <v>2016</v>
      </c>
      <c r="D487" t="s">
        <v>33</v>
      </c>
      <c r="E487" s="1">
        <v>100</v>
      </c>
      <c r="F487" t="s">
        <v>16</v>
      </c>
      <c r="I487" s="2">
        <v>7.9</v>
      </c>
      <c r="J487" t="s">
        <v>2969</v>
      </c>
      <c r="K487">
        <v>78</v>
      </c>
      <c r="L487" t="s">
        <v>2970</v>
      </c>
      <c r="M487" t="s">
        <v>2971</v>
      </c>
      <c r="N487" t="s">
        <v>2972</v>
      </c>
      <c r="O487" t="s">
        <v>2973</v>
      </c>
      <c r="P487" t="s">
        <v>2974</v>
      </c>
      <c r="Q487">
        <v>53818</v>
      </c>
      <c r="R487" s="14">
        <v>258168</v>
      </c>
      <c r="S487" s="9">
        <f t="shared" si="21"/>
        <v>4</v>
      </c>
      <c r="T487">
        <f t="shared" si="22"/>
        <v>0.10000000000000053</v>
      </c>
      <c r="U487" s="1">
        <f t="shared" si="23"/>
        <v>2010</v>
      </c>
    </row>
    <row r="488" spans="1:21" x14ac:dyDescent="0.25">
      <c r="A488" s="1">
        <v>487</v>
      </c>
      <c r="B488" t="s">
        <v>3043</v>
      </c>
      <c r="C488" s="1">
        <v>2011</v>
      </c>
      <c r="D488" t="s">
        <v>47</v>
      </c>
      <c r="E488" s="1">
        <v>100</v>
      </c>
      <c r="F488" t="s">
        <v>560</v>
      </c>
      <c r="G488" t="s">
        <v>5936</v>
      </c>
      <c r="H488" t="s">
        <v>5942</v>
      </c>
      <c r="I488" s="2">
        <v>7.9</v>
      </c>
      <c r="J488" t="s">
        <v>3044</v>
      </c>
      <c r="K488">
        <v>89</v>
      </c>
      <c r="L488" t="s">
        <v>3045</v>
      </c>
      <c r="M488" t="s">
        <v>3046</v>
      </c>
      <c r="N488" t="s">
        <v>3047</v>
      </c>
      <c r="O488" t="s">
        <v>1637</v>
      </c>
      <c r="P488" t="s">
        <v>3048</v>
      </c>
      <c r="Q488">
        <v>230624</v>
      </c>
      <c r="R488" s="14">
        <v>44671682</v>
      </c>
      <c r="S488" s="9">
        <f t="shared" si="21"/>
        <v>4</v>
      </c>
      <c r="T488">
        <f t="shared" si="22"/>
        <v>1</v>
      </c>
      <c r="U488" s="1">
        <f t="shared" si="23"/>
        <v>2010</v>
      </c>
    </row>
    <row r="489" spans="1:21" x14ac:dyDescent="0.25">
      <c r="A489" s="1">
        <v>488</v>
      </c>
      <c r="B489" t="s">
        <v>3545</v>
      </c>
      <c r="C489" s="1">
        <v>1933</v>
      </c>
      <c r="D489" t="s">
        <v>587</v>
      </c>
      <c r="E489" s="1">
        <v>100</v>
      </c>
      <c r="F489" t="s">
        <v>5949</v>
      </c>
      <c r="G489" t="s">
        <v>5957</v>
      </c>
      <c r="H489" t="s">
        <v>5943</v>
      </c>
      <c r="I489" s="2">
        <v>7.9</v>
      </c>
      <c r="J489" t="s">
        <v>3546</v>
      </c>
      <c r="K489">
        <v>90</v>
      </c>
      <c r="L489" t="s">
        <v>3547</v>
      </c>
      <c r="M489" t="s">
        <v>3548</v>
      </c>
      <c r="N489" t="s">
        <v>3549</v>
      </c>
      <c r="O489" t="s">
        <v>3550</v>
      </c>
      <c r="P489" t="s">
        <v>3551</v>
      </c>
      <c r="Q489">
        <v>78991</v>
      </c>
      <c r="R489" s="14">
        <v>10000000</v>
      </c>
      <c r="S489" s="9">
        <f t="shared" si="21"/>
        <v>4</v>
      </c>
      <c r="T489">
        <f t="shared" si="22"/>
        <v>1.0999999999999996</v>
      </c>
      <c r="U489" s="1">
        <f t="shared" si="23"/>
        <v>1930</v>
      </c>
    </row>
    <row r="490" spans="1:21" x14ac:dyDescent="0.25">
      <c r="A490" s="1">
        <v>489</v>
      </c>
      <c r="B490" t="s">
        <v>2939</v>
      </c>
      <c r="C490" s="1">
        <v>2020</v>
      </c>
      <c r="D490" t="s">
        <v>33</v>
      </c>
      <c r="E490" s="1">
        <v>101</v>
      </c>
      <c r="F490" t="s">
        <v>560</v>
      </c>
      <c r="G490" t="s">
        <v>5936</v>
      </c>
      <c r="H490" t="s">
        <v>5942</v>
      </c>
      <c r="I490" s="2">
        <v>7.9</v>
      </c>
      <c r="J490" t="s">
        <v>2940</v>
      </c>
      <c r="L490" t="s">
        <v>2941</v>
      </c>
      <c r="M490" t="s">
        <v>888</v>
      </c>
      <c r="N490" t="s">
        <v>2942</v>
      </c>
      <c r="O490" t="s">
        <v>2943</v>
      </c>
      <c r="P490" t="s">
        <v>2944</v>
      </c>
      <c r="Q490">
        <v>111478</v>
      </c>
      <c r="R490" s="14">
        <v>450000</v>
      </c>
      <c r="S490" s="9">
        <f t="shared" si="21"/>
        <v>4</v>
      </c>
      <c r="T490">
        <f t="shared" si="22"/>
        <v>7.9</v>
      </c>
      <c r="U490" s="1">
        <f t="shared" si="23"/>
        <v>2020</v>
      </c>
    </row>
    <row r="491" spans="1:21" x14ac:dyDescent="0.25">
      <c r="A491" s="1">
        <v>490</v>
      </c>
      <c r="B491" t="s">
        <v>2975</v>
      </c>
      <c r="C491" s="1">
        <v>2018</v>
      </c>
      <c r="D491" t="s">
        <v>47</v>
      </c>
      <c r="E491" s="1">
        <v>101</v>
      </c>
      <c r="F491" t="s">
        <v>5946</v>
      </c>
      <c r="G491" t="s">
        <v>5941</v>
      </c>
      <c r="H491" t="s">
        <v>5952</v>
      </c>
      <c r="I491" s="2">
        <v>7.9</v>
      </c>
      <c r="J491" t="s">
        <v>2976</v>
      </c>
      <c r="K491">
        <v>82</v>
      </c>
      <c r="L491" t="s">
        <v>1404</v>
      </c>
      <c r="M491" t="s">
        <v>2977</v>
      </c>
      <c r="N491" t="s">
        <v>2978</v>
      </c>
      <c r="O491" t="s">
        <v>90</v>
      </c>
      <c r="P491" t="s">
        <v>2979</v>
      </c>
      <c r="Q491">
        <v>139114</v>
      </c>
      <c r="R491" s="14">
        <v>32015231</v>
      </c>
      <c r="S491" s="9">
        <f t="shared" si="21"/>
        <v>4</v>
      </c>
      <c r="T491">
        <f t="shared" si="22"/>
        <v>0.29999999999999893</v>
      </c>
      <c r="U491" s="1">
        <f t="shared" si="23"/>
        <v>2010</v>
      </c>
    </row>
    <row r="492" spans="1:21" x14ac:dyDescent="0.25">
      <c r="A492" s="1">
        <v>491</v>
      </c>
      <c r="B492" t="s">
        <v>2981</v>
      </c>
      <c r="C492" s="1">
        <v>2016</v>
      </c>
      <c r="D492" t="s">
        <v>33</v>
      </c>
      <c r="E492" s="1">
        <v>101</v>
      </c>
      <c r="F492" t="s">
        <v>5949</v>
      </c>
      <c r="G492" t="s">
        <v>5952</v>
      </c>
      <c r="H492" t="s">
        <v>5936</v>
      </c>
      <c r="I492" s="2">
        <v>7.9</v>
      </c>
      <c r="J492" t="s">
        <v>2982</v>
      </c>
      <c r="K492">
        <v>81</v>
      </c>
      <c r="L492" t="s">
        <v>2983</v>
      </c>
      <c r="M492" t="s">
        <v>1737</v>
      </c>
      <c r="N492" t="s">
        <v>2984</v>
      </c>
      <c r="O492" t="s">
        <v>2985</v>
      </c>
      <c r="P492" t="s">
        <v>2986</v>
      </c>
      <c r="Q492">
        <v>111483</v>
      </c>
      <c r="R492" s="14">
        <v>5202582</v>
      </c>
      <c r="S492" s="9">
        <f t="shared" si="21"/>
        <v>4</v>
      </c>
      <c r="T492">
        <f t="shared" si="22"/>
        <v>0.19999999999999929</v>
      </c>
      <c r="U492" s="1">
        <f t="shared" si="23"/>
        <v>2010</v>
      </c>
    </row>
    <row r="493" spans="1:21" x14ac:dyDescent="0.25">
      <c r="A493" s="1">
        <v>492</v>
      </c>
      <c r="B493" t="s">
        <v>3489</v>
      </c>
      <c r="C493" s="1">
        <v>1951</v>
      </c>
      <c r="D493" t="s">
        <v>15</v>
      </c>
      <c r="E493" s="1">
        <v>101</v>
      </c>
      <c r="F493" t="s">
        <v>5935</v>
      </c>
      <c r="G493" t="s">
        <v>5953</v>
      </c>
      <c r="H493" t="s">
        <v>5945</v>
      </c>
      <c r="I493" s="2">
        <v>7.9</v>
      </c>
      <c r="J493" t="s">
        <v>3490</v>
      </c>
      <c r="K493">
        <v>88</v>
      </c>
      <c r="L493" t="s">
        <v>369</v>
      </c>
      <c r="M493" t="s">
        <v>2864</v>
      </c>
      <c r="N493" t="s">
        <v>3491</v>
      </c>
      <c r="O493" t="s">
        <v>3492</v>
      </c>
      <c r="P493" t="s">
        <v>3493</v>
      </c>
      <c r="Q493">
        <v>123341</v>
      </c>
      <c r="R493" s="14">
        <v>7630000</v>
      </c>
      <c r="S493" s="9">
        <f t="shared" si="21"/>
        <v>4</v>
      </c>
      <c r="T493">
        <f t="shared" si="22"/>
        <v>0.90000000000000036</v>
      </c>
      <c r="U493" s="1">
        <f t="shared" si="23"/>
        <v>1950</v>
      </c>
    </row>
    <row r="494" spans="1:21" x14ac:dyDescent="0.25">
      <c r="A494" s="1">
        <v>493</v>
      </c>
      <c r="B494" t="s">
        <v>3518</v>
      </c>
      <c r="C494" s="1">
        <v>1945</v>
      </c>
      <c r="D494" t="s">
        <v>587</v>
      </c>
      <c r="E494" s="1">
        <v>101</v>
      </c>
      <c r="F494" t="s">
        <v>16</v>
      </c>
      <c r="G494" t="s">
        <v>5953</v>
      </c>
      <c r="I494" s="2">
        <v>7.9</v>
      </c>
      <c r="J494" t="s">
        <v>3519</v>
      </c>
      <c r="L494" t="s">
        <v>568</v>
      </c>
      <c r="M494" t="s">
        <v>1263</v>
      </c>
      <c r="N494" t="s">
        <v>3520</v>
      </c>
      <c r="O494" t="s">
        <v>3521</v>
      </c>
      <c r="P494" t="s">
        <v>3522</v>
      </c>
      <c r="Q494">
        <v>33549</v>
      </c>
      <c r="R494" s="14">
        <v>9460000</v>
      </c>
      <c r="S494" s="9">
        <f t="shared" si="21"/>
        <v>4</v>
      </c>
      <c r="T494">
        <f t="shared" si="22"/>
        <v>7.9</v>
      </c>
      <c r="U494" s="1">
        <f t="shared" si="23"/>
        <v>1940</v>
      </c>
    </row>
    <row r="495" spans="1:21" x14ac:dyDescent="0.25">
      <c r="A495" s="1">
        <v>494</v>
      </c>
      <c r="B495" t="s">
        <v>3280</v>
      </c>
      <c r="C495" s="1">
        <v>1994</v>
      </c>
      <c r="D495" t="s">
        <v>15</v>
      </c>
      <c r="E495" s="1">
        <v>102</v>
      </c>
      <c r="F495" t="s">
        <v>5935</v>
      </c>
      <c r="G495" t="s">
        <v>5936</v>
      </c>
      <c r="I495" s="2">
        <v>7.9</v>
      </c>
      <c r="J495" t="s">
        <v>3281</v>
      </c>
      <c r="K495">
        <v>77</v>
      </c>
      <c r="L495" t="s">
        <v>3282</v>
      </c>
      <c r="M495" t="s">
        <v>3283</v>
      </c>
      <c r="N495" t="s">
        <v>3284</v>
      </c>
      <c r="O495" t="s">
        <v>3285</v>
      </c>
      <c r="P495" t="s">
        <v>3286</v>
      </c>
      <c r="Q495">
        <v>31590</v>
      </c>
      <c r="R495" s="14">
        <v>2201126</v>
      </c>
      <c r="S495" s="9">
        <f t="shared" si="21"/>
        <v>4</v>
      </c>
      <c r="T495">
        <f t="shared" si="22"/>
        <v>0.20000000000000018</v>
      </c>
      <c r="U495" s="1">
        <f t="shared" si="23"/>
        <v>1990</v>
      </c>
    </row>
    <row r="496" spans="1:21" x14ac:dyDescent="0.25">
      <c r="A496" s="1">
        <v>495</v>
      </c>
      <c r="B496" t="s">
        <v>3398</v>
      </c>
      <c r="C496" s="1">
        <v>1972</v>
      </c>
      <c r="D496" t="s">
        <v>248</v>
      </c>
      <c r="E496" s="1">
        <v>102</v>
      </c>
      <c r="F496" t="s">
        <v>560</v>
      </c>
      <c r="I496" s="2">
        <v>7.9</v>
      </c>
      <c r="J496" t="s">
        <v>3399</v>
      </c>
      <c r="K496">
        <v>93</v>
      </c>
      <c r="L496" t="s">
        <v>1923</v>
      </c>
      <c r="M496" t="s">
        <v>3400</v>
      </c>
      <c r="N496" t="s">
        <v>3401</v>
      </c>
      <c r="O496" t="s">
        <v>3402</v>
      </c>
      <c r="P496" t="s">
        <v>3403</v>
      </c>
      <c r="Q496">
        <v>38737</v>
      </c>
      <c r="R496" s="14">
        <v>198809</v>
      </c>
      <c r="S496" s="9">
        <f t="shared" si="21"/>
        <v>4</v>
      </c>
      <c r="T496">
        <f t="shared" si="22"/>
        <v>1.4000000000000004</v>
      </c>
      <c r="U496" s="1">
        <f t="shared" si="23"/>
        <v>1970</v>
      </c>
    </row>
    <row r="497" spans="1:21" x14ac:dyDescent="0.25">
      <c r="A497" s="1">
        <v>496</v>
      </c>
      <c r="B497" t="s">
        <v>3509</v>
      </c>
      <c r="C497" s="1">
        <v>1946</v>
      </c>
      <c r="D497" t="s">
        <v>47</v>
      </c>
      <c r="E497" s="1">
        <v>102</v>
      </c>
      <c r="F497" t="s">
        <v>16</v>
      </c>
      <c r="G497" t="s">
        <v>5953</v>
      </c>
      <c r="H497" t="s">
        <v>5942</v>
      </c>
      <c r="I497" s="2">
        <v>7.9</v>
      </c>
      <c r="J497" t="s">
        <v>3510</v>
      </c>
      <c r="K497">
        <v>100</v>
      </c>
      <c r="L497" t="s">
        <v>369</v>
      </c>
      <c r="M497" t="s">
        <v>828</v>
      </c>
      <c r="N497" t="s">
        <v>379</v>
      </c>
      <c r="O497" t="s">
        <v>381</v>
      </c>
      <c r="P497" t="s">
        <v>3511</v>
      </c>
      <c r="Q497">
        <v>92306</v>
      </c>
      <c r="R497" s="14">
        <v>10464000</v>
      </c>
      <c r="S497" s="9">
        <f t="shared" si="21"/>
        <v>4</v>
      </c>
      <c r="T497">
        <f t="shared" si="22"/>
        <v>2.0999999999999996</v>
      </c>
      <c r="U497" s="1">
        <f t="shared" si="23"/>
        <v>1940</v>
      </c>
    </row>
    <row r="498" spans="1:21" x14ac:dyDescent="0.25">
      <c r="A498" s="1">
        <v>497</v>
      </c>
      <c r="B498" t="s">
        <v>3531</v>
      </c>
      <c r="C498" s="1">
        <v>1938</v>
      </c>
      <c r="D498" t="s">
        <v>248</v>
      </c>
      <c r="E498" s="1">
        <v>102</v>
      </c>
      <c r="F498" t="s">
        <v>5937</v>
      </c>
      <c r="G498" t="s">
        <v>5941</v>
      </c>
      <c r="H498" t="s">
        <v>5942</v>
      </c>
      <c r="I498" s="2">
        <v>7.9</v>
      </c>
      <c r="J498" t="s">
        <v>3532</v>
      </c>
      <c r="K498">
        <v>97</v>
      </c>
      <c r="L498" t="s">
        <v>377</v>
      </c>
      <c r="M498" t="s">
        <v>3533</v>
      </c>
      <c r="N498" t="s">
        <v>3534</v>
      </c>
      <c r="O498" t="s">
        <v>3535</v>
      </c>
      <c r="P498" t="s">
        <v>3536</v>
      </c>
      <c r="Q498">
        <v>47175</v>
      </c>
      <c r="R498" s="14">
        <v>3981000</v>
      </c>
      <c r="S498" s="9">
        <f t="shared" si="21"/>
        <v>4</v>
      </c>
      <c r="T498">
        <f t="shared" si="22"/>
        <v>1.7999999999999989</v>
      </c>
      <c r="U498" s="1">
        <f t="shared" si="23"/>
        <v>1930</v>
      </c>
    </row>
    <row r="499" spans="1:21" x14ac:dyDescent="0.25">
      <c r="A499" s="1">
        <v>498</v>
      </c>
      <c r="B499" t="s">
        <v>3316</v>
      </c>
      <c r="C499" s="1">
        <v>1989</v>
      </c>
      <c r="D499" t="s">
        <v>47</v>
      </c>
      <c r="E499" s="1">
        <v>103</v>
      </c>
      <c r="F499" t="s">
        <v>5939</v>
      </c>
      <c r="G499" t="s">
        <v>5936</v>
      </c>
      <c r="I499" s="2">
        <v>7.9</v>
      </c>
      <c r="J499" t="s">
        <v>3317</v>
      </c>
      <c r="K499">
        <v>97</v>
      </c>
      <c r="L499" t="s">
        <v>1743</v>
      </c>
      <c r="M499" t="s">
        <v>1031</v>
      </c>
      <c r="N499" t="s">
        <v>3318</v>
      </c>
      <c r="O499" t="s">
        <v>3319</v>
      </c>
      <c r="P499" t="s">
        <v>3320</v>
      </c>
      <c r="Q499">
        <v>68076</v>
      </c>
      <c r="R499" s="14">
        <v>14743391</v>
      </c>
      <c r="S499" s="9">
        <f t="shared" si="21"/>
        <v>4</v>
      </c>
      <c r="T499">
        <f t="shared" si="22"/>
        <v>1.7999999999999989</v>
      </c>
      <c r="U499" s="1">
        <f t="shared" si="23"/>
        <v>1980</v>
      </c>
    </row>
    <row r="500" spans="1:21" x14ac:dyDescent="0.25">
      <c r="A500" s="1">
        <v>499</v>
      </c>
      <c r="B500" t="s">
        <v>3322</v>
      </c>
      <c r="C500" s="1">
        <v>1989</v>
      </c>
      <c r="D500" t="s">
        <v>150</v>
      </c>
      <c r="E500" s="1">
        <v>104</v>
      </c>
      <c r="F500" t="s">
        <v>560</v>
      </c>
      <c r="G500" t="s">
        <v>5936</v>
      </c>
      <c r="I500" s="2">
        <v>7.9</v>
      </c>
      <c r="J500" t="s">
        <v>3323</v>
      </c>
      <c r="K500">
        <v>77</v>
      </c>
      <c r="L500" t="s">
        <v>2661</v>
      </c>
      <c r="M500" t="s">
        <v>3324</v>
      </c>
      <c r="N500" t="s">
        <v>2661</v>
      </c>
      <c r="O500" t="s">
        <v>3325</v>
      </c>
      <c r="P500" t="s">
        <v>3326</v>
      </c>
      <c r="Q500">
        <v>54670</v>
      </c>
      <c r="R500" s="14">
        <v>18254702</v>
      </c>
      <c r="S500" s="9">
        <f t="shared" si="21"/>
        <v>4</v>
      </c>
      <c r="T500">
        <f t="shared" si="22"/>
        <v>0.20000000000000018</v>
      </c>
      <c r="U500" s="1">
        <f t="shared" si="23"/>
        <v>1980</v>
      </c>
    </row>
    <row r="501" spans="1:21" x14ac:dyDescent="0.25">
      <c r="A501" s="1">
        <v>500</v>
      </c>
      <c r="B501" t="s">
        <v>3495</v>
      </c>
      <c r="C501" s="1">
        <v>1950</v>
      </c>
      <c r="D501" t="s">
        <v>2006</v>
      </c>
      <c r="E501" s="1">
        <v>104</v>
      </c>
      <c r="F501" t="s">
        <v>560</v>
      </c>
      <c r="G501" t="s">
        <v>5936</v>
      </c>
      <c r="H501" t="s">
        <v>5944</v>
      </c>
      <c r="I501" s="2">
        <v>7.9</v>
      </c>
      <c r="J501" t="s">
        <v>3496</v>
      </c>
      <c r="L501" t="s">
        <v>3497</v>
      </c>
      <c r="M501" t="s">
        <v>251</v>
      </c>
      <c r="N501" t="s">
        <v>3498</v>
      </c>
      <c r="O501" t="s">
        <v>3499</v>
      </c>
      <c r="P501" t="s">
        <v>3500</v>
      </c>
      <c r="Q501">
        <v>52573</v>
      </c>
      <c r="R501" s="14">
        <v>0</v>
      </c>
      <c r="S501" s="9">
        <f t="shared" si="21"/>
        <v>5</v>
      </c>
      <c r="T501">
        <f t="shared" si="22"/>
        <v>7.9</v>
      </c>
      <c r="U501" s="1">
        <f t="shared" si="23"/>
        <v>1950</v>
      </c>
    </row>
    <row r="502" spans="1:21" x14ac:dyDescent="0.25">
      <c r="A502" s="1">
        <v>501</v>
      </c>
      <c r="B502" t="s">
        <v>3311</v>
      </c>
      <c r="C502" s="1">
        <v>1990</v>
      </c>
      <c r="D502" t="s">
        <v>47</v>
      </c>
      <c r="E502" s="1">
        <v>105</v>
      </c>
      <c r="F502" t="s">
        <v>16</v>
      </c>
      <c r="G502" t="s">
        <v>5944</v>
      </c>
      <c r="H502" t="s">
        <v>5942</v>
      </c>
      <c r="I502" s="2">
        <v>7.9</v>
      </c>
      <c r="J502" t="s">
        <v>3312</v>
      </c>
      <c r="K502">
        <v>74</v>
      </c>
      <c r="L502" t="s">
        <v>2434</v>
      </c>
      <c r="M502" t="s">
        <v>2430</v>
      </c>
      <c r="N502" t="s">
        <v>2304</v>
      </c>
      <c r="O502" t="s">
        <v>3313</v>
      </c>
      <c r="P502" t="s">
        <v>3314</v>
      </c>
      <c r="Q502">
        <v>447368</v>
      </c>
      <c r="R502" s="14">
        <v>56362352</v>
      </c>
      <c r="S502" s="9">
        <f t="shared" si="21"/>
        <v>5</v>
      </c>
      <c r="T502">
        <f t="shared" si="22"/>
        <v>0.5</v>
      </c>
      <c r="U502" s="1">
        <f t="shared" si="23"/>
        <v>1990</v>
      </c>
    </row>
    <row r="503" spans="1:21" x14ac:dyDescent="0.25">
      <c r="A503" s="1">
        <v>502</v>
      </c>
      <c r="B503" t="s">
        <v>2994</v>
      </c>
      <c r="C503" s="1">
        <v>2016</v>
      </c>
      <c r="D503" t="s">
        <v>150</v>
      </c>
      <c r="E503" s="1">
        <v>106</v>
      </c>
      <c r="F503" t="s">
        <v>560</v>
      </c>
      <c r="G503" t="s">
        <v>5936</v>
      </c>
      <c r="H503" t="s">
        <v>5951</v>
      </c>
      <c r="I503" s="2">
        <v>7.9</v>
      </c>
      <c r="J503" t="s">
        <v>2995</v>
      </c>
      <c r="K503">
        <v>79</v>
      </c>
      <c r="L503" t="s">
        <v>2996</v>
      </c>
      <c r="M503" t="s">
        <v>2997</v>
      </c>
      <c r="N503" t="s">
        <v>2998</v>
      </c>
      <c r="O503" t="s">
        <v>2999</v>
      </c>
      <c r="P503" t="s">
        <v>3000</v>
      </c>
      <c r="Q503">
        <v>85109</v>
      </c>
      <c r="R503" s="14">
        <v>3237118</v>
      </c>
      <c r="S503" s="9">
        <f t="shared" si="21"/>
        <v>5</v>
      </c>
      <c r="T503">
        <f t="shared" si="22"/>
        <v>0</v>
      </c>
      <c r="U503" s="1">
        <f t="shared" si="23"/>
        <v>2010</v>
      </c>
    </row>
    <row r="504" spans="1:21" x14ac:dyDescent="0.25">
      <c r="A504" s="1">
        <v>503</v>
      </c>
      <c r="B504" t="s">
        <v>3127</v>
      </c>
      <c r="C504" s="1">
        <v>2008</v>
      </c>
      <c r="D504" t="s">
        <v>196</v>
      </c>
      <c r="E504" s="1">
        <v>107</v>
      </c>
      <c r="F504" t="s">
        <v>560</v>
      </c>
      <c r="G504" t="s">
        <v>5938</v>
      </c>
      <c r="H504" t="s">
        <v>5936</v>
      </c>
      <c r="I504" s="2">
        <v>7.9</v>
      </c>
      <c r="J504" t="s">
        <v>3128</v>
      </c>
      <c r="K504">
        <v>67</v>
      </c>
      <c r="L504" t="s">
        <v>915</v>
      </c>
      <c r="M504" t="s">
        <v>3129</v>
      </c>
      <c r="N504" t="s">
        <v>1469</v>
      </c>
      <c r="O504" t="s">
        <v>1033</v>
      </c>
      <c r="P504" t="s">
        <v>3130</v>
      </c>
      <c r="Q504">
        <v>390334</v>
      </c>
      <c r="R504" s="14">
        <v>7757130</v>
      </c>
      <c r="S504" s="9">
        <f t="shared" si="21"/>
        <v>5</v>
      </c>
      <c r="T504">
        <f t="shared" si="22"/>
        <v>1.2000000000000002</v>
      </c>
      <c r="U504" s="1">
        <f t="shared" si="23"/>
        <v>2000</v>
      </c>
    </row>
    <row r="505" spans="1:21" x14ac:dyDescent="0.25">
      <c r="A505" s="1">
        <v>504</v>
      </c>
      <c r="B505" t="s">
        <v>3332</v>
      </c>
      <c r="C505" s="1">
        <v>1986</v>
      </c>
      <c r="D505" t="s">
        <v>150</v>
      </c>
      <c r="E505" s="1">
        <v>107</v>
      </c>
      <c r="F505" t="s">
        <v>560</v>
      </c>
      <c r="G505" t="s">
        <v>5936</v>
      </c>
      <c r="I505" s="2">
        <v>7.9</v>
      </c>
      <c r="J505" t="s">
        <v>3333</v>
      </c>
      <c r="K505">
        <v>90</v>
      </c>
      <c r="L505" t="s">
        <v>2661</v>
      </c>
      <c r="M505" t="s">
        <v>2726</v>
      </c>
      <c r="N505" t="s">
        <v>3313</v>
      </c>
      <c r="O505" t="s">
        <v>39</v>
      </c>
      <c r="P505" t="s">
        <v>3334</v>
      </c>
      <c r="Q505">
        <v>67176</v>
      </c>
      <c r="R505" s="14">
        <v>40084041</v>
      </c>
      <c r="S505" s="9">
        <f t="shared" si="21"/>
        <v>5</v>
      </c>
      <c r="T505">
        <f t="shared" si="22"/>
        <v>1.0999999999999996</v>
      </c>
      <c r="U505" s="1">
        <f t="shared" si="23"/>
        <v>1980</v>
      </c>
    </row>
    <row r="506" spans="1:21" x14ac:dyDescent="0.25">
      <c r="A506" s="1">
        <v>505</v>
      </c>
      <c r="B506" t="s">
        <v>3014</v>
      </c>
      <c r="C506" s="1">
        <v>2019</v>
      </c>
      <c r="D506" t="s">
        <v>33</v>
      </c>
      <c r="E506" s="1">
        <v>108</v>
      </c>
      <c r="F506" t="s">
        <v>560</v>
      </c>
      <c r="G506" t="s">
        <v>5936</v>
      </c>
      <c r="H506" t="s">
        <v>5950</v>
      </c>
      <c r="I506" s="2">
        <v>7.9</v>
      </c>
      <c r="J506" t="s">
        <v>3015</v>
      </c>
      <c r="K506">
        <v>58</v>
      </c>
      <c r="L506" t="s">
        <v>2983</v>
      </c>
      <c r="M506" t="s">
        <v>3016</v>
      </c>
      <c r="N506" t="s">
        <v>3017</v>
      </c>
      <c r="O506" t="s">
        <v>281</v>
      </c>
      <c r="P506" t="s">
        <v>2983</v>
      </c>
      <c r="Q506">
        <v>297918</v>
      </c>
      <c r="R506" s="14">
        <v>349555</v>
      </c>
      <c r="S506" s="9">
        <f t="shared" si="21"/>
        <v>5</v>
      </c>
      <c r="T506">
        <f t="shared" si="22"/>
        <v>2.1000000000000005</v>
      </c>
      <c r="U506" s="1">
        <f t="shared" si="23"/>
        <v>2010</v>
      </c>
    </row>
    <row r="507" spans="1:21" x14ac:dyDescent="0.25">
      <c r="A507" s="1">
        <v>506</v>
      </c>
      <c r="B507" t="s">
        <v>3029</v>
      </c>
      <c r="C507" s="1">
        <v>2013</v>
      </c>
      <c r="D507" t="s">
        <v>196</v>
      </c>
      <c r="E507" s="1">
        <v>109</v>
      </c>
      <c r="F507" t="s">
        <v>16</v>
      </c>
      <c r="G507" t="s">
        <v>5942</v>
      </c>
      <c r="I507" s="2">
        <v>7.9</v>
      </c>
      <c r="J507" t="s">
        <v>3030</v>
      </c>
      <c r="K507">
        <v>94</v>
      </c>
      <c r="L507" t="s">
        <v>1591</v>
      </c>
      <c r="M507" t="s">
        <v>1592</v>
      </c>
      <c r="N507" t="s">
        <v>1593</v>
      </c>
      <c r="O507" t="s">
        <v>3031</v>
      </c>
      <c r="P507" t="s">
        <v>3032</v>
      </c>
      <c r="Q507">
        <v>141457</v>
      </c>
      <c r="R507" s="14">
        <v>8114627</v>
      </c>
      <c r="S507" s="9">
        <f t="shared" si="21"/>
        <v>5</v>
      </c>
      <c r="T507">
        <f t="shared" si="22"/>
        <v>1.5</v>
      </c>
      <c r="U507" s="1">
        <f t="shared" si="23"/>
        <v>2010</v>
      </c>
    </row>
    <row r="508" spans="1:21" x14ac:dyDescent="0.25">
      <c r="A508" s="1">
        <v>507</v>
      </c>
      <c r="B508" t="s">
        <v>3095</v>
      </c>
      <c r="C508" s="1">
        <v>2008</v>
      </c>
      <c r="D508" t="s">
        <v>33</v>
      </c>
      <c r="E508" s="1">
        <v>109</v>
      </c>
      <c r="F508" t="s">
        <v>16</v>
      </c>
      <c r="G508" t="s">
        <v>5960</v>
      </c>
      <c r="I508" s="2">
        <v>7.9</v>
      </c>
      <c r="J508" t="s">
        <v>3096</v>
      </c>
      <c r="K508">
        <v>80</v>
      </c>
      <c r="L508" t="s">
        <v>694</v>
      </c>
      <c r="M508" t="s">
        <v>2359</v>
      </c>
      <c r="N508" t="s">
        <v>3097</v>
      </c>
      <c r="O508" t="s">
        <v>3098</v>
      </c>
      <c r="P508" t="s">
        <v>3099</v>
      </c>
      <c r="Q508">
        <v>289415</v>
      </c>
      <c r="R508" s="14">
        <v>26236603</v>
      </c>
      <c r="S508" s="9">
        <f t="shared" si="21"/>
        <v>5</v>
      </c>
      <c r="T508">
        <f t="shared" si="22"/>
        <v>9.9999999999999645E-2</v>
      </c>
      <c r="U508" s="1">
        <f t="shared" si="23"/>
        <v>2000</v>
      </c>
    </row>
    <row r="509" spans="1:21" x14ac:dyDescent="0.25">
      <c r="A509" s="1">
        <v>508</v>
      </c>
      <c r="B509" t="s">
        <v>3248</v>
      </c>
      <c r="C509" s="1">
        <v>2006</v>
      </c>
      <c r="D509" t="s">
        <v>15</v>
      </c>
      <c r="E509" s="1">
        <v>109</v>
      </c>
      <c r="F509" t="s">
        <v>5949</v>
      </c>
      <c r="G509" t="s">
        <v>5936</v>
      </c>
      <c r="H509" t="s">
        <v>5943</v>
      </c>
      <c r="I509" s="2">
        <v>7.9</v>
      </c>
      <c r="J509" t="s">
        <v>3249</v>
      </c>
      <c r="K509">
        <v>84</v>
      </c>
      <c r="L509" t="s">
        <v>3205</v>
      </c>
      <c r="M509" t="s">
        <v>1676</v>
      </c>
      <c r="N509" t="s">
        <v>2360</v>
      </c>
      <c r="O509" t="s">
        <v>1444</v>
      </c>
      <c r="P509" t="s">
        <v>39</v>
      </c>
      <c r="Q509">
        <v>465113</v>
      </c>
      <c r="R509" s="14">
        <v>35552383</v>
      </c>
      <c r="S509" s="9">
        <f t="shared" si="21"/>
        <v>5</v>
      </c>
      <c r="T509">
        <f t="shared" si="22"/>
        <v>0.5</v>
      </c>
      <c r="U509" s="1">
        <f t="shared" si="23"/>
        <v>2000</v>
      </c>
    </row>
    <row r="510" spans="1:21" x14ac:dyDescent="0.25">
      <c r="A510" s="1">
        <v>509</v>
      </c>
      <c r="B510" t="s">
        <v>3437</v>
      </c>
      <c r="C510" s="1">
        <v>1967</v>
      </c>
      <c r="D510" t="s">
        <v>47</v>
      </c>
      <c r="E510" s="1">
        <v>110</v>
      </c>
      <c r="F510" t="s">
        <v>5935</v>
      </c>
      <c r="G510" t="s">
        <v>5936</v>
      </c>
      <c r="H510" t="s">
        <v>5948</v>
      </c>
      <c r="I510" s="2">
        <v>7.9</v>
      </c>
      <c r="J510" t="s">
        <v>3438</v>
      </c>
      <c r="K510">
        <v>75</v>
      </c>
      <c r="L510" t="s">
        <v>2708</v>
      </c>
      <c r="M510" t="s">
        <v>3439</v>
      </c>
      <c r="N510" t="s">
        <v>1996</v>
      </c>
      <c r="O510" t="s">
        <v>3440</v>
      </c>
      <c r="P510" t="s">
        <v>3441</v>
      </c>
      <c r="Q510">
        <v>67804</v>
      </c>
      <c r="R510" s="14">
        <v>24379978</v>
      </c>
      <c r="S510" s="9">
        <f t="shared" si="21"/>
        <v>5</v>
      </c>
      <c r="T510">
        <f t="shared" si="22"/>
        <v>0.40000000000000036</v>
      </c>
      <c r="U510" s="1">
        <f t="shared" si="23"/>
        <v>1960</v>
      </c>
    </row>
    <row r="511" spans="1:21" x14ac:dyDescent="0.25">
      <c r="A511" s="1">
        <v>510</v>
      </c>
      <c r="B511" t="s">
        <v>3273</v>
      </c>
      <c r="C511" s="1">
        <v>1995</v>
      </c>
      <c r="D511" t="s">
        <v>47</v>
      </c>
      <c r="E511" s="1">
        <v>111</v>
      </c>
      <c r="F511" t="s">
        <v>5946</v>
      </c>
      <c r="G511" t="s">
        <v>5936</v>
      </c>
      <c r="H511" t="s">
        <v>5947</v>
      </c>
      <c r="I511" s="2">
        <v>7.9</v>
      </c>
      <c r="J511" t="s">
        <v>3274</v>
      </c>
      <c r="K511">
        <v>75</v>
      </c>
      <c r="L511" t="s">
        <v>3275</v>
      </c>
      <c r="M511" t="s">
        <v>3276</v>
      </c>
      <c r="N511" t="s">
        <v>3277</v>
      </c>
      <c r="O511" t="s">
        <v>3278</v>
      </c>
      <c r="P511" t="s">
        <v>3279</v>
      </c>
      <c r="Q511">
        <v>51943</v>
      </c>
      <c r="R511" s="14">
        <v>0</v>
      </c>
      <c r="S511" s="9">
        <f t="shared" si="21"/>
        <v>5</v>
      </c>
      <c r="T511">
        <f t="shared" si="22"/>
        <v>0.40000000000000036</v>
      </c>
      <c r="U511" s="1">
        <f t="shared" si="23"/>
        <v>1990</v>
      </c>
    </row>
    <row r="512" spans="1:21" x14ac:dyDescent="0.25">
      <c r="A512" s="1">
        <v>511</v>
      </c>
      <c r="B512" t="s">
        <v>3087</v>
      </c>
      <c r="C512" s="1">
        <v>2009</v>
      </c>
      <c r="D512" t="s">
        <v>15</v>
      </c>
      <c r="E512" s="1">
        <v>112</v>
      </c>
      <c r="F512" t="s">
        <v>5937</v>
      </c>
      <c r="G512" t="s">
        <v>5943</v>
      </c>
      <c r="H512" t="s">
        <v>5945</v>
      </c>
      <c r="I512" s="2">
        <v>7.9</v>
      </c>
      <c r="J512" t="s">
        <v>3088</v>
      </c>
      <c r="K512">
        <v>81</v>
      </c>
      <c r="L512" t="s">
        <v>3089</v>
      </c>
      <c r="M512" t="s">
        <v>3090</v>
      </c>
      <c r="N512" t="s">
        <v>3091</v>
      </c>
      <c r="O512" t="s">
        <v>3092</v>
      </c>
      <c r="P512" t="s">
        <v>3093</v>
      </c>
      <c r="Q512">
        <v>638202</v>
      </c>
      <c r="R512" s="14">
        <v>115646235</v>
      </c>
      <c r="S512" s="9">
        <f t="shared" si="21"/>
        <v>5</v>
      </c>
      <c r="T512">
        <f t="shared" si="22"/>
        <v>0.19999999999999929</v>
      </c>
      <c r="U512" s="1">
        <f t="shared" si="23"/>
        <v>2000</v>
      </c>
    </row>
    <row r="513" spans="1:21" x14ac:dyDescent="0.25">
      <c r="A513" s="1">
        <v>512</v>
      </c>
      <c r="B513" t="s">
        <v>3213</v>
      </c>
      <c r="C513" s="1">
        <v>2002</v>
      </c>
      <c r="D513" t="s">
        <v>196</v>
      </c>
      <c r="E513" s="1">
        <v>112</v>
      </c>
      <c r="F513" t="s">
        <v>16</v>
      </c>
      <c r="G513" t="s">
        <v>5948</v>
      </c>
      <c r="H513" t="s">
        <v>5942</v>
      </c>
      <c r="I513" s="2">
        <v>7.9</v>
      </c>
      <c r="J513" t="s">
        <v>3214</v>
      </c>
      <c r="K513">
        <v>86</v>
      </c>
      <c r="L513" t="s">
        <v>3215</v>
      </c>
      <c r="M513" t="s">
        <v>3216</v>
      </c>
      <c r="N513" t="s">
        <v>3217</v>
      </c>
      <c r="O513" t="s">
        <v>1374</v>
      </c>
      <c r="P513" t="s">
        <v>3218</v>
      </c>
      <c r="Q513">
        <v>104691</v>
      </c>
      <c r="R513" s="14">
        <v>9284265</v>
      </c>
      <c r="S513" s="9">
        <f t="shared" si="21"/>
        <v>5</v>
      </c>
      <c r="T513">
        <f t="shared" si="22"/>
        <v>0.69999999999999929</v>
      </c>
      <c r="U513" s="1">
        <f t="shared" si="23"/>
        <v>2000</v>
      </c>
    </row>
    <row r="514" spans="1:21" x14ac:dyDescent="0.25">
      <c r="A514" s="1">
        <v>513</v>
      </c>
      <c r="B514" t="s">
        <v>3524</v>
      </c>
      <c r="C514" s="1">
        <v>1940</v>
      </c>
      <c r="E514" s="1">
        <v>112</v>
      </c>
      <c r="F514" t="s">
        <v>560</v>
      </c>
      <c r="G514" t="s">
        <v>5942</v>
      </c>
      <c r="I514" s="2">
        <v>7.9</v>
      </c>
      <c r="J514" t="s">
        <v>3525</v>
      </c>
      <c r="K514">
        <v>96</v>
      </c>
      <c r="L514" t="s">
        <v>2051</v>
      </c>
      <c r="M514" t="s">
        <v>828</v>
      </c>
      <c r="N514" t="s">
        <v>3434</v>
      </c>
      <c r="O514" t="s">
        <v>251</v>
      </c>
      <c r="P514" t="s">
        <v>3526</v>
      </c>
      <c r="Q514">
        <v>63550</v>
      </c>
      <c r="R514" s="14">
        <v>0</v>
      </c>
      <c r="S514" s="9">
        <f t="shared" ref="S514:S577" si="24">INT((ROW()-ROW($B$1))/100)</f>
        <v>5</v>
      </c>
      <c r="T514">
        <f t="shared" ref="T514:T577" si="25">ABS(I514-(K514/10))</f>
        <v>1.6999999999999993</v>
      </c>
      <c r="U514" s="1">
        <f t="shared" ref="U514:U577" si="26">C514-MOD(C514,10)</f>
        <v>1940</v>
      </c>
    </row>
    <row r="515" spans="1:21" x14ac:dyDescent="0.25">
      <c r="A515" s="1">
        <v>514</v>
      </c>
      <c r="B515" t="s">
        <v>3050</v>
      </c>
      <c r="C515" s="1">
        <v>2014</v>
      </c>
      <c r="D515" t="s">
        <v>33</v>
      </c>
      <c r="E515" s="1">
        <v>113</v>
      </c>
      <c r="F515" t="s">
        <v>5937</v>
      </c>
      <c r="G515" t="s">
        <v>5941</v>
      </c>
      <c r="H515" t="s">
        <v>5943</v>
      </c>
      <c r="I515" s="2">
        <v>7.9</v>
      </c>
      <c r="J515" t="s">
        <v>3051</v>
      </c>
      <c r="K515">
        <v>71</v>
      </c>
      <c r="L515" t="s">
        <v>3052</v>
      </c>
      <c r="M515" t="s">
        <v>2470</v>
      </c>
      <c r="N515" t="s">
        <v>3053</v>
      </c>
      <c r="O515" t="s">
        <v>3011</v>
      </c>
      <c r="P515" t="s">
        <v>1469</v>
      </c>
      <c r="Q515">
        <v>600004</v>
      </c>
      <c r="R515" s="14">
        <v>100206256</v>
      </c>
      <c r="S515" s="9">
        <f t="shared" si="24"/>
        <v>5</v>
      </c>
      <c r="T515">
        <f t="shared" si="25"/>
        <v>0.80000000000000071</v>
      </c>
      <c r="U515" s="1">
        <f t="shared" si="26"/>
        <v>2010</v>
      </c>
    </row>
    <row r="516" spans="1:21" x14ac:dyDescent="0.25">
      <c r="A516" s="1">
        <v>515</v>
      </c>
      <c r="B516" t="s">
        <v>3112</v>
      </c>
      <c r="C516" s="1">
        <v>2007</v>
      </c>
      <c r="E516" s="1">
        <v>113</v>
      </c>
      <c r="F516" t="s">
        <v>16</v>
      </c>
      <c r="I516" s="2">
        <v>7.9</v>
      </c>
      <c r="J516" t="s">
        <v>3113</v>
      </c>
      <c r="K516">
        <v>97</v>
      </c>
      <c r="L516" t="s">
        <v>3114</v>
      </c>
      <c r="M516" t="s">
        <v>3115</v>
      </c>
      <c r="N516" t="s">
        <v>3116</v>
      </c>
      <c r="O516" t="s">
        <v>3117</v>
      </c>
      <c r="P516" t="s">
        <v>3118</v>
      </c>
      <c r="Q516">
        <v>56625</v>
      </c>
      <c r="R516" s="14">
        <v>1185783</v>
      </c>
      <c r="S516" s="9">
        <f t="shared" si="24"/>
        <v>5</v>
      </c>
      <c r="T516">
        <f t="shared" si="25"/>
        <v>1.7999999999999989</v>
      </c>
      <c r="U516" s="1">
        <f t="shared" si="26"/>
        <v>2000</v>
      </c>
    </row>
    <row r="517" spans="1:21" x14ac:dyDescent="0.25">
      <c r="A517" s="1">
        <v>516</v>
      </c>
      <c r="B517" t="s">
        <v>3443</v>
      </c>
      <c r="C517" s="1">
        <v>1963</v>
      </c>
      <c r="D517" t="s">
        <v>47</v>
      </c>
      <c r="E517" s="1">
        <v>113</v>
      </c>
      <c r="F517" t="s">
        <v>560</v>
      </c>
      <c r="G517" t="s">
        <v>5948</v>
      </c>
      <c r="H517" t="s">
        <v>5942</v>
      </c>
      <c r="I517" s="2">
        <v>7.9</v>
      </c>
      <c r="J517" t="s">
        <v>3444</v>
      </c>
      <c r="K517">
        <v>83</v>
      </c>
      <c r="L517" t="s">
        <v>841</v>
      </c>
      <c r="M517" t="s">
        <v>828</v>
      </c>
      <c r="N517" t="s">
        <v>2843</v>
      </c>
      <c r="O517" t="s">
        <v>2585</v>
      </c>
      <c r="P517" t="s">
        <v>3445</v>
      </c>
      <c r="Q517">
        <v>68689</v>
      </c>
      <c r="R517" s="14">
        <v>13474588</v>
      </c>
      <c r="S517" s="9">
        <f t="shared" si="24"/>
        <v>5</v>
      </c>
      <c r="T517">
        <f t="shared" si="25"/>
        <v>0.40000000000000036</v>
      </c>
      <c r="U517" s="1">
        <f t="shared" si="26"/>
        <v>1960</v>
      </c>
    </row>
    <row r="518" spans="1:21" x14ac:dyDescent="0.25">
      <c r="A518" s="1">
        <v>517</v>
      </c>
      <c r="B518" t="s">
        <v>3079</v>
      </c>
      <c r="C518" s="1">
        <v>2008</v>
      </c>
      <c r="D518" t="s">
        <v>196</v>
      </c>
      <c r="E518" s="1">
        <v>114</v>
      </c>
      <c r="F518" t="s">
        <v>5935</v>
      </c>
      <c r="G518" t="s">
        <v>5936</v>
      </c>
      <c r="H518" t="s">
        <v>5944</v>
      </c>
      <c r="I518" s="2">
        <v>7.9</v>
      </c>
      <c r="J518" t="s">
        <v>3080</v>
      </c>
      <c r="K518">
        <v>82</v>
      </c>
      <c r="L518" t="s">
        <v>3081</v>
      </c>
      <c r="M518" t="s">
        <v>3082</v>
      </c>
      <c r="N518" t="s">
        <v>3083</v>
      </c>
      <c r="O518" t="s">
        <v>3084</v>
      </c>
      <c r="P518" t="s">
        <v>3085</v>
      </c>
      <c r="Q518">
        <v>205609</v>
      </c>
      <c r="R518" s="14">
        <v>2122065</v>
      </c>
      <c r="S518" s="9">
        <f t="shared" si="24"/>
        <v>5</v>
      </c>
      <c r="T518">
        <f t="shared" si="25"/>
        <v>0.29999999999999893</v>
      </c>
      <c r="U518" s="1">
        <f t="shared" si="26"/>
        <v>2000</v>
      </c>
    </row>
    <row r="519" spans="1:21" x14ac:dyDescent="0.25">
      <c r="A519" s="1">
        <v>518</v>
      </c>
      <c r="B519" t="s">
        <v>3241</v>
      </c>
      <c r="C519" s="1">
        <v>2000</v>
      </c>
      <c r="D519" t="s">
        <v>196</v>
      </c>
      <c r="E519" s="1">
        <v>114</v>
      </c>
      <c r="F519" t="s">
        <v>5935</v>
      </c>
      <c r="G519" t="s">
        <v>5936</v>
      </c>
      <c r="H519" t="s">
        <v>5945</v>
      </c>
      <c r="I519" s="2">
        <v>7.9</v>
      </c>
      <c r="J519" t="s">
        <v>3242</v>
      </c>
      <c r="K519">
        <v>80</v>
      </c>
      <c r="L519" t="s">
        <v>3243</v>
      </c>
      <c r="M519" t="s">
        <v>991</v>
      </c>
      <c r="N519" t="s">
        <v>3244</v>
      </c>
      <c r="O519" t="s">
        <v>3245</v>
      </c>
      <c r="P519" t="s">
        <v>3246</v>
      </c>
      <c r="Q519">
        <v>49721</v>
      </c>
      <c r="R519" s="14">
        <v>1221261</v>
      </c>
      <c r="S519" s="9">
        <f t="shared" si="24"/>
        <v>5</v>
      </c>
      <c r="T519">
        <f t="shared" si="25"/>
        <v>9.9999999999999645E-2</v>
      </c>
      <c r="U519" s="1">
        <f t="shared" si="26"/>
        <v>2000</v>
      </c>
    </row>
    <row r="520" spans="1:21" x14ac:dyDescent="0.25">
      <c r="A520" s="1">
        <v>519</v>
      </c>
      <c r="B520" t="s">
        <v>3386</v>
      </c>
      <c r="C520" s="1">
        <v>1973</v>
      </c>
      <c r="D520" t="s">
        <v>196</v>
      </c>
      <c r="E520" s="1">
        <v>114</v>
      </c>
      <c r="F520" t="s">
        <v>5949</v>
      </c>
      <c r="G520" t="s">
        <v>5936</v>
      </c>
      <c r="H520" t="s">
        <v>5944</v>
      </c>
      <c r="I520" s="2">
        <v>7.9</v>
      </c>
      <c r="J520" t="s">
        <v>3387</v>
      </c>
      <c r="K520">
        <v>76</v>
      </c>
      <c r="L520" t="s">
        <v>3388</v>
      </c>
      <c r="M520" t="s">
        <v>3388</v>
      </c>
      <c r="N520" t="s">
        <v>3389</v>
      </c>
      <c r="O520" t="s">
        <v>3390</v>
      </c>
      <c r="P520" t="s">
        <v>3391</v>
      </c>
      <c r="Q520">
        <v>37183</v>
      </c>
      <c r="R520" s="14">
        <v>61001</v>
      </c>
      <c r="S520" s="9">
        <f t="shared" si="24"/>
        <v>5</v>
      </c>
      <c r="T520">
        <f t="shared" si="25"/>
        <v>0.30000000000000071</v>
      </c>
      <c r="U520" s="1">
        <f t="shared" si="26"/>
        <v>1970</v>
      </c>
    </row>
    <row r="521" spans="1:21" x14ac:dyDescent="0.25">
      <c r="A521" s="1">
        <v>520</v>
      </c>
      <c r="B521" t="s">
        <v>3513</v>
      </c>
      <c r="C521" s="1">
        <v>1946</v>
      </c>
      <c r="D521" t="s">
        <v>587</v>
      </c>
      <c r="E521" s="1">
        <v>114</v>
      </c>
      <c r="F521" t="s">
        <v>5935</v>
      </c>
      <c r="G521" t="s">
        <v>5953</v>
      </c>
      <c r="H521" t="s">
        <v>5948</v>
      </c>
      <c r="I521" s="2">
        <v>7.9</v>
      </c>
      <c r="J521" t="s">
        <v>3514</v>
      </c>
      <c r="L521" t="s">
        <v>2790</v>
      </c>
      <c r="M521" t="s">
        <v>378</v>
      </c>
      <c r="N521" t="s">
        <v>2455</v>
      </c>
      <c r="O521" t="s">
        <v>3515</v>
      </c>
      <c r="P521" t="s">
        <v>3516</v>
      </c>
      <c r="Q521">
        <v>78796</v>
      </c>
      <c r="R521" s="14">
        <v>6540000</v>
      </c>
      <c r="S521" s="9">
        <f t="shared" si="24"/>
        <v>5</v>
      </c>
      <c r="T521">
        <f t="shared" si="25"/>
        <v>7.9</v>
      </c>
      <c r="U521" s="1">
        <f t="shared" si="26"/>
        <v>1940</v>
      </c>
    </row>
    <row r="522" spans="1:21" x14ac:dyDescent="0.25">
      <c r="A522" s="1">
        <v>521</v>
      </c>
      <c r="B522" t="s">
        <v>3228</v>
      </c>
      <c r="C522" s="1">
        <v>2001</v>
      </c>
      <c r="D522" t="s">
        <v>47</v>
      </c>
      <c r="E522" s="1">
        <v>115</v>
      </c>
      <c r="F522" t="s">
        <v>5946</v>
      </c>
      <c r="G522" t="s">
        <v>5955</v>
      </c>
      <c r="H522" t="s">
        <v>5938</v>
      </c>
      <c r="I522" s="2">
        <v>7.9</v>
      </c>
      <c r="J522" t="s">
        <v>3229</v>
      </c>
      <c r="K522">
        <v>61</v>
      </c>
      <c r="L522" t="s">
        <v>3230</v>
      </c>
      <c r="M522" t="s">
        <v>3231</v>
      </c>
      <c r="N522" t="s">
        <v>3232</v>
      </c>
      <c r="O522" t="s">
        <v>3233</v>
      </c>
      <c r="P522" t="s">
        <v>3234</v>
      </c>
      <c r="Q522">
        <v>42897</v>
      </c>
      <c r="R522" s="14">
        <v>1000045</v>
      </c>
      <c r="S522" s="9">
        <f t="shared" si="24"/>
        <v>5</v>
      </c>
      <c r="T522">
        <f t="shared" si="25"/>
        <v>1.8000000000000007</v>
      </c>
      <c r="U522" s="1">
        <f t="shared" si="26"/>
        <v>2000</v>
      </c>
    </row>
    <row r="523" spans="1:21" x14ac:dyDescent="0.25">
      <c r="A523" s="1">
        <v>522</v>
      </c>
      <c r="B523" t="s">
        <v>3018</v>
      </c>
      <c r="C523" s="1">
        <v>2016</v>
      </c>
      <c r="D523" t="s">
        <v>33</v>
      </c>
      <c r="E523" s="1">
        <v>116</v>
      </c>
      <c r="F523" t="s">
        <v>16</v>
      </c>
      <c r="G523" t="s">
        <v>5943</v>
      </c>
      <c r="I523" s="2">
        <v>7.9</v>
      </c>
      <c r="J523" t="s">
        <v>3019</v>
      </c>
      <c r="K523">
        <v>81</v>
      </c>
      <c r="L523" t="s">
        <v>643</v>
      </c>
      <c r="M523" t="s">
        <v>2219</v>
      </c>
      <c r="N523" t="s">
        <v>2312</v>
      </c>
      <c r="O523" t="s">
        <v>3020</v>
      </c>
      <c r="P523" t="s">
        <v>2965</v>
      </c>
      <c r="Q523">
        <v>594181</v>
      </c>
      <c r="R523" s="14">
        <v>100546139</v>
      </c>
      <c r="S523" s="9">
        <f t="shared" si="24"/>
        <v>5</v>
      </c>
      <c r="T523">
        <f t="shared" si="25"/>
        <v>0.19999999999999929</v>
      </c>
      <c r="U523" s="1">
        <f t="shared" si="26"/>
        <v>2010</v>
      </c>
    </row>
    <row r="524" spans="1:21" x14ac:dyDescent="0.25">
      <c r="A524" s="1">
        <v>523</v>
      </c>
      <c r="B524" t="s">
        <v>3007</v>
      </c>
      <c r="C524" s="1">
        <v>2014</v>
      </c>
      <c r="D524" t="s">
        <v>15</v>
      </c>
      <c r="E524" s="1">
        <v>117</v>
      </c>
      <c r="F524" t="s">
        <v>5935</v>
      </c>
      <c r="G524" t="s">
        <v>5936</v>
      </c>
      <c r="H524" t="s">
        <v>5945</v>
      </c>
      <c r="I524" s="2">
        <v>7.9</v>
      </c>
      <c r="J524" t="s">
        <v>3008</v>
      </c>
      <c r="K524">
        <v>76</v>
      </c>
      <c r="L524" t="s">
        <v>3009</v>
      </c>
      <c r="M524" t="s">
        <v>1488</v>
      </c>
      <c r="N524" t="s">
        <v>3010</v>
      </c>
      <c r="O524" t="s">
        <v>3011</v>
      </c>
      <c r="P524" t="s">
        <v>3012</v>
      </c>
      <c r="Q524">
        <v>466134</v>
      </c>
      <c r="R524" s="14">
        <v>32381218</v>
      </c>
      <c r="S524" s="9">
        <f t="shared" si="24"/>
        <v>5</v>
      </c>
      <c r="T524">
        <f t="shared" si="25"/>
        <v>0.30000000000000071</v>
      </c>
      <c r="U524" s="1">
        <f t="shared" si="26"/>
        <v>2010</v>
      </c>
    </row>
    <row r="525" spans="1:21" x14ac:dyDescent="0.25">
      <c r="A525" s="1">
        <v>524</v>
      </c>
      <c r="B525" t="s">
        <v>3145</v>
      </c>
      <c r="C525" s="1">
        <v>2006</v>
      </c>
      <c r="D525" t="s">
        <v>196</v>
      </c>
      <c r="E525" s="1">
        <v>117</v>
      </c>
      <c r="F525" t="s">
        <v>5949</v>
      </c>
      <c r="G525" t="s">
        <v>5936</v>
      </c>
      <c r="H525" t="s">
        <v>5944</v>
      </c>
      <c r="I525" s="2">
        <v>7.9</v>
      </c>
      <c r="J525" t="s">
        <v>3146</v>
      </c>
      <c r="K525">
        <v>64</v>
      </c>
      <c r="L525" t="s">
        <v>3147</v>
      </c>
      <c r="M525" t="s">
        <v>3148</v>
      </c>
      <c r="N525" t="s">
        <v>3149</v>
      </c>
      <c r="O525" t="s">
        <v>3150</v>
      </c>
      <c r="P525" t="s">
        <v>3151</v>
      </c>
      <c r="Q525">
        <v>107290</v>
      </c>
      <c r="R525" s="14">
        <v>2280348</v>
      </c>
      <c r="S525" s="9">
        <f t="shared" si="24"/>
        <v>5</v>
      </c>
      <c r="T525">
        <f t="shared" si="25"/>
        <v>1.5</v>
      </c>
      <c r="U525" s="1">
        <f t="shared" si="26"/>
        <v>2000</v>
      </c>
    </row>
    <row r="526" spans="1:21" x14ac:dyDescent="0.25">
      <c r="A526" s="1">
        <v>525</v>
      </c>
      <c r="B526" t="s">
        <v>2988</v>
      </c>
      <c r="C526" s="1">
        <v>2016</v>
      </c>
      <c r="D526" t="s">
        <v>196</v>
      </c>
      <c r="E526" s="1">
        <v>118</v>
      </c>
      <c r="F526" t="s">
        <v>560</v>
      </c>
      <c r="G526" t="s">
        <v>5936</v>
      </c>
      <c r="I526" s="2">
        <v>7.9</v>
      </c>
      <c r="J526" t="s">
        <v>2989</v>
      </c>
      <c r="K526">
        <v>72</v>
      </c>
      <c r="L526" t="s">
        <v>2990</v>
      </c>
      <c r="M526" t="s">
        <v>59</v>
      </c>
      <c r="N526" t="s">
        <v>600</v>
      </c>
      <c r="O526" t="s">
        <v>2991</v>
      </c>
      <c r="P526" t="s">
        <v>2992</v>
      </c>
      <c r="Q526">
        <v>189400</v>
      </c>
      <c r="R526" s="14">
        <v>5875006</v>
      </c>
      <c r="S526" s="9">
        <f t="shared" si="24"/>
        <v>5</v>
      </c>
      <c r="T526">
        <f t="shared" si="25"/>
        <v>0.70000000000000018</v>
      </c>
      <c r="U526" s="1">
        <f t="shared" si="26"/>
        <v>2010</v>
      </c>
    </row>
    <row r="527" spans="1:21" x14ac:dyDescent="0.25">
      <c r="A527" s="1">
        <v>526</v>
      </c>
      <c r="B527" t="s">
        <v>3479</v>
      </c>
      <c r="C527" s="1">
        <v>1955</v>
      </c>
      <c r="D527" t="s">
        <v>47</v>
      </c>
      <c r="E527" s="1">
        <v>118</v>
      </c>
      <c r="F527" t="s">
        <v>16</v>
      </c>
      <c r="I527" s="2">
        <v>7.9</v>
      </c>
      <c r="J527" t="s">
        <v>3480</v>
      </c>
      <c r="K527">
        <v>72</v>
      </c>
      <c r="L527" t="s">
        <v>1994</v>
      </c>
      <c r="M527" t="s">
        <v>3481</v>
      </c>
      <c r="N527" t="s">
        <v>2890</v>
      </c>
      <c r="O527" t="s">
        <v>3482</v>
      </c>
      <c r="P527" t="s">
        <v>2809</v>
      </c>
      <c r="Q527">
        <v>40313</v>
      </c>
      <c r="R527" s="14">
        <v>0</v>
      </c>
      <c r="S527" s="9">
        <f t="shared" si="24"/>
        <v>5</v>
      </c>
      <c r="T527">
        <f t="shared" si="25"/>
        <v>0.70000000000000018</v>
      </c>
      <c r="U527" s="1">
        <f t="shared" si="26"/>
        <v>1950</v>
      </c>
    </row>
    <row r="528" spans="1:21" x14ac:dyDescent="0.25">
      <c r="A528" s="1">
        <v>527</v>
      </c>
      <c r="B528" t="s">
        <v>3236</v>
      </c>
      <c r="C528" s="1">
        <v>2002</v>
      </c>
      <c r="D528" t="s">
        <v>33</v>
      </c>
      <c r="E528" s="1">
        <v>119</v>
      </c>
      <c r="F528" t="s">
        <v>5937</v>
      </c>
      <c r="G528" t="s">
        <v>5948</v>
      </c>
      <c r="H528" t="s">
        <v>5945</v>
      </c>
      <c r="I528" s="2">
        <v>7.9</v>
      </c>
      <c r="J528" t="s">
        <v>3237</v>
      </c>
      <c r="K528">
        <v>68</v>
      </c>
      <c r="L528" t="s">
        <v>3052</v>
      </c>
      <c r="M528" t="s">
        <v>3238</v>
      </c>
      <c r="N528" t="s">
        <v>198</v>
      </c>
      <c r="O528" t="s">
        <v>3239</v>
      </c>
      <c r="P528" t="s">
        <v>2360</v>
      </c>
      <c r="Q528">
        <v>508771</v>
      </c>
      <c r="R528" s="14">
        <v>121661683</v>
      </c>
      <c r="S528" s="9">
        <f t="shared" si="24"/>
        <v>5</v>
      </c>
      <c r="T528">
        <f t="shared" si="25"/>
        <v>1.1000000000000005</v>
      </c>
      <c r="U528" s="1">
        <f t="shared" si="26"/>
        <v>2000</v>
      </c>
    </row>
    <row r="529" spans="1:21" x14ac:dyDescent="0.25">
      <c r="A529" s="1">
        <v>528</v>
      </c>
      <c r="B529" t="s">
        <v>3288</v>
      </c>
      <c r="C529" s="1">
        <v>1993</v>
      </c>
      <c r="D529" t="s">
        <v>196</v>
      </c>
      <c r="E529" s="1">
        <v>119</v>
      </c>
      <c r="F529" t="s">
        <v>5935</v>
      </c>
      <c r="G529" t="s">
        <v>5936</v>
      </c>
      <c r="H529" t="s">
        <v>5942</v>
      </c>
      <c r="I529" s="2">
        <v>7.9</v>
      </c>
      <c r="J529" t="s">
        <v>3289</v>
      </c>
      <c r="K529">
        <v>59</v>
      </c>
      <c r="L529" t="s">
        <v>3290</v>
      </c>
      <c r="M529" t="s">
        <v>3291</v>
      </c>
      <c r="N529" t="s">
        <v>3109</v>
      </c>
      <c r="O529" t="s">
        <v>3292</v>
      </c>
      <c r="P529" t="s">
        <v>1124</v>
      </c>
      <c r="Q529">
        <v>206918</v>
      </c>
      <c r="R529" s="14">
        <v>12281500</v>
      </c>
      <c r="S529" s="9">
        <f t="shared" si="24"/>
        <v>5</v>
      </c>
      <c r="T529">
        <f t="shared" si="25"/>
        <v>2</v>
      </c>
      <c r="U529" s="1">
        <f t="shared" si="26"/>
        <v>1990</v>
      </c>
    </row>
    <row r="530" spans="1:21" x14ac:dyDescent="0.25">
      <c r="A530" s="1">
        <v>529</v>
      </c>
      <c r="B530" t="s">
        <v>3328</v>
      </c>
      <c r="C530" s="1">
        <v>1987</v>
      </c>
      <c r="D530" t="s">
        <v>15</v>
      </c>
      <c r="E530" s="1">
        <v>119</v>
      </c>
      <c r="F530" t="s">
        <v>5935</v>
      </c>
      <c r="G530" t="s">
        <v>5936</v>
      </c>
      <c r="H530" t="s">
        <v>5945</v>
      </c>
      <c r="I530" s="2">
        <v>7.9</v>
      </c>
      <c r="J530" t="s">
        <v>3329</v>
      </c>
      <c r="K530">
        <v>79</v>
      </c>
      <c r="L530" t="s">
        <v>769</v>
      </c>
      <c r="M530" t="s">
        <v>2584</v>
      </c>
      <c r="N530" t="s">
        <v>1144</v>
      </c>
      <c r="O530" t="s">
        <v>43</v>
      </c>
      <c r="P530" t="s">
        <v>3330</v>
      </c>
      <c r="Q530">
        <v>281842</v>
      </c>
      <c r="R530" s="14">
        <v>76270454</v>
      </c>
      <c r="S530" s="9">
        <f t="shared" si="24"/>
        <v>5</v>
      </c>
      <c r="T530">
        <f t="shared" si="25"/>
        <v>0</v>
      </c>
      <c r="U530" s="1">
        <f t="shared" si="26"/>
        <v>1980</v>
      </c>
    </row>
    <row r="531" spans="1:21" x14ac:dyDescent="0.25">
      <c r="A531" s="1">
        <v>530</v>
      </c>
      <c r="B531" t="s">
        <v>3475</v>
      </c>
      <c r="C531" s="1">
        <v>1956</v>
      </c>
      <c r="D531" t="s">
        <v>587</v>
      </c>
      <c r="E531" s="1">
        <v>119</v>
      </c>
      <c r="F531" t="s">
        <v>5949</v>
      </c>
      <c r="G531" t="s">
        <v>5936</v>
      </c>
      <c r="H531" t="s">
        <v>5959</v>
      </c>
      <c r="I531" s="2">
        <v>7.9</v>
      </c>
      <c r="J531" t="s">
        <v>3476</v>
      </c>
      <c r="K531">
        <v>94</v>
      </c>
      <c r="L531" t="s">
        <v>1941</v>
      </c>
      <c r="M531" t="s">
        <v>1942</v>
      </c>
      <c r="N531" t="s">
        <v>3477</v>
      </c>
      <c r="O531" t="s">
        <v>372</v>
      </c>
      <c r="P531" t="s">
        <v>3478</v>
      </c>
      <c r="Q531">
        <v>80316</v>
      </c>
      <c r="R531" s="14">
        <v>0</v>
      </c>
      <c r="S531" s="9">
        <f t="shared" si="24"/>
        <v>5</v>
      </c>
      <c r="T531">
        <f t="shared" si="25"/>
        <v>1.5</v>
      </c>
      <c r="U531" s="1">
        <f t="shared" si="26"/>
        <v>1950</v>
      </c>
    </row>
    <row r="532" spans="1:21" x14ac:dyDescent="0.25">
      <c r="A532" s="1">
        <v>531</v>
      </c>
      <c r="B532" t="s">
        <v>3208</v>
      </c>
      <c r="C532" s="1">
        <v>2002</v>
      </c>
      <c r="D532" t="s">
        <v>150</v>
      </c>
      <c r="E532" s="1">
        <v>120</v>
      </c>
      <c r="F532" t="s">
        <v>5937</v>
      </c>
      <c r="G532" t="s">
        <v>5941</v>
      </c>
      <c r="H532" t="s">
        <v>5940</v>
      </c>
      <c r="I532" s="2">
        <v>7.9</v>
      </c>
      <c r="J532" t="s">
        <v>3209</v>
      </c>
      <c r="K532">
        <v>85</v>
      </c>
      <c r="L532" t="s">
        <v>1758</v>
      </c>
      <c r="M532" t="s">
        <v>3210</v>
      </c>
      <c r="N532" t="s">
        <v>1681</v>
      </c>
      <c r="O532" t="s">
        <v>1682</v>
      </c>
      <c r="P532" t="s">
        <v>3211</v>
      </c>
      <c r="Q532">
        <v>173999</v>
      </c>
      <c r="R532" s="14">
        <v>53710019</v>
      </c>
      <c r="S532" s="9">
        <f t="shared" si="24"/>
        <v>5</v>
      </c>
      <c r="T532">
        <f t="shared" si="25"/>
        <v>0.59999999999999964</v>
      </c>
      <c r="U532" s="1">
        <f t="shared" si="26"/>
        <v>2000</v>
      </c>
    </row>
    <row r="533" spans="1:21" x14ac:dyDescent="0.25">
      <c r="A533" s="1">
        <v>532</v>
      </c>
      <c r="B533" t="s">
        <v>2945</v>
      </c>
      <c r="C533" s="1">
        <v>2018</v>
      </c>
      <c r="D533" t="s">
        <v>15</v>
      </c>
      <c r="E533" s="1">
        <v>121</v>
      </c>
      <c r="F533" t="s">
        <v>5935</v>
      </c>
      <c r="G533" t="s">
        <v>5936</v>
      </c>
      <c r="I533" s="2">
        <v>7.9</v>
      </c>
      <c r="J533" t="s">
        <v>2946</v>
      </c>
      <c r="K533">
        <v>93</v>
      </c>
      <c r="L533" t="s">
        <v>2947</v>
      </c>
      <c r="M533" t="s">
        <v>2948</v>
      </c>
      <c r="N533" t="s">
        <v>2949</v>
      </c>
      <c r="O533" t="s">
        <v>2950</v>
      </c>
      <c r="P533" t="s">
        <v>2951</v>
      </c>
      <c r="Q533">
        <v>62754</v>
      </c>
      <c r="R533" s="14">
        <v>3313513</v>
      </c>
      <c r="S533" s="9">
        <f t="shared" si="24"/>
        <v>5</v>
      </c>
      <c r="T533">
        <f t="shared" si="25"/>
        <v>1.4000000000000004</v>
      </c>
      <c r="U533" s="1">
        <f t="shared" si="26"/>
        <v>2010</v>
      </c>
    </row>
    <row r="534" spans="1:21" x14ac:dyDescent="0.25">
      <c r="A534" s="1">
        <v>533</v>
      </c>
      <c r="B534" t="s">
        <v>3191</v>
      </c>
      <c r="C534" s="1">
        <v>2004</v>
      </c>
      <c r="D534" t="s">
        <v>196</v>
      </c>
      <c r="E534" s="1">
        <v>121</v>
      </c>
      <c r="F534" t="s">
        <v>16</v>
      </c>
      <c r="G534" t="s">
        <v>5942</v>
      </c>
      <c r="I534" s="2">
        <v>7.9</v>
      </c>
      <c r="J534" t="s">
        <v>3192</v>
      </c>
      <c r="K534">
        <v>78</v>
      </c>
      <c r="L534" t="s">
        <v>3193</v>
      </c>
      <c r="M534" t="s">
        <v>3194</v>
      </c>
      <c r="N534" t="s">
        <v>3195</v>
      </c>
      <c r="O534" t="s">
        <v>3196</v>
      </c>
      <c r="P534" t="s">
        <v>3197</v>
      </c>
      <c r="Q534">
        <v>51325</v>
      </c>
      <c r="R534" s="14">
        <v>0</v>
      </c>
      <c r="S534" s="9">
        <f t="shared" si="24"/>
        <v>5</v>
      </c>
      <c r="T534">
        <f t="shared" si="25"/>
        <v>0.10000000000000053</v>
      </c>
      <c r="U534" s="1">
        <f t="shared" si="26"/>
        <v>2000</v>
      </c>
    </row>
    <row r="535" spans="1:21" x14ac:dyDescent="0.25">
      <c r="A535" s="1">
        <v>534</v>
      </c>
      <c r="B535" t="s">
        <v>3251</v>
      </c>
      <c r="C535" s="1">
        <v>2000</v>
      </c>
      <c r="D535" t="s">
        <v>15</v>
      </c>
      <c r="E535" s="1">
        <v>122</v>
      </c>
      <c r="F535" t="s">
        <v>5949</v>
      </c>
      <c r="G535" t="s">
        <v>5952</v>
      </c>
      <c r="H535" t="s">
        <v>5936</v>
      </c>
      <c r="I535" s="2">
        <v>7.9</v>
      </c>
      <c r="J535" t="s">
        <v>3252</v>
      </c>
      <c r="K535">
        <v>90</v>
      </c>
      <c r="L535" t="s">
        <v>3253</v>
      </c>
      <c r="M535" t="s">
        <v>516</v>
      </c>
      <c r="N535" t="s">
        <v>3254</v>
      </c>
      <c r="O535" t="s">
        <v>3255</v>
      </c>
      <c r="P535" t="s">
        <v>916</v>
      </c>
      <c r="Q535">
        <v>252586</v>
      </c>
      <c r="R535" s="14">
        <v>32534850</v>
      </c>
      <c r="S535" s="9">
        <f t="shared" si="24"/>
        <v>5</v>
      </c>
      <c r="T535">
        <f t="shared" si="25"/>
        <v>1.0999999999999996</v>
      </c>
      <c r="U535" s="1">
        <f t="shared" si="26"/>
        <v>2000</v>
      </c>
    </row>
    <row r="536" spans="1:21" x14ac:dyDescent="0.25">
      <c r="A536" s="1">
        <v>535</v>
      </c>
      <c r="B536" t="s">
        <v>3368</v>
      </c>
      <c r="C536" s="1">
        <v>1979</v>
      </c>
      <c r="D536" t="s">
        <v>15</v>
      </c>
      <c r="E536" s="1">
        <v>123</v>
      </c>
      <c r="F536" t="s">
        <v>16</v>
      </c>
      <c r="G536" t="s">
        <v>5951</v>
      </c>
      <c r="H536" t="s">
        <v>5956</v>
      </c>
      <c r="I536" s="2">
        <v>7.9</v>
      </c>
      <c r="J536" t="s">
        <v>3369</v>
      </c>
      <c r="K536">
        <v>72</v>
      </c>
      <c r="L536" t="s">
        <v>3370</v>
      </c>
      <c r="M536" t="s">
        <v>2667</v>
      </c>
      <c r="N536" t="s">
        <v>2436</v>
      </c>
      <c r="O536" t="s">
        <v>3371</v>
      </c>
      <c r="P536" t="s">
        <v>3372</v>
      </c>
      <c r="Q536">
        <v>28223</v>
      </c>
      <c r="R536" s="14">
        <v>37823676</v>
      </c>
      <c r="S536" s="9">
        <f t="shared" si="24"/>
        <v>5</v>
      </c>
      <c r="T536">
        <f t="shared" si="25"/>
        <v>0.70000000000000018</v>
      </c>
      <c r="U536" s="1">
        <f t="shared" si="26"/>
        <v>1970</v>
      </c>
    </row>
    <row r="537" spans="1:21" x14ac:dyDescent="0.25">
      <c r="A537" s="1">
        <v>536</v>
      </c>
      <c r="B537" t="s">
        <v>3392</v>
      </c>
      <c r="C537" s="1">
        <v>1973</v>
      </c>
      <c r="D537" t="s">
        <v>196</v>
      </c>
      <c r="E537" s="1">
        <v>123</v>
      </c>
      <c r="F537" t="s">
        <v>560</v>
      </c>
      <c r="G537" t="s">
        <v>5936</v>
      </c>
      <c r="H537" t="s">
        <v>5947</v>
      </c>
      <c r="I537" s="2">
        <v>7.9</v>
      </c>
      <c r="J537" t="s">
        <v>3393</v>
      </c>
      <c r="L537" t="s">
        <v>1981</v>
      </c>
      <c r="M537" t="s">
        <v>3394</v>
      </c>
      <c r="N537" t="s">
        <v>3395</v>
      </c>
      <c r="O537" t="s">
        <v>3396</v>
      </c>
      <c r="P537" t="s">
        <v>3397</v>
      </c>
      <c r="Q537">
        <v>39897</v>
      </c>
      <c r="R537" s="14">
        <v>0</v>
      </c>
      <c r="S537" s="9">
        <f t="shared" si="24"/>
        <v>5</v>
      </c>
      <c r="T537">
        <f t="shared" si="25"/>
        <v>7.9</v>
      </c>
      <c r="U537" s="1">
        <f t="shared" si="26"/>
        <v>1970</v>
      </c>
    </row>
    <row r="538" spans="1:21" x14ac:dyDescent="0.25">
      <c r="A538" s="1">
        <v>537</v>
      </c>
      <c r="B538" t="s">
        <v>3178</v>
      </c>
      <c r="C538" s="1">
        <v>2008</v>
      </c>
      <c r="D538" t="s">
        <v>33</v>
      </c>
      <c r="E538" s="1">
        <v>126</v>
      </c>
      <c r="F538" t="s">
        <v>5937</v>
      </c>
      <c r="G538" t="s">
        <v>5941</v>
      </c>
      <c r="H538" t="s">
        <v>5943</v>
      </c>
      <c r="I538" s="2">
        <v>7.9</v>
      </c>
      <c r="J538" t="s">
        <v>3179</v>
      </c>
      <c r="K538">
        <v>79</v>
      </c>
      <c r="L538" t="s">
        <v>3180</v>
      </c>
      <c r="M538" t="s">
        <v>444</v>
      </c>
      <c r="N538" t="s">
        <v>3181</v>
      </c>
      <c r="O538" t="s">
        <v>3182</v>
      </c>
      <c r="P538" t="s">
        <v>1675</v>
      </c>
      <c r="Q538">
        <v>939644</v>
      </c>
      <c r="R538" s="14">
        <v>318412101</v>
      </c>
      <c r="S538" s="9">
        <f t="shared" si="24"/>
        <v>5</v>
      </c>
      <c r="T538">
        <f t="shared" si="25"/>
        <v>0</v>
      </c>
      <c r="U538" s="1">
        <f t="shared" si="26"/>
        <v>2000</v>
      </c>
    </row>
    <row r="539" spans="1:21" x14ac:dyDescent="0.25">
      <c r="A539" s="1">
        <v>538</v>
      </c>
      <c r="B539" t="s">
        <v>3447</v>
      </c>
      <c r="C539" s="1">
        <v>1962</v>
      </c>
      <c r="D539" t="s">
        <v>150</v>
      </c>
      <c r="E539" s="1">
        <v>126</v>
      </c>
      <c r="F539" t="s">
        <v>16</v>
      </c>
      <c r="G539" t="s">
        <v>5945</v>
      </c>
      <c r="I539" s="2">
        <v>7.9</v>
      </c>
      <c r="J539" t="s">
        <v>3448</v>
      </c>
      <c r="K539">
        <v>94</v>
      </c>
      <c r="L539" t="s">
        <v>3449</v>
      </c>
      <c r="M539" t="s">
        <v>3450</v>
      </c>
      <c r="N539" t="s">
        <v>3451</v>
      </c>
      <c r="O539" t="s">
        <v>371</v>
      </c>
      <c r="P539" t="s">
        <v>3452</v>
      </c>
      <c r="Q539">
        <v>71122</v>
      </c>
      <c r="R539" s="14">
        <v>0</v>
      </c>
      <c r="S539" s="9">
        <f t="shared" si="24"/>
        <v>5</v>
      </c>
      <c r="T539">
        <f t="shared" si="25"/>
        <v>1.5</v>
      </c>
      <c r="U539" s="1">
        <f t="shared" si="26"/>
        <v>1960</v>
      </c>
    </row>
    <row r="540" spans="1:21" x14ac:dyDescent="0.25">
      <c r="A540" s="1">
        <v>539</v>
      </c>
      <c r="B540" t="s">
        <v>3055</v>
      </c>
      <c r="C540" s="1">
        <v>2012</v>
      </c>
      <c r="D540" t="s">
        <v>33</v>
      </c>
      <c r="E540" s="1">
        <v>127</v>
      </c>
      <c r="F540" t="s">
        <v>16</v>
      </c>
      <c r="G540" t="s">
        <v>5942</v>
      </c>
      <c r="I540" s="2">
        <v>7.9</v>
      </c>
      <c r="J540" t="s">
        <v>3056</v>
      </c>
      <c r="K540">
        <v>94</v>
      </c>
      <c r="L540" t="s">
        <v>3057</v>
      </c>
      <c r="M540" t="s">
        <v>1726</v>
      </c>
      <c r="N540" t="s">
        <v>3058</v>
      </c>
      <c r="O540" t="s">
        <v>3059</v>
      </c>
      <c r="P540" t="s">
        <v>3060</v>
      </c>
      <c r="Q540">
        <v>93090</v>
      </c>
      <c r="R540" s="14">
        <v>6739492</v>
      </c>
      <c r="S540" s="9">
        <f t="shared" si="24"/>
        <v>5</v>
      </c>
      <c r="T540">
        <f t="shared" si="25"/>
        <v>1.5</v>
      </c>
      <c r="U540" s="1">
        <f t="shared" si="26"/>
        <v>2010</v>
      </c>
    </row>
    <row r="541" spans="1:21" x14ac:dyDescent="0.25">
      <c r="A541" s="1">
        <v>540</v>
      </c>
      <c r="B541" t="s">
        <v>3120</v>
      </c>
      <c r="C541" s="1">
        <v>2009</v>
      </c>
      <c r="D541" t="s">
        <v>33</v>
      </c>
      <c r="E541" s="1">
        <v>127</v>
      </c>
      <c r="F541" t="s">
        <v>5937</v>
      </c>
      <c r="G541" t="s">
        <v>5941</v>
      </c>
      <c r="H541" t="s">
        <v>5943</v>
      </c>
      <c r="I541" s="2">
        <v>7.9</v>
      </c>
      <c r="J541" t="s">
        <v>3121</v>
      </c>
      <c r="K541">
        <v>82</v>
      </c>
      <c r="L541" t="s">
        <v>3024</v>
      </c>
      <c r="M541" t="s">
        <v>3122</v>
      </c>
      <c r="N541" t="s">
        <v>3123</v>
      </c>
      <c r="O541" t="s">
        <v>3124</v>
      </c>
      <c r="P541" t="s">
        <v>3125</v>
      </c>
      <c r="Q541">
        <v>577336</v>
      </c>
      <c r="R541" s="14">
        <v>257730019</v>
      </c>
      <c r="S541" s="9">
        <f t="shared" si="24"/>
        <v>5</v>
      </c>
      <c r="T541">
        <f t="shared" si="25"/>
        <v>0.29999999999999893</v>
      </c>
      <c r="U541" s="1">
        <f t="shared" si="26"/>
        <v>2000</v>
      </c>
    </row>
    <row r="542" spans="1:21" x14ac:dyDescent="0.25">
      <c r="A542" s="1">
        <v>541</v>
      </c>
      <c r="B542" t="s">
        <v>3153</v>
      </c>
      <c r="C542" s="1">
        <v>2012</v>
      </c>
      <c r="D542" t="s">
        <v>47</v>
      </c>
      <c r="E542" s="1">
        <v>127</v>
      </c>
      <c r="F542" t="s">
        <v>5949</v>
      </c>
      <c r="G542" t="s">
        <v>5936</v>
      </c>
      <c r="H542" t="s">
        <v>5944</v>
      </c>
      <c r="I542" s="2">
        <v>7.9</v>
      </c>
      <c r="J542" t="s">
        <v>3154</v>
      </c>
      <c r="K542">
        <v>79</v>
      </c>
      <c r="L542" t="s">
        <v>3155</v>
      </c>
      <c r="M542" t="s">
        <v>3156</v>
      </c>
      <c r="N542" t="s">
        <v>924</v>
      </c>
      <c r="O542" t="s">
        <v>3157</v>
      </c>
      <c r="P542" t="s">
        <v>615</v>
      </c>
      <c r="Q542">
        <v>580708</v>
      </c>
      <c r="R542" s="14">
        <v>124987023</v>
      </c>
      <c r="S542" s="9">
        <f t="shared" si="24"/>
        <v>5</v>
      </c>
      <c r="T542">
        <f t="shared" si="25"/>
        <v>0</v>
      </c>
      <c r="U542" s="1">
        <f t="shared" si="26"/>
        <v>2010</v>
      </c>
    </row>
    <row r="543" spans="1:21" x14ac:dyDescent="0.25">
      <c r="A543" s="1">
        <v>542</v>
      </c>
      <c r="B543" t="s">
        <v>3374</v>
      </c>
      <c r="C543" s="1">
        <v>1978</v>
      </c>
      <c r="D543" t="s">
        <v>15</v>
      </c>
      <c r="E543" s="1">
        <v>127</v>
      </c>
      <c r="F543" t="s">
        <v>5937</v>
      </c>
      <c r="G543" t="s">
        <v>5941</v>
      </c>
      <c r="H543" t="s">
        <v>5957</v>
      </c>
      <c r="I543" s="2">
        <v>7.9</v>
      </c>
      <c r="J543" t="s">
        <v>3375</v>
      </c>
      <c r="K543">
        <v>71</v>
      </c>
      <c r="L543" t="s">
        <v>3376</v>
      </c>
      <c r="M543" t="s">
        <v>3377</v>
      </c>
      <c r="N543" t="s">
        <v>3378</v>
      </c>
      <c r="O543" t="s">
        <v>3379</v>
      </c>
      <c r="P543" t="s">
        <v>3380</v>
      </c>
      <c r="Q543">
        <v>111512</v>
      </c>
      <c r="R543" s="14">
        <v>5100000</v>
      </c>
      <c r="S543" s="9">
        <f t="shared" si="24"/>
        <v>5</v>
      </c>
      <c r="T543">
        <f t="shared" si="25"/>
        <v>0.80000000000000071</v>
      </c>
      <c r="U543" s="1">
        <f t="shared" si="26"/>
        <v>1970</v>
      </c>
    </row>
    <row r="544" spans="1:21" x14ac:dyDescent="0.25">
      <c r="A544" s="1">
        <v>543</v>
      </c>
      <c r="B544" t="s">
        <v>3164</v>
      </c>
      <c r="C544" s="1">
        <v>2005</v>
      </c>
      <c r="E544" s="1">
        <v>129</v>
      </c>
      <c r="F544" t="s">
        <v>560</v>
      </c>
      <c r="G544" t="s">
        <v>5936</v>
      </c>
      <c r="I544" s="2">
        <v>7.9</v>
      </c>
      <c r="J544" t="s">
        <v>3165</v>
      </c>
      <c r="K544">
        <v>81</v>
      </c>
      <c r="L544" t="s">
        <v>2324</v>
      </c>
      <c r="M544" t="s">
        <v>3166</v>
      </c>
      <c r="N544" t="s">
        <v>3167</v>
      </c>
      <c r="O544" t="s">
        <v>3168</v>
      </c>
      <c r="P544" t="s">
        <v>3169</v>
      </c>
      <c r="Q544">
        <v>31476</v>
      </c>
      <c r="R544" s="14">
        <v>0</v>
      </c>
      <c r="S544" s="9">
        <f t="shared" si="24"/>
        <v>5</v>
      </c>
      <c r="T544">
        <f t="shared" si="25"/>
        <v>0.19999999999999929</v>
      </c>
      <c r="U544" s="1">
        <f t="shared" si="26"/>
        <v>2000</v>
      </c>
    </row>
    <row r="545" spans="1:21" x14ac:dyDescent="0.25">
      <c r="A545" s="1">
        <v>544</v>
      </c>
      <c r="B545" t="s">
        <v>2934</v>
      </c>
      <c r="C545" s="1">
        <v>2019</v>
      </c>
      <c r="D545" t="s">
        <v>33</v>
      </c>
      <c r="E545" s="1">
        <v>130</v>
      </c>
      <c r="F545" t="s">
        <v>560</v>
      </c>
      <c r="G545" t="s">
        <v>5938</v>
      </c>
      <c r="H545" t="s">
        <v>5936</v>
      </c>
      <c r="I545" s="2">
        <v>7.9</v>
      </c>
      <c r="J545" t="s">
        <v>2935</v>
      </c>
      <c r="K545">
        <v>82</v>
      </c>
      <c r="L545" t="s">
        <v>2936</v>
      </c>
      <c r="M545" t="s">
        <v>2382</v>
      </c>
      <c r="N545" t="s">
        <v>445</v>
      </c>
      <c r="O545" t="s">
        <v>2213</v>
      </c>
      <c r="P545" t="s">
        <v>2937</v>
      </c>
      <c r="Q545">
        <v>454203</v>
      </c>
      <c r="R545" s="14">
        <v>165359751</v>
      </c>
      <c r="S545" s="9">
        <f t="shared" si="24"/>
        <v>5</v>
      </c>
      <c r="T545">
        <f t="shared" si="25"/>
        <v>0.29999999999999893</v>
      </c>
      <c r="U545" s="1">
        <f t="shared" si="26"/>
        <v>2010</v>
      </c>
    </row>
    <row r="546" spans="1:21" x14ac:dyDescent="0.25">
      <c r="A546" s="1">
        <v>545</v>
      </c>
      <c r="B546" t="s">
        <v>3002</v>
      </c>
      <c r="C546" s="1">
        <v>2017</v>
      </c>
      <c r="D546" t="s">
        <v>33</v>
      </c>
      <c r="E546" s="1">
        <v>130</v>
      </c>
      <c r="F546" t="s">
        <v>5937</v>
      </c>
      <c r="G546" t="s">
        <v>5941</v>
      </c>
      <c r="H546" t="s">
        <v>5952</v>
      </c>
      <c r="I546" s="2">
        <v>7.9</v>
      </c>
      <c r="J546" t="s">
        <v>3003</v>
      </c>
      <c r="K546">
        <v>74</v>
      </c>
      <c r="L546" t="s">
        <v>2983</v>
      </c>
      <c r="M546" t="s">
        <v>450</v>
      </c>
      <c r="N546" t="s">
        <v>3004</v>
      </c>
      <c r="O546" t="s">
        <v>3005</v>
      </c>
      <c r="P546" t="s">
        <v>446</v>
      </c>
      <c r="Q546">
        <v>587775</v>
      </c>
      <c r="R546" s="14">
        <v>315058289</v>
      </c>
      <c r="S546" s="9">
        <f t="shared" si="24"/>
        <v>5</v>
      </c>
      <c r="T546">
        <f t="shared" si="25"/>
        <v>0.5</v>
      </c>
      <c r="U546" s="1">
        <f t="shared" si="26"/>
        <v>2010</v>
      </c>
    </row>
    <row r="547" spans="1:21" x14ac:dyDescent="0.25">
      <c r="A547" s="1">
        <v>546</v>
      </c>
      <c r="B547" t="s">
        <v>2960</v>
      </c>
      <c r="C547" s="1">
        <v>2017</v>
      </c>
      <c r="D547" t="s">
        <v>33</v>
      </c>
      <c r="E547" s="1">
        <v>132</v>
      </c>
      <c r="F547" t="s">
        <v>16</v>
      </c>
      <c r="G547" t="s">
        <v>5942</v>
      </c>
      <c r="I547" s="2">
        <v>7.9</v>
      </c>
      <c r="J547" t="s">
        <v>2961</v>
      </c>
      <c r="K547">
        <v>93</v>
      </c>
      <c r="L547" t="s">
        <v>2962</v>
      </c>
      <c r="M547" t="s">
        <v>2963</v>
      </c>
      <c r="N547" t="s">
        <v>2964</v>
      </c>
      <c r="O547" t="s">
        <v>2965</v>
      </c>
      <c r="P547" t="s">
        <v>2966</v>
      </c>
      <c r="Q547">
        <v>212651</v>
      </c>
      <c r="R547" s="14">
        <v>18095701</v>
      </c>
      <c r="S547" s="9">
        <f t="shared" si="24"/>
        <v>5</v>
      </c>
      <c r="T547">
        <f t="shared" si="25"/>
        <v>1.4000000000000004</v>
      </c>
      <c r="U547" s="1">
        <f t="shared" si="26"/>
        <v>2010</v>
      </c>
    </row>
    <row r="548" spans="1:21" x14ac:dyDescent="0.25">
      <c r="A548" s="1">
        <v>547</v>
      </c>
      <c r="B548" t="s">
        <v>3034</v>
      </c>
      <c r="C548" s="1">
        <v>2014</v>
      </c>
      <c r="D548" t="s">
        <v>33</v>
      </c>
      <c r="E548" s="1">
        <v>132</v>
      </c>
      <c r="F548" t="s">
        <v>5937</v>
      </c>
      <c r="G548" t="s">
        <v>5941</v>
      </c>
      <c r="H548" t="s">
        <v>5943</v>
      </c>
      <c r="I548" s="2">
        <v>7.9</v>
      </c>
      <c r="J548" t="s">
        <v>3035</v>
      </c>
      <c r="K548">
        <v>75</v>
      </c>
      <c r="L548" t="s">
        <v>311</v>
      </c>
      <c r="M548" t="s">
        <v>1359</v>
      </c>
      <c r="N548" t="s">
        <v>60</v>
      </c>
      <c r="O548" t="s">
        <v>280</v>
      </c>
      <c r="P548" t="s">
        <v>3036</v>
      </c>
      <c r="Q548">
        <v>659763</v>
      </c>
      <c r="R548" s="14">
        <v>233921534</v>
      </c>
      <c r="S548" s="9">
        <f t="shared" si="24"/>
        <v>5</v>
      </c>
      <c r="T548">
        <f t="shared" si="25"/>
        <v>0.40000000000000036</v>
      </c>
      <c r="U548" s="1">
        <f t="shared" si="26"/>
        <v>2010</v>
      </c>
    </row>
    <row r="549" spans="1:21" x14ac:dyDescent="0.25">
      <c r="A549" s="1">
        <v>548</v>
      </c>
      <c r="B549" t="s">
        <v>3336</v>
      </c>
      <c r="C549" s="1">
        <v>1985</v>
      </c>
      <c r="D549" t="s">
        <v>47</v>
      </c>
      <c r="E549" s="1">
        <v>132</v>
      </c>
      <c r="F549" t="s">
        <v>16</v>
      </c>
      <c r="G549" t="s">
        <v>5943</v>
      </c>
      <c r="I549" s="2">
        <v>7.9</v>
      </c>
      <c r="J549" t="s">
        <v>3337</v>
      </c>
      <c r="K549">
        <v>84</v>
      </c>
      <c r="L549" t="s">
        <v>1207</v>
      </c>
      <c r="M549" t="s">
        <v>3338</v>
      </c>
      <c r="N549" t="s">
        <v>3339</v>
      </c>
      <c r="O549" t="s">
        <v>43</v>
      </c>
      <c r="P549" t="s">
        <v>3340</v>
      </c>
      <c r="Q549">
        <v>187567</v>
      </c>
      <c r="R549" s="14">
        <v>9929135</v>
      </c>
      <c r="S549" s="9">
        <f t="shared" si="24"/>
        <v>5</v>
      </c>
      <c r="T549">
        <f t="shared" si="25"/>
        <v>0.5</v>
      </c>
      <c r="U549" s="1">
        <f t="shared" si="26"/>
        <v>1980</v>
      </c>
    </row>
    <row r="550" spans="1:21" x14ac:dyDescent="0.25">
      <c r="A550" s="1">
        <v>549</v>
      </c>
      <c r="B550" t="s">
        <v>3355</v>
      </c>
      <c r="C550" s="1">
        <v>1980</v>
      </c>
      <c r="D550" t="s">
        <v>47</v>
      </c>
      <c r="E550" s="1">
        <v>133</v>
      </c>
      <c r="F550" t="s">
        <v>5937</v>
      </c>
      <c r="G550" t="s">
        <v>5941</v>
      </c>
      <c r="H550" t="s">
        <v>5952</v>
      </c>
      <c r="I550" s="2">
        <v>7.9</v>
      </c>
      <c r="J550" t="s">
        <v>3356</v>
      </c>
      <c r="K550">
        <v>60</v>
      </c>
      <c r="L550" t="s">
        <v>3357</v>
      </c>
      <c r="M550" t="s">
        <v>3358</v>
      </c>
      <c r="N550" t="s">
        <v>3359</v>
      </c>
      <c r="O550" t="s">
        <v>3360</v>
      </c>
      <c r="P550" t="s">
        <v>3361</v>
      </c>
      <c r="Q550">
        <v>183182</v>
      </c>
      <c r="R550" s="14">
        <v>57229890</v>
      </c>
      <c r="S550" s="9">
        <f t="shared" si="24"/>
        <v>5</v>
      </c>
      <c r="T550">
        <f t="shared" si="25"/>
        <v>1.9000000000000004</v>
      </c>
      <c r="U550" s="1">
        <f t="shared" si="26"/>
        <v>1980</v>
      </c>
    </row>
    <row r="551" spans="1:21" x14ac:dyDescent="0.25">
      <c r="A551" s="1">
        <v>550</v>
      </c>
      <c r="B551" t="s">
        <v>3431</v>
      </c>
      <c r="C551" s="1">
        <v>1968</v>
      </c>
      <c r="D551" t="s">
        <v>248</v>
      </c>
      <c r="E551" s="1">
        <v>134</v>
      </c>
      <c r="F551" t="s">
        <v>5939</v>
      </c>
      <c r="G551" t="s">
        <v>5936</v>
      </c>
      <c r="H551" t="s">
        <v>5940</v>
      </c>
      <c r="I551" s="2">
        <v>7.9</v>
      </c>
      <c r="J551" t="s">
        <v>3432</v>
      </c>
      <c r="L551" t="s">
        <v>3433</v>
      </c>
      <c r="M551" t="s">
        <v>815</v>
      </c>
      <c r="N551" t="s">
        <v>3434</v>
      </c>
      <c r="O551" t="s">
        <v>224</v>
      </c>
      <c r="P551" t="s">
        <v>3435</v>
      </c>
      <c r="Q551">
        <v>29003</v>
      </c>
      <c r="R551" s="14">
        <v>22276975</v>
      </c>
      <c r="S551" s="9">
        <f t="shared" si="24"/>
        <v>5</v>
      </c>
      <c r="T551">
        <f t="shared" si="25"/>
        <v>7.9</v>
      </c>
      <c r="U551" s="1">
        <f t="shared" si="26"/>
        <v>1960</v>
      </c>
    </row>
    <row r="552" spans="1:21" x14ac:dyDescent="0.25">
      <c r="A552" s="1">
        <v>551</v>
      </c>
      <c r="B552" t="s">
        <v>2953</v>
      </c>
      <c r="C552" s="1">
        <v>2019</v>
      </c>
      <c r="D552" t="s">
        <v>47</v>
      </c>
      <c r="E552" s="1">
        <v>137</v>
      </c>
      <c r="F552" t="s">
        <v>560</v>
      </c>
      <c r="G552" t="s">
        <v>5936</v>
      </c>
      <c r="H552" t="s">
        <v>5942</v>
      </c>
      <c r="I552" s="2">
        <v>7.9</v>
      </c>
      <c r="J552" t="s">
        <v>2954</v>
      </c>
      <c r="K552">
        <v>94</v>
      </c>
      <c r="L552" t="s">
        <v>2955</v>
      </c>
      <c r="M552" t="s">
        <v>2956</v>
      </c>
      <c r="N552" t="s">
        <v>281</v>
      </c>
      <c r="O552" t="s">
        <v>2957</v>
      </c>
      <c r="P552" t="s">
        <v>2958</v>
      </c>
      <c r="Q552">
        <v>246644</v>
      </c>
      <c r="R552" s="14">
        <v>2000000</v>
      </c>
      <c r="S552" s="9">
        <f t="shared" si="24"/>
        <v>5</v>
      </c>
      <c r="T552">
        <f t="shared" si="25"/>
        <v>1.5</v>
      </c>
      <c r="U552" s="1">
        <f t="shared" si="26"/>
        <v>2010</v>
      </c>
    </row>
    <row r="553" spans="1:21" x14ac:dyDescent="0.25">
      <c r="A553" s="1">
        <v>552</v>
      </c>
      <c r="B553" t="s">
        <v>3022</v>
      </c>
      <c r="C553" s="1">
        <v>2015</v>
      </c>
      <c r="D553" t="s">
        <v>47</v>
      </c>
      <c r="E553" s="1">
        <v>138</v>
      </c>
      <c r="F553" t="s">
        <v>5937</v>
      </c>
      <c r="G553" t="s">
        <v>5941</v>
      </c>
      <c r="H553" t="s">
        <v>5943</v>
      </c>
      <c r="I553" s="2">
        <v>7.9</v>
      </c>
      <c r="J553" t="s">
        <v>3023</v>
      </c>
      <c r="K553">
        <v>80</v>
      </c>
      <c r="L553" t="s">
        <v>3024</v>
      </c>
      <c r="M553" t="s">
        <v>3025</v>
      </c>
      <c r="N553" t="s">
        <v>3026</v>
      </c>
      <c r="O553" t="s">
        <v>3027</v>
      </c>
      <c r="P553" t="s">
        <v>2231</v>
      </c>
      <c r="Q553">
        <v>860823</v>
      </c>
      <c r="R553" s="14">
        <v>936662225</v>
      </c>
      <c r="S553" s="9">
        <f t="shared" si="24"/>
        <v>5</v>
      </c>
      <c r="T553">
        <f t="shared" si="25"/>
        <v>9.9999999999999645E-2</v>
      </c>
      <c r="U553" s="1">
        <f t="shared" si="26"/>
        <v>2010</v>
      </c>
    </row>
    <row r="554" spans="1:21" x14ac:dyDescent="0.25">
      <c r="A554" s="1">
        <v>553</v>
      </c>
      <c r="B554" t="s">
        <v>3101</v>
      </c>
      <c r="C554" s="1">
        <v>2007</v>
      </c>
      <c r="D554" t="s">
        <v>47</v>
      </c>
      <c r="E554" s="1">
        <v>138</v>
      </c>
      <c r="F554" t="s">
        <v>560</v>
      </c>
      <c r="G554" t="s">
        <v>5936</v>
      </c>
      <c r="H554" t="s">
        <v>5942</v>
      </c>
      <c r="I554" s="2">
        <v>7.9</v>
      </c>
      <c r="J554" t="s">
        <v>3102</v>
      </c>
      <c r="L554" t="s">
        <v>3103</v>
      </c>
      <c r="M554" t="s">
        <v>1354</v>
      </c>
      <c r="N554" t="s">
        <v>2120</v>
      </c>
      <c r="O554" t="s">
        <v>3104</v>
      </c>
      <c r="P554" t="s">
        <v>3105</v>
      </c>
      <c r="Q554">
        <v>47720</v>
      </c>
      <c r="R554" s="14">
        <v>4108</v>
      </c>
      <c r="S554" s="9">
        <f t="shared" si="24"/>
        <v>5</v>
      </c>
      <c r="T554">
        <f t="shared" si="25"/>
        <v>7.9</v>
      </c>
      <c r="U554" s="1">
        <f t="shared" si="26"/>
        <v>2000</v>
      </c>
    </row>
    <row r="555" spans="1:21" x14ac:dyDescent="0.25">
      <c r="A555" s="1">
        <v>554</v>
      </c>
      <c r="B555" t="s">
        <v>3198</v>
      </c>
      <c r="C555" s="1">
        <v>2003</v>
      </c>
      <c r="D555" t="s">
        <v>15</v>
      </c>
      <c r="E555" s="1">
        <v>138</v>
      </c>
      <c r="F555" t="s">
        <v>5935</v>
      </c>
      <c r="G555" t="s">
        <v>5936</v>
      </c>
      <c r="H555" t="s">
        <v>5948</v>
      </c>
      <c r="I555" s="2">
        <v>7.9</v>
      </c>
      <c r="J555" t="s">
        <v>3199</v>
      </c>
      <c r="K555">
        <v>84</v>
      </c>
      <c r="L555" t="s">
        <v>110</v>
      </c>
      <c r="M555" t="s">
        <v>1552</v>
      </c>
      <c r="N555" t="s">
        <v>19</v>
      </c>
      <c r="O555" t="s">
        <v>3200</v>
      </c>
      <c r="P555" t="s">
        <v>3201</v>
      </c>
      <c r="Q555">
        <v>419420</v>
      </c>
      <c r="R555" s="14">
        <v>90135191</v>
      </c>
      <c r="S555" s="9">
        <f t="shared" si="24"/>
        <v>5</v>
      </c>
      <c r="T555">
        <f t="shared" si="25"/>
        <v>0.5</v>
      </c>
      <c r="U555" s="1">
        <f t="shared" si="26"/>
        <v>2000</v>
      </c>
    </row>
    <row r="556" spans="1:21" x14ac:dyDescent="0.25">
      <c r="A556" s="1">
        <v>555</v>
      </c>
      <c r="B556" t="s">
        <v>3382</v>
      </c>
      <c r="C556" s="1">
        <v>1976</v>
      </c>
      <c r="D556" t="s">
        <v>47</v>
      </c>
      <c r="E556" s="1">
        <v>138</v>
      </c>
      <c r="F556" t="s">
        <v>5939</v>
      </c>
      <c r="G556" t="s">
        <v>5936</v>
      </c>
      <c r="H556" t="s">
        <v>5940</v>
      </c>
      <c r="I556" s="2">
        <v>7.9</v>
      </c>
      <c r="J556" t="s">
        <v>3383</v>
      </c>
      <c r="K556">
        <v>84</v>
      </c>
      <c r="L556" t="s">
        <v>3384</v>
      </c>
      <c r="M556" t="s">
        <v>2686</v>
      </c>
      <c r="N556" t="s">
        <v>789</v>
      </c>
      <c r="O556" t="s">
        <v>2657</v>
      </c>
      <c r="P556" t="s">
        <v>52</v>
      </c>
      <c r="Q556">
        <v>103031</v>
      </c>
      <c r="R556" s="14">
        <v>70600000</v>
      </c>
      <c r="S556" s="9">
        <f t="shared" si="24"/>
        <v>5</v>
      </c>
      <c r="T556">
        <f t="shared" si="25"/>
        <v>0.5</v>
      </c>
      <c r="U556" s="1">
        <f t="shared" si="26"/>
        <v>1970</v>
      </c>
    </row>
    <row r="557" spans="1:21" x14ac:dyDescent="0.25">
      <c r="A557" s="1">
        <v>556</v>
      </c>
      <c r="B557" t="s">
        <v>3139</v>
      </c>
      <c r="C557" s="1">
        <v>2006</v>
      </c>
      <c r="D557" t="s">
        <v>33</v>
      </c>
      <c r="E557" s="1">
        <v>141</v>
      </c>
      <c r="F557" t="s">
        <v>5937</v>
      </c>
      <c r="G557" t="s">
        <v>5941</v>
      </c>
      <c r="H557" t="s">
        <v>5936</v>
      </c>
      <c r="I557" s="2">
        <v>7.9</v>
      </c>
      <c r="J557" t="s">
        <v>3140</v>
      </c>
      <c r="K557">
        <v>89</v>
      </c>
      <c r="L557" t="s">
        <v>110</v>
      </c>
      <c r="M557" t="s">
        <v>84</v>
      </c>
      <c r="N557" t="s">
        <v>3141</v>
      </c>
      <c r="O557" t="s">
        <v>3142</v>
      </c>
      <c r="P557" t="s">
        <v>3143</v>
      </c>
      <c r="Q557">
        <v>154011</v>
      </c>
      <c r="R557" s="14">
        <v>13756082</v>
      </c>
      <c r="S557" s="9">
        <f t="shared" si="24"/>
        <v>5</v>
      </c>
      <c r="T557">
        <f t="shared" si="25"/>
        <v>1</v>
      </c>
      <c r="U557" s="1">
        <f t="shared" si="26"/>
        <v>2000</v>
      </c>
    </row>
    <row r="558" spans="1:21" x14ac:dyDescent="0.25">
      <c r="A558" s="1">
        <v>557</v>
      </c>
      <c r="B558" t="s">
        <v>3203</v>
      </c>
      <c r="C558" s="1">
        <v>2004</v>
      </c>
      <c r="D558" t="s">
        <v>47</v>
      </c>
      <c r="E558" s="1">
        <v>142</v>
      </c>
      <c r="F558" t="s">
        <v>5949</v>
      </c>
      <c r="G558" t="s">
        <v>5947</v>
      </c>
      <c r="H558" t="s">
        <v>5944</v>
      </c>
      <c r="I558" s="2">
        <v>7.9</v>
      </c>
      <c r="J558" t="s">
        <v>3204</v>
      </c>
      <c r="K558">
        <v>82</v>
      </c>
      <c r="L558" t="s">
        <v>3205</v>
      </c>
      <c r="M558" t="s">
        <v>1515</v>
      </c>
      <c r="N558" t="s">
        <v>1516</v>
      </c>
      <c r="O558" t="s">
        <v>1517</v>
      </c>
      <c r="P558" t="s">
        <v>3206</v>
      </c>
      <c r="Q558">
        <v>552493</v>
      </c>
      <c r="R558" s="14">
        <v>249358727</v>
      </c>
      <c r="S558" s="9">
        <f t="shared" si="24"/>
        <v>5</v>
      </c>
      <c r="T558">
        <f t="shared" si="25"/>
        <v>0.29999999999999893</v>
      </c>
      <c r="U558" s="1">
        <f t="shared" si="26"/>
        <v>2000</v>
      </c>
    </row>
    <row r="559" spans="1:21" x14ac:dyDescent="0.25">
      <c r="A559" s="1">
        <v>558</v>
      </c>
      <c r="B559" t="s">
        <v>3306</v>
      </c>
      <c r="C559" s="1">
        <v>1993</v>
      </c>
      <c r="D559" t="s">
        <v>15</v>
      </c>
      <c r="E559" s="1">
        <v>144</v>
      </c>
      <c r="F559" t="s">
        <v>5935</v>
      </c>
      <c r="G559" t="s">
        <v>5936</v>
      </c>
      <c r="H559" t="s">
        <v>5945</v>
      </c>
      <c r="I559" s="2">
        <v>7.9</v>
      </c>
      <c r="J559" t="s">
        <v>3307</v>
      </c>
      <c r="K559">
        <v>65</v>
      </c>
      <c r="L559" t="s">
        <v>769</v>
      </c>
      <c r="M559" t="s">
        <v>28</v>
      </c>
      <c r="N559" t="s">
        <v>1552</v>
      </c>
      <c r="O559" t="s">
        <v>3308</v>
      </c>
      <c r="P559" t="s">
        <v>3309</v>
      </c>
      <c r="Q559">
        <v>201000</v>
      </c>
      <c r="R559" s="14">
        <v>36948322</v>
      </c>
      <c r="S559" s="9">
        <f t="shared" si="24"/>
        <v>5</v>
      </c>
      <c r="T559">
        <f t="shared" si="25"/>
        <v>1.4000000000000004</v>
      </c>
      <c r="U559" s="1">
        <f t="shared" si="26"/>
        <v>1990</v>
      </c>
    </row>
    <row r="560" spans="1:21" x14ac:dyDescent="0.25">
      <c r="A560" s="1">
        <v>559</v>
      </c>
      <c r="B560" t="s">
        <v>3457</v>
      </c>
      <c r="C560" s="1">
        <v>1960</v>
      </c>
      <c r="D560" t="s">
        <v>47</v>
      </c>
      <c r="E560" s="1">
        <v>144</v>
      </c>
      <c r="F560" t="s">
        <v>16</v>
      </c>
      <c r="G560" t="s">
        <v>5948</v>
      </c>
      <c r="I560" s="2">
        <v>7.9</v>
      </c>
      <c r="J560" t="s">
        <v>3458</v>
      </c>
      <c r="L560" t="s">
        <v>3459</v>
      </c>
      <c r="M560" t="s">
        <v>3460</v>
      </c>
      <c r="N560" t="s">
        <v>3461</v>
      </c>
      <c r="O560" t="s">
        <v>3462</v>
      </c>
      <c r="P560" t="s">
        <v>3463</v>
      </c>
      <c r="Q560">
        <v>26542</v>
      </c>
      <c r="R560" s="14">
        <v>0</v>
      </c>
      <c r="S560" s="9">
        <f t="shared" si="24"/>
        <v>5</v>
      </c>
      <c r="T560">
        <f t="shared" si="25"/>
        <v>7.9</v>
      </c>
      <c r="U560" s="1">
        <f t="shared" si="26"/>
        <v>1960</v>
      </c>
    </row>
    <row r="561" spans="1:21" x14ac:dyDescent="0.25">
      <c r="A561" s="1">
        <v>560</v>
      </c>
      <c r="B561" t="s">
        <v>3419</v>
      </c>
      <c r="C561" s="1">
        <v>1969</v>
      </c>
      <c r="D561" t="s">
        <v>15</v>
      </c>
      <c r="E561" s="1">
        <v>145</v>
      </c>
      <c r="F561" t="s">
        <v>5937</v>
      </c>
      <c r="G561" t="s">
        <v>5941</v>
      </c>
      <c r="H561" t="s">
        <v>5959</v>
      </c>
      <c r="I561" s="2">
        <v>7.9</v>
      </c>
      <c r="J561" t="s">
        <v>3420</v>
      </c>
      <c r="K561">
        <v>97</v>
      </c>
      <c r="L561" t="s">
        <v>3421</v>
      </c>
      <c r="M561" t="s">
        <v>589</v>
      </c>
      <c r="N561" t="s">
        <v>3422</v>
      </c>
      <c r="O561" t="s">
        <v>3423</v>
      </c>
      <c r="P561" t="s">
        <v>2017</v>
      </c>
      <c r="Q561">
        <v>77401</v>
      </c>
      <c r="R561" s="14">
        <v>12064472</v>
      </c>
      <c r="S561" s="9">
        <f t="shared" si="24"/>
        <v>5</v>
      </c>
      <c r="T561">
        <f t="shared" si="25"/>
        <v>1.7999999999999989</v>
      </c>
      <c r="U561" s="1">
        <f t="shared" si="26"/>
        <v>1960</v>
      </c>
    </row>
    <row r="562" spans="1:21" x14ac:dyDescent="0.25">
      <c r="A562" s="1">
        <v>561</v>
      </c>
      <c r="B562" t="s">
        <v>3257</v>
      </c>
      <c r="C562" s="1">
        <v>2001</v>
      </c>
      <c r="D562" t="s">
        <v>196</v>
      </c>
      <c r="E562" s="1">
        <v>147</v>
      </c>
      <c r="F562" t="s">
        <v>16</v>
      </c>
      <c r="G562" t="s">
        <v>5948</v>
      </c>
      <c r="H562" t="s">
        <v>5945</v>
      </c>
      <c r="I562" s="2">
        <v>7.9</v>
      </c>
      <c r="J562" t="s">
        <v>3258</v>
      </c>
      <c r="K562">
        <v>85</v>
      </c>
      <c r="L562" t="s">
        <v>1834</v>
      </c>
      <c r="M562" t="s">
        <v>3259</v>
      </c>
      <c r="N562" t="s">
        <v>3260</v>
      </c>
      <c r="O562" t="s">
        <v>3261</v>
      </c>
      <c r="P562" t="s">
        <v>3262</v>
      </c>
      <c r="Q562">
        <v>322031</v>
      </c>
      <c r="R562" s="14">
        <v>7220243</v>
      </c>
      <c r="S562" s="9">
        <f t="shared" si="24"/>
        <v>5</v>
      </c>
      <c r="T562">
        <f t="shared" si="25"/>
        <v>0.59999999999999964</v>
      </c>
      <c r="U562" s="1">
        <f t="shared" si="26"/>
        <v>2000</v>
      </c>
    </row>
    <row r="563" spans="1:21" x14ac:dyDescent="0.25">
      <c r="A563" s="1">
        <v>562</v>
      </c>
      <c r="B563" t="s">
        <v>3065</v>
      </c>
      <c r="C563" s="1">
        <v>2009</v>
      </c>
      <c r="D563" t="s">
        <v>15</v>
      </c>
      <c r="E563" s="1">
        <v>155</v>
      </c>
      <c r="F563" t="s">
        <v>5935</v>
      </c>
      <c r="G563" t="s">
        <v>5936</v>
      </c>
      <c r="I563" s="2">
        <v>7.9</v>
      </c>
      <c r="J563" t="s">
        <v>3066</v>
      </c>
      <c r="K563">
        <v>90</v>
      </c>
      <c r="L563" t="s">
        <v>3067</v>
      </c>
      <c r="M563" t="s">
        <v>3068</v>
      </c>
      <c r="N563" t="s">
        <v>3069</v>
      </c>
      <c r="O563" t="s">
        <v>3070</v>
      </c>
      <c r="P563" t="s">
        <v>3071</v>
      </c>
      <c r="Q563">
        <v>93560</v>
      </c>
      <c r="R563" s="14">
        <v>2084637</v>
      </c>
      <c r="S563" s="9">
        <f t="shared" si="24"/>
        <v>5</v>
      </c>
      <c r="T563">
        <f t="shared" si="25"/>
        <v>1.0999999999999996</v>
      </c>
      <c r="U563" s="1">
        <f t="shared" si="26"/>
        <v>2000</v>
      </c>
    </row>
    <row r="564" spans="1:21" x14ac:dyDescent="0.25">
      <c r="A564" s="1">
        <v>563</v>
      </c>
      <c r="B564" t="s">
        <v>3268</v>
      </c>
      <c r="C564" s="1">
        <v>1997</v>
      </c>
      <c r="D564" t="s">
        <v>196</v>
      </c>
      <c r="E564" s="1">
        <v>155</v>
      </c>
      <c r="F564" t="s">
        <v>16</v>
      </c>
      <c r="I564" s="2">
        <v>7.9</v>
      </c>
      <c r="J564" t="s">
        <v>3269</v>
      </c>
      <c r="K564">
        <v>85</v>
      </c>
      <c r="L564" t="s">
        <v>1030</v>
      </c>
      <c r="M564" t="s">
        <v>285</v>
      </c>
      <c r="N564" t="s">
        <v>1676</v>
      </c>
      <c r="O564" t="s">
        <v>3270</v>
      </c>
      <c r="P564" t="s">
        <v>3271</v>
      </c>
      <c r="Q564">
        <v>239473</v>
      </c>
      <c r="R564" s="14">
        <v>26400640</v>
      </c>
      <c r="S564" s="9">
        <f t="shared" si="24"/>
        <v>5</v>
      </c>
      <c r="T564">
        <f t="shared" si="25"/>
        <v>0.59999999999999964</v>
      </c>
      <c r="U564" s="1">
        <f t="shared" si="26"/>
        <v>1990</v>
      </c>
    </row>
    <row r="565" spans="1:21" x14ac:dyDescent="0.25">
      <c r="A565" s="1">
        <v>564</v>
      </c>
      <c r="B565" t="s">
        <v>3038</v>
      </c>
      <c r="C565" s="1">
        <v>2011</v>
      </c>
      <c r="E565" s="1">
        <v>157</v>
      </c>
      <c r="F565" t="s">
        <v>5935</v>
      </c>
      <c r="G565" t="s">
        <v>5936</v>
      </c>
      <c r="I565" s="2">
        <v>7.9</v>
      </c>
      <c r="J565" t="s">
        <v>3039</v>
      </c>
      <c r="K565">
        <v>82</v>
      </c>
      <c r="L565" t="s">
        <v>1386</v>
      </c>
      <c r="M565" t="s">
        <v>3040</v>
      </c>
      <c r="N565" t="s">
        <v>2459</v>
      </c>
      <c r="O565" t="s">
        <v>3041</v>
      </c>
      <c r="P565" t="s">
        <v>3042</v>
      </c>
      <c r="Q565">
        <v>41995</v>
      </c>
      <c r="R565" s="14">
        <v>13873</v>
      </c>
      <c r="S565" s="9">
        <f t="shared" si="24"/>
        <v>5</v>
      </c>
      <c r="T565">
        <f t="shared" si="25"/>
        <v>0.29999999999999893</v>
      </c>
      <c r="U565" s="1">
        <f t="shared" si="26"/>
        <v>2010</v>
      </c>
    </row>
    <row r="566" spans="1:21" x14ac:dyDescent="0.25">
      <c r="A566" s="1">
        <v>565</v>
      </c>
      <c r="B566" t="s">
        <v>3106</v>
      </c>
      <c r="C566" s="1">
        <v>2014</v>
      </c>
      <c r="D566" t="s">
        <v>15</v>
      </c>
      <c r="E566" s="1">
        <v>165</v>
      </c>
      <c r="F566" t="s">
        <v>16</v>
      </c>
      <c r="I566" s="2">
        <v>7.9</v>
      </c>
      <c r="J566" t="s">
        <v>3107</v>
      </c>
      <c r="K566">
        <v>100</v>
      </c>
      <c r="L566" t="s">
        <v>1591</v>
      </c>
      <c r="M566" t="s">
        <v>3108</v>
      </c>
      <c r="N566" t="s">
        <v>3109</v>
      </c>
      <c r="O566" t="s">
        <v>1592</v>
      </c>
      <c r="P566" t="s">
        <v>3110</v>
      </c>
      <c r="Q566">
        <v>335533</v>
      </c>
      <c r="R566" s="14">
        <v>25379975</v>
      </c>
      <c r="S566" s="9">
        <f t="shared" si="24"/>
        <v>5</v>
      </c>
      <c r="T566">
        <f t="shared" si="25"/>
        <v>2.0999999999999996</v>
      </c>
      <c r="U566" s="1">
        <f t="shared" si="26"/>
        <v>2010</v>
      </c>
    </row>
    <row r="567" spans="1:21" x14ac:dyDescent="0.25">
      <c r="A567" s="1">
        <v>566</v>
      </c>
      <c r="B567" t="s">
        <v>3414</v>
      </c>
      <c r="C567" s="1">
        <v>1970</v>
      </c>
      <c r="D567" t="s">
        <v>47</v>
      </c>
      <c r="E567" s="1">
        <v>172</v>
      </c>
      <c r="F567" t="s">
        <v>5939</v>
      </c>
      <c r="G567" t="s">
        <v>5936</v>
      </c>
      <c r="H567" t="s">
        <v>5950</v>
      </c>
      <c r="I567" s="2">
        <v>7.9</v>
      </c>
      <c r="J567" t="s">
        <v>3415</v>
      </c>
      <c r="K567">
        <v>91</v>
      </c>
      <c r="L567" t="s">
        <v>2685</v>
      </c>
      <c r="M567" t="s">
        <v>563</v>
      </c>
      <c r="N567" t="s">
        <v>1995</v>
      </c>
      <c r="O567" t="s">
        <v>3416</v>
      </c>
      <c r="P567" t="s">
        <v>3417</v>
      </c>
      <c r="Q567">
        <v>93741</v>
      </c>
      <c r="R567" s="14">
        <v>61700000</v>
      </c>
      <c r="S567" s="9">
        <f t="shared" si="24"/>
        <v>5</v>
      </c>
      <c r="T567">
        <f t="shared" si="25"/>
        <v>1.1999999999999993</v>
      </c>
      <c r="U567" s="1">
        <f t="shared" si="26"/>
        <v>1970</v>
      </c>
    </row>
    <row r="568" spans="1:21" x14ac:dyDescent="0.25">
      <c r="A568" s="1">
        <v>567</v>
      </c>
      <c r="B568" t="s">
        <v>3453</v>
      </c>
      <c r="C568" s="1">
        <v>1960</v>
      </c>
      <c r="D568" t="s">
        <v>15</v>
      </c>
      <c r="E568" s="1">
        <v>197</v>
      </c>
      <c r="F568" t="s">
        <v>5949</v>
      </c>
      <c r="G568" t="s">
        <v>5958</v>
      </c>
      <c r="H568" t="s">
        <v>5936</v>
      </c>
      <c r="I568" s="2">
        <v>7.9</v>
      </c>
      <c r="J568" t="s">
        <v>3454</v>
      </c>
      <c r="K568">
        <v>87</v>
      </c>
      <c r="L568" t="s">
        <v>531</v>
      </c>
      <c r="M568" t="s">
        <v>576</v>
      </c>
      <c r="N568" t="s">
        <v>2041</v>
      </c>
      <c r="O568" t="s">
        <v>3455</v>
      </c>
      <c r="P568" t="s">
        <v>571</v>
      </c>
      <c r="Q568">
        <v>124339</v>
      </c>
      <c r="R568" s="14">
        <v>30000000</v>
      </c>
      <c r="S568" s="9">
        <f t="shared" si="24"/>
        <v>5</v>
      </c>
      <c r="T568">
        <f t="shared" si="25"/>
        <v>0.79999999999999893</v>
      </c>
      <c r="U568" s="1">
        <f t="shared" si="26"/>
        <v>1960</v>
      </c>
    </row>
    <row r="569" spans="1:21" x14ac:dyDescent="0.25">
      <c r="A569" s="1">
        <v>568</v>
      </c>
      <c r="B569" t="s">
        <v>3062</v>
      </c>
      <c r="C569" s="1">
        <v>2019</v>
      </c>
      <c r="D569" t="s">
        <v>196</v>
      </c>
      <c r="E569" s="1">
        <v>209</v>
      </c>
      <c r="F569" t="s">
        <v>5939</v>
      </c>
      <c r="G569" t="s">
        <v>5938</v>
      </c>
      <c r="H569" t="s">
        <v>5936</v>
      </c>
      <c r="I569" s="2">
        <v>7.9</v>
      </c>
      <c r="J569" t="s">
        <v>3063</v>
      </c>
      <c r="K569">
        <v>94</v>
      </c>
      <c r="L569" t="s">
        <v>128</v>
      </c>
      <c r="M569" t="s">
        <v>43</v>
      </c>
      <c r="N569" t="s">
        <v>28</v>
      </c>
      <c r="O569" t="s">
        <v>130</v>
      </c>
      <c r="P569" t="s">
        <v>736</v>
      </c>
      <c r="Q569">
        <v>324720</v>
      </c>
      <c r="R569" s="14">
        <v>7000000</v>
      </c>
      <c r="S569" s="9">
        <f t="shared" si="24"/>
        <v>5</v>
      </c>
      <c r="T569">
        <f t="shared" si="25"/>
        <v>1.5</v>
      </c>
      <c r="U569" s="1">
        <f t="shared" si="26"/>
        <v>2010</v>
      </c>
    </row>
    <row r="570" spans="1:21" x14ac:dyDescent="0.25">
      <c r="A570" s="1">
        <v>569</v>
      </c>
      <c r="B570" t="s">
        <v>3470</v>
      </c>
      <c r="C570" s="1">
        <v>1956</v>
      </c>
      <c r="D570" t="s">
        <v>47</v>
      </c>
      <c r="E570" s="1">
        <v>220</v>
      </c>
      <c r="F570" t="s">
        <v>5949</v>
      </c>
      <c r="G570" t="s">
        <v>5936</v>
      </c>
      <c r="I570" s="2">
        <v>7.9</v>
      </c>
      <c r="J570" t="s">
        <v>3471</v>
      </c>
      <c r="L570" t="s">
        <v>3472</v>
      </c>
      <c r="M570" t="s">
        <v>1970</v>
      </c>
      <c r="N570" t="s">
        <v>3473</v>
      </c>
      <c r="O570" t="s">
        <v>1281</v>
      </c>
      <c r="P570" t="s">
        <v>861</v>
      </c>
      <c r="Q570">
        <v>63560</v>
      </c>
      <c r="R570" s="14">
        <v>93740000</v>
      </c>
      <c r="S570" s="9">
        <f t="shared" si="24"/>
        <v>5</v>
      </c>
      <c r="T570">
        <f t="shared" si="25"/>
        <v>7.9</v>
      </c>
      <c r="U570" s="1">
        <f t="shared" si="26"/>
        <v>1950</v>
      </c>
    </row>
    <row r="571" spans="1:21" x14ac:dyDescent="0.25">
      <c r="A571" s="1">
        <v>570</v>
      </c>
      <c r="B571" t="s">
        <v>4397</v>
      </c>
      <c r="C571" s="1">
        <v>1933</v>
      </c>
      <c r="E571" s="1">
        <v>69</v>
      </c>
      <c r="F571" t="s">
        <v>560</v>
      </c>
      <c r="G571" t="s">
        <v>5956</v>
      </c>
      <c r="H571" t="s">
        <v>5950</v>
      </c>
      <c r="I571" s="2">
        <v>7.8</v>
      </c>
      <c r="J571" t="s">
        <v>4398</v>
      </c>
      <c r="K571">
        <v>93</v>
      </c>
      <c r="L571" t="s">
        <v>4399</v>
      </c>
      <c r="M571" t="s">
        <v>3541</v>
      </c>
      <c r="N571" t="s">
        <v>3543</v>
      </c>
      <c r="O571" t="s">
        <v>3542</v>
      </c>
      <c r="P571" t="s">
        <v>4400</v>
      </c>
      <c r="Q571">
        <v>55581</v>
      </c>
      <c r="R571" s="14">
        <v>0</v>
      </c>
      <c r="S571" s="9">
        <f t="shared" si="24"/>
        <v>5</v>
      </c>
      <c r="T571">
        <f t="shared" si="25"/>
        <v>1.5000000000000009</v>
      </c>
      <c r="U571" s="1">
        <f t="shared" si="26"/>
        <v>1930</v>
      </c>
    </row>
    <row r="572" spans="1:21" x14ac:dyDescent="0.25">
      <c r="A572" s="1">
        <v>571</v>
      </c>
      <c r="B572" t="s">
        <v>4407</v>
      </c>
      <c r="C572" s="1">
        <v>1931</v>
      </c>
      <c r="D572" t="s">
        <v>587</v>
      </c>
      <c r="E572" s="1">
        <v>70</v>
      </c>
      <c r="F572" t="s">
        <v>16</v>
      </c>
      <c r="G572" t="s">
        <v>5957</v>
      </c>
      <c r="H572" t="s">
        <v>5943</v>
      </c>
      <c r="I572" s="2">
        <v>7.8</v>
      </c>
      <c r="J572" t="s">
        <v>4408</v>
      </c>
      <c r="K572">
        <v>91</v>
      </c>
      <c r="L572" t="s">
        <v>4394</v>
      </c>
      <c r="M572" t="s">
        <v>4396</v>
      </c>
      <c r="N572" t="s">
        <v>4409</v>
      </c>
      <c r="O572" t="s">
        <v>4395</v>
      </c>
      <c r="P572" t="s">
        <v>4410</v>
      </c>
      <c r="Q572">
        <v>65341</v>
      </c>
      <c r="R572" s="14">
        <v>0</v>
      </c>
      <c r="S572" s="9">
        <f t="shared" si="24"/>
        <v>5</v>
      </c>
      <c r="T572">
        <f t="shared" si="25"/>
        <v>1.2999999999999998</v>
      </c>
      <c r="U572" s="1">
        <f t="shared" si="26"/>
        <v>1930</v>
      </c>
    </row>
    <row r="573" spans="1:21" x14ac:dyDescent="0.25">
      <c r="A573" s="1">
        <v>572</v>
      </c>
      <c r="B573" t="s">
        <v>4270</v>
      </c>
      <c r="C573" s="1">
        <v>1973</v>
      </c>
      <c r="D573" t="s">
        <v>47</v>
      </c>
      <c r="E573" s="1">
        <v>72</v>
      </c>
      <c r="F573" t="s">
        <v>5946</v>
      </c>
      <c r="G573" t="s">
        <v>5943</v>
      </c>
      <c r="I573" s="2">
        <v>7.8</v>
      </c>
      <c r="J573" t="s">
        <v>4271</v>
      </c>
      <c r="K573">
        <v>73</v>
      </c>
      <c r="L573" t="s">
        <v>4272</v>
      </c>
      <c r="M573" t="s">
        <v>4273</v>
      </c>
      <c r="N573" t="s">
        <v>4274</v>
      </c>
      <c r="O573" t="s">
        <v>4275</v>
      </c>
      <c r="P573" t="s">
        <v>4276</v>
      </c>
      <c r="Q573">
        <v>25229</v>
      </c>
      <c r="R573" s="14">
        <v>193817</v>
      </c>
      <c r="S573" s="9">
        <f t="shared" si="24"/>
        <v>5</v>
      </c>
      <c r="T573">
        <f t="shared" si="25"/>
        <v>0.5</v>
      </c>
      <c r="U573" s="1">
        <f t="shared" si="26"/>
        <v>1970</v>
      </c>
    </row>
    <row r="574" spans="1:21" x14ac:dyDescent="0.25">
      <c r="A574" s="1">
        <v>573</v>
      </c>
      <c r="B574" t="s">
        <v>4392</v>
      </c>
      <c r="C574" s="1">
        <v>1935</v>
      </c>
      <c r="E574" s="1">
        <v>75</v>
      </c>
      <c r="F574" t="s">
        <v>16</v>
      </c>
      <c r="G574" t="s">
        <v>5957</v>
      </c>
      <c r="H574" t="s">
        <v>5943</v>
      </c>
      <c r="I574" s="2">
        <v>7.8</v>
      </c>
      <c r="J574" t="s">
        <v>4393</v>
      </c>
      <c r="K574">
        <v>95</v>
      </c>
      <c r="L574" t="s">
        <v>4394</v>
      </c>
      <c r="M574" t="s">
        <v>4395</v>
      </c>
      <c r="N574" t="s">
        <v>572</v>
      </c>
      <c r="O574" t="s">
        <v>4396</v>
      </c>
      <c r="P574" t="s">
        <v>2859</v>
      </c>
      <c r="Q574">
        <v>43542</v>
      </c>
      <c r="R574" s="14">
        <v>4360000</v>
      </c>
      <c r="S574" s="9">
        <f t="shared" si="24"/>
        <v>5</v>
      </c>
      <c r="T574">
        <f t="shared" si="25"/>
        <v>1.7000000000000002</v>
      </c>
      <c r="U574" s="1">
        <f t="shared" si="26"/>
        <v>1930</v>
      </c>
    </row>
    <row r="575" spans="1:21" x14ac:dyDescent="0.25">
      <c r="A575" s="1">
        <v>574</v>
      </c>
      <c r="B575" t="s">
        <v>4109</v>
      </c>
      <c r="C575" s="1">
        <v>1993</v>
      </c>
      <c r="D575" t="s">
        <v>248</v>
      </c>
      <c r="E575" s="1">
        <v>76</v>
      </c>
      <c r="F575" t="s">
        <v>5946</v>
      </c>
      <c r="G575" t="s">
        <v>5955</v>
      </c>
      <c r="H575" t="s">
        <v>5938</v>
      </c>
      <c r="I575" s="2">
        <v>7.8</v>
      </c>
      <c r="J575" t="s">
        <v>4110</v>
      </c>
      <c r="L575" t="s">
        <v>4111</v>
      </c>
      <c r="M575" t="s">
        <v>4112</v>
      </c>
      <c r="N575" t="s">
        <v>4113</v>
      </c>
      <c r="O575" t="s">
        <v>4114</v>
      </c>
      <c r="P575" t="s">
        <v>4115</v>
      </c>
      <c r="Q575">
        <v>43690</v>
      </c>
      <c r="R575" s="14">
        <v>5617391</v>
      </c>
      <c r="S575" s="9">
        <f t="shared" si="24"/>
        <v>5</v>
      </c>
      <c r="T575">
        <f t="shared" si="25"/>
        <v>7.8</v>
      </c>
      <c r="U575" s="1">
        <f t="shared" si="26"/>
        <v>1990</v>
      </c>
    </row>
    <row r="576" spans="1:21" x14ac:dyDescent="0.25">
      <c r="A576" s="1">
        <v>575</v>
      </c>
      <c r="B576" t="s">
        <v>3966</v>
      </c>
      <c r="C576" s="1">
        <v>2003</v>
      </c>
      <c r="D576" t="s">
        <v>150</v>
      </c>
      <c r="E576" s="1">
        <v>80</v>
      </c>
      <c r="F576" t="s">
        <v>5946</v>
      </c>
      <c r="G576" t="s">
        <v>5952</v>
      </c>
      <c r="H576" t="s">
        <v>5936</v>
      </c>
      <c r="I576" s="2">
        <v>7.8</v>
      </c>
      <c r="J576" t="s">
        <v>3967</v>
      </c>
      <c r="K576">
        <v>91</v>
      </c>
      <c r="L576" t="s">
        <v>3968</v>
      </c>
      <c r="M576" t="s">
        <v>3969</v>
      </c>
      <c r="N576" t="s">
        <v>3970</v>
      </c>
      <c r="O576" t="s">
        <v>3971</v>
      </c>
      <c r="P576" t="s">
        <v>3972</v>
      </c>
      <c r="Q576">
        <v>50622</v>
      </c>
      <c r="R576" s="14">
        <v>7002255</v>
      </c>
      <c r="S576" s="9">
        <f t="shared" si="24"/>
        <v>5</v>
      </c>
      <c r="T576">
        <f t="shared" si="25"/>
        <v>1.2999999999999998</v>
      </c>
      <c r="U576" s="1">
        <f t="shared" si="26"/>
        <v>2000</v>
      </c>
    </row>
    <row r="577" spans="1:21" x14ac:dyDescent="0.25">
      <c r="A577" s="1">
        <v>576</v>
      </c>
      <c r="B577" t="s">
        <v>4174</v>
      </c>
      <c r="C577" s="1">
        <v>1987</v>
      </c>
      <c r="D577" t="s">
        <v>15</v>
      </c>
      <c r="E577" s="1">
        <v>84</v>
      </c>
      <c r="F577" t="s">
        <v>5937</v>
      </c>
      <c r="G577" t="s">
        <v>5952</v>
      </c>
      <c r="H577" t="s">
        <v>5944</v>
      </c>
      <c r="I577" s="2">
        <v>7.8</v>
      </c>
      <c r="J577" t="s">
        <v>4175</v>
      </c>
      <c r="K577">
        <v>72</v>
      </c>
      <c r="L577" t="s">
        <v>4176</v>
      </c>
      <c r="M577" t="s">
        <v>4177</v>
      </c>
      <c r="N577" t="s">
        <v>4178</v>
      </c>
      <c r="O577" t="s">
        <v>4179</v>
      </c>
      <c r="P577" t="s">
        <v>4180</v>
      </c>
      <c r="Q577">
        <v>148359</v>
      </c>
      <c r="R577" s="14">
        <v>5923044</v>
      </c>
      <c r="S577" s="9">
        <f t="shared" si="24"/>
        <v>5</v>
      </c>
      <c r="T577">
        <f t="shared" si="25"/>
        <v>0.59999999999999964</v>
      </c>
      <c r="U577" s="1">
        <f t="shared" si="26"/>
        <v>1980</v>
      </c>
    </row>
    <row r="578" spans="1:21" x14ac:dyDescent="0.25">
      <c r="A578" s="1">
        <v>577</v>
      </c>
      <c r="B578" t="s">
        <v>3847</v>
      </c>
      <c r="C578" s="1">
        <v>2007</v>
      </c>
      <c r="D578" t="s">
        <v>196</v>
      </c>
      <c r="E578" s="1">
        <v>86</v>
      </c>
      <c r="F578" t="s">
        <v>16</v>
      </c>
      <c r="G578" t="s">
        <v>5951</v>
      </c>
      <c r="H578" t="s">
        <v>5942</v>
      </c>
      <c r="I578" s="2">
        <v>7.8</v>
      </c>
      <c r="J578" t="s">
        <v>3848</v>
      </c>
      <c r="K578">
        <v>88</v>
      </c>
      <c r="L578" t="s">
        <v>2996</v>
      </c>
      <c r="M578" t="s">
        <v>3849</v>
      </c>
      <c r="N578" t="s">
        <v>3850</v>
      </c>
      <c r="O578" t="s">
        <v>3851</v>
      </c>
      <c r="P578" t="s">
        <v>3852</v>
      </c>
      <c r="Q578">
        <v>110656</v>
      </c>
      <c r="R578" s="14">
        <v>9439923</v>
      </c>
      <c r="S578" s="9">
        <f t="shared" ref="S578:S641" si="27">INT((ROW()-ROW($B$1))/100)</f>
        <v>5</v>
      </c>
      <c r="T578">
        <f t="shared" ref="T578:T641" si="28">ABS(I578-(K578/10))</f>
        <v>1.0000000000000009</v>
      </c>
      <c r="U578" s="1">
        <f t="shared" ref="U578:U641" si="29">C578-MOD(C578,10)</f>
        <v>2000</v>
      </c>
    </row>
    <row r="579" spans="1:21" x14ac:dyDescent="0.25">
      <c r="A579" s="1">
        <v>578</v>
      </c>
      <c r="B579" t="s">
        <v>3832</v>
      </c>
      <c r="C579" s="1">
        <v>2008</v>
      </c>
      <c r="D579" t="s">
        <v>15</v>
      </c>
      <c r="E579" s="1">
        <v>90</v>
      </c>
      <c r="F579" t="s">
        <v>5937</v>
      </c>
      <c r="G579" t="s">
        <v>5945</v>
      </c>
      <c r="I579" s="2">
        <v>7.8</v>
      </c>
      <c r="J579" t="s">
        <v>3833</v>
      </c>
      <c r="K579">
        <v>51</v>
      </c>
      <c r="L579" t="s">
        <v>3834</v>
      </c>
      <c r="M579" t="s">
        <v>74</v>
      </c>
      <c r="N579" t="s">
        <v>3835</v>
      </c>
      <c r="O579" t="s">
        <v>3836</v>
      </c>
      <c r="P579" t="s">
        <v>3837</v>
      </c>
      <c r="Q579">
        <v>564791</v>
      </c>
      <c r="R579" s="14">
        <v>145000989</v>
      </c>
      <c r="S579" s="9">
        <f t="shared" si="27"/>
        <v>5</v>
      </c>
      <c r="T579">
        <f t="shared" si="28"/>
        <v>2.7</v>
      </c>
      <c r="U579" s="1">
        <f t="shared" si="29"/>
        <v>2000</v>
      </c>
    </row>
    <row r="580" spans="1:21" x14ac:dyDescent="0.25">
      <c r="A580" s="1">
        <v>579</v>
      </c>
      <c r="B580" t="s">
        <v>3927</v>
      </c>
      <c r="C580" s="1">
        <v>2003</v>
      </c>
      <c r="D580" t="s">
        <v>33</v>
      </c>
      <c r="E580" s="1">
        <v>90</v>
      </c>
      <c r="F580" t="s">
        <v>5946</v>
      </c>
      <c r="G580" t="s">
        <v>5941</v>
      </c>
      <c r="H580" t="s">
        <v>5952</v>
      </c>
      <c r="I580" s="2">
        <v>7.8</v>
      </c>
      <c r="J580" t="s">
        <v>3928</v>
      </c>
      <c r="K580">
        <v>73</v>
      </c>
      <c r="L580" t="s">
        <v>2486</v>
      </c>
      <c r="M580" t="s">
        <v>3929</v>
      </c>
      <c r="N580" t="s">
        <v>3930</v>
      </c>
      <c r="O580" t="s">
        <v>3931</v>
      </c>
      <c r="P580" t="s">
        <v>3932</v>
      </c>
      <c r="Q580">
        <v>31658</v>
      </c>
      <c r="R580" s="14">
        <v>128985</v>
      </c>
      <c r="S580" s="9">
        <f t="shared" si="27"/>
        <v>5</v>
      </c>
      <c r="T580">
        <f t="shared" si="28"/>
        <v>0.5</v>
      </c>
      <c r="U580" s="1">
        <f t="shared" si="29"/>
        <v>2000</v>
      </c>
    </row>
    <row r="581" spans="1:21" x14ac:dyDescent="0.25">
      <c r="A581" s="1">
        <v>580</v>
      </c>
      <c r="B581" t="s">
        <v>4032</v>
      </c>
      <c r="C581" s="1">
        <v>2001</v>
      </c>
      <c r="D581" t="s">
        <v>47</v>
      </c>
      <c r="E581" s="1">
        <v>90</v>
      </c>
      <c r="F581" t="s">
        <v>5946</v>
      </c>
      <c r="G581" t="s">
        <v>5941</v>
      </c>
      <c r="H581" t="s">
        <v>5952</v>
      </c>
      <c r="I581" s="2">
        <v>7.8</v>
      </c>
      <c r="J581" t="s">
        <v>4033</v>
      </c>
      <c r="K581">
        <v>84</v>
      </c>
      <c r="L581" t="s">
        <v>4034</v>
      </c>
      <c r="M581" t="s">
        <v>4035</v>
      </c>
      <c r="N581" t="s">
        <v>4036</v>
      </c>
      <c r="O581" t="s">
        <v>4037</v>
      </c>
      <c r="P581" t="s">
        <v>4038</v>
      </c>
      <c r="Q581">
        <v>613941</v>
      </c>
      <c r="R581" s="14">
        <v>267665011</v>
      </c>
      <c r="S581" s="9">
        <f t="shared" si="27"/>
        <v>5</v>
      </c>
      <c r="T581">
        <f t="shared" si="28"/>
        <v>0.60000000000000053</v>
      </c>
      <c r="U581" s="1">
        <f t="shared" si="29"/>
        <v>2000</v>
      </c>
    </row>
    <row r="582" spans="1:21" x14ac:dyDescent="0.25">
      <c r="A582" s="1">
        <v>581</v>
      </c>
      <c r="B582" t="s">
        <v>4358</v>
      </c>
      <c r="C582" s="1">
        <v>1960</v>
      </c>
      <c r="D582" t="s">
        <v>47</v>
      </c>
      <c r="E582" s="1">
        <v>90</v>
      </c>
      <c r="F582" t="s">
        <v>5935</v>
      </c>
      <c r="G582" t="s">
        <v>5936</v>
      </c>
      <c r="I582" s="2">
        <v>7.8</v>
      </c>
      <c r="J582" t="s">
        <v>4359</v>
      </c>
      <c r="L582" t="s">
        <v>2772</v>
      </c>
      <c r="M582" t="s">
        <v>4360</v>
      </c>
      <c r="N582" t="s">
        <v>4361</v>
      </c>
      <c r="O582" t="s">
        <v>4362</v>
      </c>
      <c r="P582" t="s">
        <v>4363</v>
      </c>
      <c r="Q582">
        <v>73251</v>
      </c>
      <c r="R582" s="14">
        <v>336705</v>
      </c>
      <c r="S582" s="9">
        <f t="shared" si="27"/>
        <v>5</v>
      </c>
      <c r="T582">
        <f t="shared" si="28"/>
        <v>7.8</v>
      </c>
      <c r="U582" s="1">
        <f t="shared" si="29"/>
        <v>1960</v>
      </c>
    </row>
    <row r="583" spans="1:21" x14ac:dyDescent="0.25">
      <c r="A583" s="1">
        <v>582</v>
      </c>
      <c r="B583" t="s">
        <v>4401</v>
      </c>
      <c r="C583" s="1">
        <v>1932</v>
      </c>
      <c r="D583" t="s">
        <v>248</v>
      </c>
      <c r="E583" s="1">
        <v>93</v>
      </c>
      <c r="F583" t="s">
        <v>5937</v>
      </c>
      <c r="G583" t="s">
        <v>5938</v>
      </c>
      <c r="H583" t="s">
        <v>5936</v>
      </c>
      <c r="I583" s="2">
        <v>7.8</v>
      </c>
      <c r="J583" t="s">
        <v>4402</v>
      </c>
      <c r="K583">
        <v>87</v>
      </c>
      <c r="L583" t="s">
        <v>2790</v>
      </c>
      <c r="M583" t="s">
        <v>4403</v>
      </c>
      <c r="N583" t="s">
        <v>4404</v>
      </c>
      <c r="O583" t="s">
        <v>4405</v>
      </c>
      <c r="P583" t="s">
        <v>4406</v>
      </c>
      <c r="Q583">
        <v>25312</v>
      </c>
      <c r="R583" s="14">
        <v>0</v>
      </c>
      <c r="S583" s="9">
        <f t="shared" si="27"/>
        <v>5</v>
      </c>
      <c r="T583">
        <f t="shared" si="28"/>
        <v>0.89999999999999947</v>
      </c>
      <c r="U583" s="1">
        <f t="shared" si="29"/>
        <v>1930</v>
      </c>
    </row>
    <row r="584" spans="1:21" x14ac:dyDescent="0.25">
      <c r="A584" s="1">
        <v>583</v>
      </c>
      <c r="B584" t="s">
        <v>3664</v>
      </c>
      <c r="C584" s="1">
        <v>2017</v>
      </c>
      <c r="D584" t="s">
        <v>33</v>
      </c>
      <c r="E584" s="1">
        <v>94</v>
      </c>
      <c r="F584" t="s">
        <v>5946</v>
      </c>
      <c r="G584" t="s">
        <v>5958</v>
      </c>
      <c r="H584" t="s">
        <v>5938</v>
      </c>
      <c r="I584" s="2">
        <v>7.8</v>
      </c>
      <c r="J584" t="s">
        <v>3665</v>
      </c>
      <c r="K584">
        <v>62</v>
      </c>
      <c r="L584" t="s">
        <v>3666</v>
      </c>
      <c r="M584" t="s">
        <v>3667</v>
      </c>
      <c r="N584" t="s">
        <v>3668</v>
      </c>
      <c r="O584" t="s">
        <v>3669</v>
      </c>
      <c r="P584" t="s">
        <v>3670</v>
      </c>
      <c r="Q584">
        <v>50778</v>
      </c>
      <c r="R584" s="14">
        <v>6735118</v>
      </c>
      <c r="S584" s="9">
        <f t="shared" si="27"/>
        <v>5</v>
      </c>
      <c r="T584">
        <f t="shared" si="28"/>
        <v>1.5999999999999996</v>
      </c>
      <c r="U584" s="1">
        <f t="shared" si="29"/>
        <v>2010</v>
      </c>
    </row>
    <row r="585" spans="1:21" x14ac:dyDescent="0.25">
      <c r="A585" s="1">
        <v>584</v>
      </c>
      <c r="B585" t="s">
        <v>3739</v>
      </c>
      <c r="C585" s="1">
        <v>2012</v>
      </c>
      <c r="D585" t="s">
        <v>15</v>
      </c>
      <c r="E585" s="1">
        <v>94</v>
      </c>
      <c r="F585" t="s">
        <v>560</v>
      </c>
      <c r="G585" t="s">
        <v>5936</v>
      </c>
      <c r="H585" t="s">
        <v>5942</v>
      </c>
      <c r="I585" s="2">
        <v>7.8</v>
      </c>
      <c r="J585" t="s">
        <v>3740</v>
      </c>
      <c r="K585">
        <v>84</v>
      </c>
      <c r="L585" t="s">
        <v>1404</v>
      </c>
      <c r="M585" t="s">
        <v>3741</v>
      </c>
      <c r="N585" t="s">
        <v>3742</v>
      </c>
      <c r="O585" t="s">
        <v>69</v>
      </c>
      <c r="P585" t="s">
        <v>2556</v>
      </c>
      <c r="Q585">
        <v>318789</v>
      </c>
      <c r="R585" s="14">
        <v>45512466</v>
      </c>
      <c r="S585" s="9">
        <f t="shared" si="27"/>
        <v>5</v>
      </c>
      <c r="T585">
        <f t="shared" si="28"/>
        <v>0.60000000000000053</v>
      </c>
      <c r="U585" s="1">
        <f t="shared" si="29"/>
        <v>2010</v>
      </c>
    </row>
    <row r="586" spans="1:21" x14ac:dyDescent="0.25">
      <c r="A586" s="1">
        <v>585</v>
      </c>
      <c r="B586" t="s">
        <v>3839</v>
      </c>
      <c r="C586" s="1">
        <v>2008</v>
      </c>
      <c r="D586" t="s">
        <v>150</v>
      </c>
      <c r="E586" s="1">
        <v>94</v>
      </c>
      <c r="F586" t="s">
        <v>16</v>
      </c>
      <c r="G586" t="s">
        <v>5940</v>
      </c>
      <c r="H586" t="s">
        <v>5950</v>
      </c>
      <c r="I586" s="2">
        <v>7.8</v>
      </c>
      <c r="J586" t="s">
        <v>3840</v>
      </c>
      <c r="K586">
        <v>55</v>
      </c>
      <c r="L586" t="s">
        <v>3841</v>
      </c>
      <c r="M586" t="s">
        <v>3842</v>
      </c>
      <c r="N586" t="s">
        <v>3843</v>
      </c>
      <c r="O586" t="s">
        <v>3844</v>
      </c>
      <c r="P586" t="s">
        <v>3845</v>
      </c>
      <c r="Q586">
        <v>190748</v>
      </c>
      <c r="R586" s="14">
        <v>9030581</v>
      </c>
      <c r="S586" s="9">
        <f t="shared" si="27"/>
        <v>5</v>
      </c>
      <c r="T586">
        <f t="shared" si="28"/>
        <v>2.2999999999999998</v>
      </c>
      <c r="U586" s="1">
        <f t="shared" si="29"/>
        <v>2000</v>
      </c>
    </row>
    <row r="587" spans="1:21" x14ac:dyDescent="0.25">
      <c r="A587" s="1">
        <v>586</v>
      </c>
      <c r="B587" t="s">
        <v>3912</v>
      </c>
      <c r="C587" s="1">
        <v>2005</v>
      </c>
      <c r="D587" t="s">
        <v>196</v>
      </c>
      <c r="E587" s="1">
        <v>94</v>
      </c>
      <c r="F587" t="s">
        <v>560</v>
      </c>
      <c r="G587" t="s">
        <v>5938</v>
      </c>
      <c r="H587" t="s">
        <v>5936</v>
      </c>
      <c r="I587" s="2">
        <v>7.8</v>
      </c>
      <c r="J587" t="s">
        <v>3913</v>
      </c>
      <c r="K587">
        <v>51</v>
      </c>
      <c r="L587" t="s">
        <v>3914</v>
      </c>
      <c r="M587" t="s">
        <v>2493</v>
      </c>
      <c r="N587" t="s">
        <v>629</v>
      </c>
      <c r="O587" t="s">
        <v>3915</v>
      </c>
      <c r="P587" t="s">
        <v>2495</v>
      </c>
      <c r="Q587">
        <v>45717</v>
      </c>
      <c r="R587" s="14">
        <v>1305</v>
      </c>
      <c r="S587" s="9">
        <f t="shared" si="27"/>
        <v>5</v>
      </c>
      <c r="T587">
        <f t="shared" si="28"/>
        <v>2.7</v>
      </c>
      <c r="U587" s="1">
        <f t="shared" si="29"/>
        <v>2000</v>
      </c>
    </row>
    <row r="588" spans="1:21" x14ac:dyDescent="0.25">
      <c r="A588" s="1">
        <v>587</v>
      </c>
      <c r="B588" t="s">
        <v>4252</v>
      </c>
      <c r="C588" s="1">
        <v>1978</v>
      </c>
      <c r="D588" t="s">
        <v>248</v>
      </c>
      <c r="E588" s="1">
        <v>94</v>
      </c>
      <c r="F588" t="s">
        <v>16</v>
      </c>
      <c r="G588" t="s">
        <v>5942</v>
      </c>
      <c r="I588" s="2">
        <v>7.8</v>
      </c>
      <c r="J588" t="s">
        <v>4253</v>
      </c>
      <c r="K588">
        <v>93</v>
      </c>
      <c r="L588" t="s">
        <v>4254</v>
      </c>
      <c r="M588" t="s">
        <v>1531</v>
      </c>
      <c r="N588" t="s">
        <v>4255</v>
      </c>
      <c r="O588" t="s">
        <v>4229</v>
      </c>
      <c r="P588" t="s">
        <v>4256</v>
      </c>
      <c r="Q588">
        <v>52852</v>
      </c>
      <c r="R588" s="14">
        <v>0</v>
      </c>
      <c r="S588" s="9">
        <f t="shared" si="27"/>
        <v>5</v>
      </c>
      <c r="T588">
        <f t="shared" si="28"/>
        <v>1.5000000000000009</v>
      </c>
      <c r="U588" s="1">
        <f t="shared" si="29"/>
        <v>1970</v>
      </c>
    </row>
    <row r="589" spans="1:21" x14ac:dyDescent="0.25">
      <c r="A589" s="1">
        <v>588</v>
      </c>
      <c r="B589" t="s">
        <v>4284</v>
      </c>
      <c r="C589" s="1">
        <v>1973</v>
      </c>
      <c r="D589" t="s">
        <v>248</v>
      </c>
      <c r="E589" s="1">
        <v>94</v>
      </c>
      <c r="F589" t="s">
        <v>5937</v>
      </c>
      <c r="G589" t="s">
        <v>5938</v>
      </c>
      <c r="H589" t="s">
        <v>5936</v>
      </c>
      <c r="I589" s="2">
        <v>7.8</v>
      </c>
      <c r="J589" t="s">
        <v>4285</v>
      </c>
      <c r="K589">
        <v>93</v>
      </c>
      <c r="L589" t="s">
        <v>4254</v>
      </c>
      <c r="M589" t="s">
        <v>538</v>
      </c>
      <c r="N589" t="s">
        <v>2480</v>
      </c>
      <c r="O589" t="s">
        <v>3440</v>
      </c>
      <c r="P589" t="s">
        <v>4286</v>
      </c>
      <c r="Q589">
        <v>66009</v>
      </c>
      <c r="R589" s="14">
        <v>0</v>
      </c>
      <c r="S589" s="9">
        <f t="shared" si="27"/>
        <v>5</v>
      </c>
      <c r="T589">
        <f t="shared" si="28"/>
        <v>1.5000000000000009</v>
      </c>
      <c r="U589" s="1">
        <f t="shared" si="29"/>
        <v>1970</v>
      </c>
    </row>
    <row r="590" spans="1:21" x14ac:dyDescent="0.25">
      <c r="A590" s="1">
        <v>589</v>
      </c>
      <c r="B590" t="s">
        <v>3592</v>
      </c>
      <c r="C590" s="1">
        <v>2016</v>
      </c>
      <c r="E590" s="1">
        <v>96</v>
      </c>
      <c r="F590" t="s">
        <v>560</v>
      </c>
      <c r="G590" t="s">
        <v>5936</v>
      </c>
      <c r="I590" s="2">
        <v>7.8</v>
      </c>
      <c r="J590" t="s">
        <v>3593</v>
      </c>
      <c r="L590" t="s">
        <v>3594</v>
      </c>
      <c r="M590" t="s">
        <v>3595</v>
      </c>
      <c r="N590" t="s">
        <v>3596</v>
      </c>
      <c r="O590" t="s">
        <v>3597</v>
      </c>
      <c r="P590" t="s">
        <v>3598</v>
      </c>
      <c r="Q590">
        <v>57168</v>
      </c>
      <c r="R590" s="14">
        <v>0</v>
      </c>
      <c r="S590" s="9">
        <f t="shared" si="27"/>
        <v>5</v>
      </c>
      <c r="T590">
        <f t="shared" si="28"/>
        <v>7.8</v>
      </c>
      <c r="U590" s="1">
        <f t="shared" si="29"/>
        <v>2010</v>
      </c>
    </row>
    <row r="591" spans="1:21" x14ac:dyDescent="0.25">
      <c r="A591" s="1">
        <v>590</v>
      </c>
      <c r="B591" t="s">
        <v>4379</v>
      </c>
      <c r="C591" s="1">
        <v>1939</v>
      </c>
      <c r="D591" t="s">
        <v>587</v>
      </c>
      <c r="E591" s="1">
        <v>96</v>
      </c>
      <c r="F591" t="s">
        <v>5949</v>
      </c>
      <c r="G591" t="s">
        <v>5936</v>
      </c>
      <c r="H591" t="s">
        <v>5959</v>
      </c>
      <c r="I591" s="2">
        <v>7.8</v>
      </c>
      <c r="J591" t="s">
        <v>4380</v>
      </c>
      <c r="K591">
        <v>93</v>
      </c>
      <c r="L591" t="s">
        <v>1941</v>
      </c>
      <c r="M591" t="s">
        <v>1942</v>
      </c>
      <c r="N591" t="s">
        <v>4381</v>
      </c>
      <c r="O591" t="s">
        <v>4382</v>
      </c>
      <c r="P591" t="s">
        <v>2899</v>
      </c>
      <c r="Q591">
        <v>43621</v>
      </c>
      <c r="R591" s="14">
        <v>0</v>
      </c>
      <c r="S591" s="9">
        <f t="shared" si="27"/>
        <v>5</v>
      </c>
      <c r="T591">
        <f t="shared" si="28"/>
        <v>1.5000000000000009</v>
      </c>
      <c r="U591" s="1">
        <f t="shared" si="29"/>
        <v>1930</v>
      </c>
    </row>
    <row r="592" spans="1:21" x14ac:dyDescent="0.25">
      <c r="A592" s="1">
        <v>591</v>
      </c>
      <c r="B592" t="s">
        <v>4383</v>
      </c>
      <c r="C592" s="1">
        <v>1938</v>
      </c>
      <c r="E592" s="1">
        <v>96</v>
      </c>
      <c r="F592" t="s">
        <v>5954</v>
      </c>
      <c r="G592" t="s">
        <v>5945</v>
      </c>
      <c r="I592" s="2">
        <v>7.8</v>
      </c>
      <c r="J592" t="s">
        <v>4384</v>
      </c>
      <c r="K592">
        <v>98</v>
      </c>
      <c r="L592" t="s">
        <v>369</v>
      </c>
      <c r="M592" t="s">
        <v>4385</v>
      </c>
      <c r="N592" t="s">
        <v>4356</v>
      </c>
      <c r="O592" t="s">
        <v>4386</v>
      </c>
      <c r="P592" t="s">
        <v>4387</v>
      </c>
      <c r="Q592">
        <v>47400</v>
      </c>
      <c r="R592" s="14">
        <v>0</v>
      </c>
      <c r="S592" s="9">
        <f t="shared" si="27"/>
        <v>5</v>
      </c>
      <c r="T592">
        <f t="shared" si="28"/>
        <v>2.0000000000000009</v>
      </c>
      <c r="U592" s="1">
        <f t="shared" si="29"/>
        <v>1930</v>
      </c>
    </row>
    <row r="593" spans="1:21" x14ac:dyDescent="0.25">
      <c r="A593" s="1">
        <v>592</v>
      </c>
      <c r="B593" t="s">
        <v>4207</v>
      </c>
      <c r="C593" s="1">
        <v>1985</v>
      </c>
      <c r="D593" t="s">
        <v>33</v>
      </c>
      <c r="E593" s="1">
        <v>97</v>
      </c>
      <c r="F593" t="s">
        <v>560</v>
      </c>
      <c r="G593" t="s">
        <v>5936</v>
      </c>
      <c r="I593" s="2">
        <v>7.8</v>
      </c>
      <c r="J593" t="s">
        <v>4208</v>
      </c>
      <c r="K593">
        <v>66</v>
      </c>
      <c r="L593" t="s">
        <v>4184</v>
      </c>
      <c r="M593" t="s">
        <v>4209</v>
      </c>
      <c r="N593" t="s">
        <v>4210</v>
      </c>
      <c r="O593" t="s">
        <v>4211</v>
      </c>
      <c r="P593" t="s">
        <v>4212</v>
      </c>
      <c r="Q593">
        <v>357026</v>
      </c>
      <c r="R593" s="14">
        <v>45875171</v>
      </c>
      <c r="S593" s="9">
        <f t="shared" si="27"/>
        <v>5</v>
      </c>
      <c r="T593">
        <f t="shared" si="28"/>
        <v>1.2000000000000002</v>
      </c>
      <c r="U593" s="1">
        <f t="shared" si="29"/>
        <v>1980</v>
      </c>
    </row>
    <row r="594" spans="1:21" x14ac:dyDescent="0.25">
      <c r="A594" s="1">
        <v>593</v>
      </c>
      <c r="B594" t="s">
        <v>4128</v>
      </c>
      <c r="C594" s="1">
        <v>1991</v>
      </c>
      <c r="D594" t="s">
        <v>196</v>
      </c>
      <c r="E594" s="1">
        <v>98</v>
      </c>
      <c r="F594" t="s">
        <v>16</v>
      </c>
      <c r="G594" t="s">
        <v>5944</v>
      </c>
      <c r="H594" t="s">
        <v>5951</v>
      </c>
      <c r="I594" s="2">
        <v>7.8</v>
      </c>
      <c r="J594" t="s">
        <v>4129</v>
      </c>
      <c r="R594" s="14">
        <v>0</v>
      </c>
      <c r="S594" s="9">
        <f t="shared" si="27"/>
        <v>5</v>
      </c>
      <c r="T594">
        <f t="shared" si="28"/>
        <v>7.8</v>
      </c>
      <c r="U594" s="1">
        <f t="shared" si="29"/>
        <v>1990</v>
      </c>
    </row>
    <row r="595" spans="1:21" x14ac:dyDescent="0.25">
      <c r="A595" s="1">
        <v>594</v>
      </c>
      <c r="B595" t="s">
        <v>3985</v>
      </c>
      <c r="C595" s="1">
        <v>2001</v>
      </c>
      <c r="D595" t="s">
        <v>196</v>
      </c>
      <c r="E595" s="1">
        <v>99</v>
      </c>
      <c r="F595" t="s">
        <v>5946</v>
      </c>
      <c r="G595" t="s">
        <v>5936</v>
      </c>
      <c r="H595" t="s">
        <v>5944</v>
      </c>
      <c r="I595" s="2">
        <v>7.8</v>
      </c>
      <c r="J595" t="s">
        <v>3986</v>
      </c>
      <c r="K595">
        <v>83</v>
      </c>
      <c r="L595" t="s">
        <v>1591</v>
      </c>
      <c r="M595" t="s">
        <v>1592</v>
      </c>
      <c r="N595" t="s">
        <v>3987</v>
      </c>
      <c r="O595" t="s">
        <v>3988</v>
      </c>
      <c r="P595" t="s">
        <v>3989</v>
      </c>
      <c r="Q595">
        <v>60684</v>
      </c>
      <c r="R595" s="14">
        <v>2892011</v>
      </c>
      <c r="S595" s="9">
        <f t="shared" si="27"/>
        <v>5</v>
      </c>
      <c r="T595">
        <f t="shared" si="28"/>
        <v>0.50000000000000089</v>
      </c>
      <c r="U595" s="1">
        <f t="shared" si="29"/>
        <v>2000</v>
      </c>
    </row>
    <row r="596" spans="1:21" x14ac:dyDescent="0.25">
      <c r="A596" s="1">
        <v>595</v>
      </c>
      <c r="B596" t="s">
        <v>3635</v>
      </c>
      <c r="C596" s="1">
        <v>2015</v>
      </c>
      <c r="D596" t="s">
        <v>196</v>
      </c>
      <c r="E596" s="1">
        <v>100</v>
      </c>
      <c r="F596" t="s">
        <v>16</v>
      </c>
      <c r="G596" t="s">
        <v>5940</v>
      </c>
      <c r="H596" t="s">
        <v>5950</v>
      </c>
      <c r="I596" s="2">
        <v>7.8</v>
      </c>
      <c r="J596" t="s">
        <v>3636</v>
      </c>
      <c r="K596">
        <v>75</v>
      </c>
      <c r="L596" t="s">
        <v>3637</v>
      </c>
      <c r="M596" t="s">
        <v>3638</v>
      </c>
      <c r="N596" t="s">
        <v>3639</v>
      </c>
      <c r="O596" t="s">
        <v>3640</v>
      </c>
      <c r="P596" t="s">
        <v>3641</v>
      </c>
      <c r="Q596">
        <v>35539</v>
      </c>
      <c r="R596" s="14">
        <v>435266</v>
      </c>
      <c r="S596" s="9">
        <f t="shared" si="27"/>
        <v>5</v>
      </c>
      <c r="T596">
        <f t="shared" si="28"/>
        <v>0.29999999999999982</v>
      </c>
      <c r="U596" s="1">
        <f t="shared" si="29"/>
        <v>2010</v>
      </c>
    </row>
    <row r="597" spans="1:21" x14ac:dyDescent="0.25">
      <c r="A597" s="1">
        <v>596</v>
      </c>
      <c r="B597" t="s">
        <v>3728</v>
      </c>
      <c r="C597" s="1">
        <v>2019</v>
      </c>
      <c r="D597" t="s">
        <v>47</v>
      </c>
      <c r="E597" s="1">
        <v>100</v>
      </c>
      <c r="F597" t="s">
        <v>5946</v>
      </c>
      <c r="G597" t="s">
        <v>5941</v>
      </c>
      <c r="H597" t="s">
        <v>5952</v>
      </c>
      <c r="I597" s="2">
        <v>7.8</v>
      </c>
      <c r="J597" t="s">
        <v>3729</v>
      </c>
      <c r="K597">
        <v>84</v>
      </c>
      <c r="L597" t="s">
        <v>3730</v>
      </c>
      <c r="M597" t="s">
        <v>101</v>
      </c>
      <c r="N597" t="s">
        <v>723</v>
      </c>
      <c r="O597" t="s">
        <v>3731</v>
      </c>
      <c r="P597" t="s">
        <v>3732</v>
      </c>
      <c r="Q597">
        <v>203177</v>
      </c>
      <c r="R597" s="14">
        <v>434038008</v>
      </c>
      <c r="S597" s="9">
        <f t="shared" si="27"/>
        <v>5</v>
      </c>
      <c r="T597">
        <f t="shared" si="28"/>
        <v>0.60000000000000053</v>
      </c>
      <c r="U597" s="1">
        <f t="shared" si="29"/>
        <v>2010</v>
      </c>
    </row>
    <row r="598" spans="1:21" x14ac:dyDescent="0.25">
      <c r="A598" s="1">
        <v>597</v>
      </c>
      <c r="B598" t="s">
        <v>3868</v>
      </c>
      <c r="C598" s="1">
        <v>2011</v>
      </c>
      <c r="D598" t="s">
        <v>15</v>
      </c>
      <c r="E598" s="1">
        <v>100</v>
      </c>
      <c r="F598" t="s">
        <v>5935</v>
      </c>
      <c r="G598" t="s">
        <v>5936</v>
      </c>
      <c r="I598" s="2">
        <v>7.8</v>
      </c>
      <c r="J598" t="s">
        <v>3869</v>
      </c>
      <c r="K598">
        <v>78</v>
      </c>
      <c r="L598" t="s">
        <v>3870</v>
      </c>
      <c r="M598" t="s">
        <v>2127</v>
      </c>
      <c r="N598" t="s">
        <v>3871</v>
      </c>
      <c r="O598" t="s">
        <v>2977</v>
      </c>
      <c r="P598" t="s">
        <v>783</v>
      </c>
      <c r="Q598">
        <v>571571</v>
      </c>
      <c r="R598" s="14">
        <v>35061555</v>
      </c>
      <c r="S598" s="9">
        <f t="shared" si="27"/>
        <v>5</v>
      </c>
      <c r="T598">
        <f t="shared" si="28"/>
        <v>0</v>
      </c>
      <c r="U598" s="1">
        <f t="shared" si="29"/>
        <v>2010</v>
      </c>
    </row>
    <row r="599" spans="1:21" x14ac:dyDescent="0.25">
      <c r="A599" s="1">
        <v>598</v>
      </c>
      <c r="B599" t="s">
        <v>4294</v>
      </c>
      <c r="C599" s="1">
        <v>1971</v>
      </c>
      <c r="D599" t="s">
        <v>47</v>
      </c>
      <c r="E599" s="1">
        <v>100</v>
      </c>
      <c r="F599" t="s">
        <v>5963</v>
      </c>
      <c r="G599" t="s">
        <v>5944</v>
      </c>
      <c r="H599" t="s">
        <v>5956</v>
      </c>
      <c r="I599" s="2">
        <v>7.8</v>
      </c>
      <c r="J599" t="s">
        <v>4295</v>
      </c>
      <c r="K599">
        <v>67</v>
      </c>
      <c r="L599" t="s">
        <v>4296</v>
      </c>
      <c r="M599" t="s">
        <v>2679</v>
      </c>
      <c r="N599" t="s">
        <v>4297</v>
      </c>
      <c r="O599" t="s">
        <v>4298</v>
      </c>
      <c r="P599" t="s">
        <v>4299</v>
      </c>
      <c r="Q599">
        <v>178731</v>
      </c>
      <c r="R599" s="14">
        <v>4000000</v>
      </c>
      <c r="S599" s="9">
        <f t="shared" si="27"/>
        <v>5</v>
      </c>
      <c r="T599">
        <f t="shared" si="28"/>
        <v>1.0999999999999996</v>
      </c>
      <c r="U599" s="1">
        <f t="shared" si="29"/>
        <v>1970</v>
      </c>
    </row>
    <row r="600" spans="1:21" x14ac:dyDescent="0.25">
      <c r="A600" s="1">
        <v>599</v>
      </c>
      <c r="B600" t="s">
        <v>4350</v>
      </c>
      <c r="C600" s="1">
        <v>1961</v>
      </c>
      <c r="D600" t="s">
        <v>15</v>
      </c>
      <c r="E600" s="1">
        <v>100</v>
      </c>
      <c r="F600" t="s">
        <v>2691</v>
      </c>
      <c r="I600" s="2">
        <v>7.8</v>
      </c>
      <c r="J600" t="s">
        <v>4351</v>
      </c>
      <c r="K600">
        <v>88</v>
      </c>
      <c r="L600" t="s">
        <v>4352</v>
      </c>
      <c r="M600" t="s">
        <v>4353</v>
      </c>
      <c r="N600" t="s">
        <v>4354</v>
      </c>
      <c r="O600" t="s">
        <v>4355</v>
      </c>
      <c r="P600" t="s">
        <v>4356</v>
      </c>
      <c r="Q600">
        <v>27007</v>
      </c>
      <c r="R600" s="14">
        <v>2616000</v>
      </c>
      <c r="S600" s="9">
        <f t="shared" si="27"/>
        <v>5</v>
      </c>
      <c r="T600">
        <f t="shared" si="28"/>
        <v>1.0000000000000009</v>
      </c>
      <c r="U600" s="1">
        <f t="shared" si="29"/>
        <v>1960</v>
      </c>
    </row>
    <row r="601" spans="1:21" x14ac:dyDescent="0.25">
      <c r="A601" s="1">
        <v>600</v>
      </c>
      <c r="B601" t="s">
        <v>4369</v>
      </c>
      <c r="C601" s="1">
        <v>1948</v>
      </c>
      <c r="E601" s="1">
        <v>100</v>
      </c>
      <c r="F601" t="s">
        <v>5937</v>
      </c>
      <c r="G601" t="s">
        <v>5938</v>
      </c>
      <c r="H601" t="s">
        <v>5936</v>
      </c>
      <c r="I601" s="2">
        <v>7.8</v>
      </c>
      <c r="J601" t="s">
        <v>4370</v>
      </c>
      <c r="L601" t="s">
        <v>1286</v>
      </c>
      <c r="M601" t="s">
        <v>378</v>
      </c>
      <c r="N601" t="s">
        <v>861</v>
      </c>
      <c r="O601" t="s">
        <v>2455</v>
      </c>
      <c r="P601" t="s">
        <v>253</v>
      </c>
      <c r="Q601">
        <v>36995</v>
      </c>
      <c r="R601" s="14">
        <v>0</v>
      </c>
      <c r="S601" s="9">
        <f t="shared" si="27"/>
        <v>6</v>
      </c>
      <c r="T601">
        <f t="shared" si="28"/>
        <v>7.8</v>
      </c>
      <c r="U601" s="1">
        <f t="shared" si="29"/>
        <v>1940</v>
      </c>
    </row>
    <row r="602" spans="1:21" x14ac:dyDescent="0.25">
      <c r="A602" s="1">
        <v>601</v>
      </c>
      <c r="B602" t="s">
        <v>4371</v>
      </c>
      <c r="C602" s="1">
        <v>1944</v>
      </c>
      <c r="D602" t="s">
        <v>248</v>
      </c>
      <c r="E602" s="1">
        <v>100</v>
      </c>
      <c r="F602" t="s">
        <v>5949</v>
      </c>
      <c r="G602" t="s">
        <v>5952</v>
      </c>
      <c r="H602" t="s">
        <v>5953</v>
      </c>
      <c r="I602" s="2">
        <v>7.8</v>
      </c>
      <c r="J602" t="s">
        <v>4372</v>
      </c>
      <c r="L602" t="s">
        <v>2790</v>
      </c>
      <c r="M602" t="s">
        <v>378</v>
      </c>
      <c r="N602" t="s">
        <v>2455</v>
      </c>
      <c r="O602" t="s">
        <v>4373</v>
      </c>
      <c r="P602" t="s">
        <v>4374</v>
      </c>
      <c r="Q602">
        <v>31053</v>
      </c>
      <c r="R602" s="14">
        <v>0</v>
      </c>
      <c r="S602" s="9">
        <f t="shared" si="27"/>
        <v>6</v>
      </c>
      <c r="T602">
        <f t="shared" si="28"/>
        <v>7.8</v>
      </c>
      <c r="U602" s="1">
        <f t="shared" si="29"/>
        <v>1940</v>
      </c>
    </row>
    <row r="603" spans="1:21" x14ac:dyDescent="0.25">
      <c r="A603" s="1">
        <v>602</v>
      </c>
      <c r="B603" t="s">
        <v>3617</v>
      </c>
      <c r="C603" s="1">
        <v>2016</v>
      </c>
      <c r="D603" t="s">
        <v>248</v>
      </c>
      <c r="E603" s="1">
        <v>101</v>
      </c>
      <c r="F603" t="s">
        <v>5946</v>
      </c>
      <c r="G603" t="s">
        <v>5955</v>
      </c>
      <c r="H603" t="s">
        <v>5941</v>
      </c>
      <c r="I603" s="2">
        <v>7.8</v>
      </c>
      <c r="J603" t="s">
        <v>3618</v>
      </c>
      <c r="K603">
        <v>84</v>
      </c>
      <c r="L603" t="s">
        <v>3619</v>
      </c>
      <c r="M603" t="s">
        <v>1495</v>
      </c>
      <c r="N603" t="s">
        <v>3620</v>
      </c>
      <c r="O603" t="s">
        <v>174</v>
      </c>
      <c r="P603" t="s">
        <v>75</v>
      </c>
      <c r="Q603">
        <v>118035</v>
      </c>
      <c r="R603" s="14">
        <v>48023088</v>
      </c>
      <c r="S603" s="9">
        <f t="shared" si="27"/>
        <v>6</v>
      </c>
      <c r="T603">
        <f t="shared" si="28"/>
        <v>0.60000000000000053</v>
      </c>
      <c r="U603" s="1">
        <f t="shared" si="29"/>
        <v>2010</v>
      </c>
    </row>
    <row r="604" spans="1:21" x14ac:dyDescent="0.25">
      <c r="A604" s="1">
        <v>603</v>
      </c>
      <c r="B604" t="s">
        <v>3893</v>
      </c>
      <c r="C604" s="1">
        <v>2006</v>
      </c>
      <c r="D604" t="s">
        <v>33</v>
      </c>
      <c r="E604" s="1">
        <v>101</v>
      </c>
      <c r="F604" t="s">
        <v>560</v>
      </c>
      <c r="G604" t="s">
        <v>5936</v>
      </c>
      <c r="I604" s="2">
        <v>7.8</v>
      </c>
      <c r="J604" t="s">
        <v>3894</v>
      </c>
      <c r="K604">
        <v>80</v>
      </c>
      <c r="L604" t="s">
        <v>3895</v>
      </c>
      <c r="M604" t="s">
        <v>3896</v>
      </c>
      <c r="N604" t="s">
        <v>3751</v>
      </c>
      <c r="O604" t="s">
        <v>1538</v>
      </c>
      <c r="P604" t="s">
        <v>3897</v>
      </c>
      <c r="Q604">
        <v>439856</v>
      </c>
      <c r="R604" s="14">
        <v>59891098</v>
      </c>
      <c r="S604" s="9">
        <f t="shared" si="27"/>
        <v>6</v>
      </c>
      <c r="T604">
        <f t="shared" si="28"/>
        <v>0.20000000000000018</v>
      </c>
      <c r="U604" s="1">
        <f t="shared" si="29"/>
        <v>2000</v>
      </c>
    </row>
    <row r="605" spans="1:21" x14ac:dyDescent="0.25">
      <c r="A605" s="1">
        <v>604</v>
      </c>
      <c r="B605" t="s">
        <v>4004</v>
      </c>
      <c r="C605" s="1">
        <v>1999</v>
      </c>
      <c r="D605" t="s">
        <v>196</v>
      </c>
      <c r="E605" s="1">
        <v>101</v>
      </c>
      <c r="F605" t="s">
        <v>16</v>
      </c>
      <c r="I605" s="2">
        <v>7.8</v>
      </c>
      <c r="J605" t="s">
        <v>4005</v>
      </c>
      <c r="K605">
        <v>87</v>
      </c>
      <c r="L605" t="s">
        <v>3215</v>
      </c>
      <c r="M605" t="s">
        <v>4006</v>
      </c>
      <c r="N605" t="s">
        <v>4007</v>
      </c>
      <c r="O605" t="s">
        <v>4008</v>
      </c>
      <c r="P605" t="s">
        <v>4009</v>
      </c>
      <c r="Q605">
        <v>89058</v>
      </c>
      <c r="R605" s="14">
        <v>8264530</v>
      </c>
      <c r="S605" s="9">
        <f t="shared" si="27"/>
        <v>6</v>
      </c>
      <c r="T605">
        <f t="shared" si="28"/>
        <v>0.89999999999999947</v>
      </c>
      <c r="U605" s="1">
        <f t="shared" si="29"/>
        <v>1990</v>
      </c>
    </row>
    <row r="606" spans="1:21" x14ac:dyDescent="0.25">
      <c r="A606" s="1">
        <v>605</v>
      </c>
      <c r="B606" t="s">
        <v>4078</v>
      </c>
      <c r="C606" s="1">
        <v>1993</v>
      </c>
      <c r="D606" t="s">
        <v>47</v>
      </c>
      <c r="E606" s="1">
        <v>101</v>
      </c>
      <c r="F606" t="s">
        <v>560</v>
      </c>
      <c r="G606" t="s">
        <v>5936</v>
      </c>
      <c r="H606" t="s">
        <v>5947</v>
      </c>
      <c r="I606" s="2">
        <v>7.8</v>
      </c>
      <c r="J606" t="s">
        <v>4079</v>
      </c>
      <c r="K606">
        <v>55</v>
      </c>
      <c r="L606" t="s">
        <v>4080</v>
      </c>
      <c r="M606" t="s">
        <v>4081</v>
      </c>
      <c r="N606" t="s">
        <v>4082</v>
      </c>
      <c r="O606" t="s">
        <v>4083</v>
      </c>
      <c r="P606" t="s">
        <v>4084</v>
      </c>
      <c r="Q606">
        <v>78963</v>
      </c>
      <c r="R606" s="14">
        <v>32416586</v>
      </c>
      <c r="S606" s="9">
        <f t="shared" si="27"/>
        <v>6</v>
      </c>
      <c r="T606">
        <f t="shared" si="28"/>
        <v>2.2999999999999998</v>
      </c>
      <c r="U606" s="1">
        <f t="shared" si="29"/>
        <v>1990</v>
      </c>
    </row>
    <row r="607" spans="1:21" x14ac:dyDescent="0.25">
      <c r="A607" s="1">
        <v>606</v>
      </c>
      <c r="B607" t="s">
        <v>3702</v>
      </c>
      <c r="C607" s="1">
        <v>2014</v>
      </c>
      <c r="D607" t="s">
        <v>47</v>
      </c>
      <c r="E607" s="1">
        <v>102</v>
      </c>
      <c r="F607" t="s">
        <v>5946</v>
      </c>
      <c r="G607" t="s">
        <v>5955</v>
      </c>
      <c r="H607" t="s">
        <v>5941</v>
      </c>
      <c r="I607" s="2">
        <v>7.8</v>
      </c>
      <c r="J607" t="s">
        <v>3703</v>
      </c>
      <c r="K607">
        <v>74</v>
      </c>
      <c r="L607" t="s">
        <v>3704</v>
      </c>
      <c r="M607" t="s">
        <v>3705</v>
      </c>
      <c r="N607" t="s">
        <v>3706</v>
      </c>
      <c r="O607" t="s">
        <v>3707</v>
      </c>
      <c r="P607" t="s">
        <v>3708</v>
      </c>
      <c r="Q607">
        <v>410983</v>
      </c>
      <c r="R607" s="14">
        <v>222527828</v>
      </c>
      <c r="S607" s="9">
        <f t="shared" si="27"/>
        <v>6</v>
      </c>
      <c r="T607">
        <f t="shared" si="28"/>
        <v>0.39999999999999947</v>
      </c>
      <c r="U607" s="1">
        <f t="shared" si="29"/>
        <v>2010</v>
      </c>
    </row>
    <row r="608" spans="1:21" x14ac:dyDescent="0.25">
      <c r="A608" s="1">
        <v>607</v>
      </c>
      <c r="B608" t="s">
        <v>3744</v>
      </c>
      <c r="C608" s="1">
        <v>2014</v>
      </c>
      <c r="D608" t="s">
        <v>47</v>
      </c>
      <c r="E608" s="1">
        <v>102</v>
      </c>
      <c r="F608" t="s">
        <v>5946</v>
      </c>
      <c r="G608" t="s">
        <v>5955</v>
      </c>
      <c r="H608" t="s">
        <v>5941</v>
      </c>
      <c r="I608" s="2">
        <v>7.8</v>
      </c>
      <c r="J608" t="s">
        <v>3745</v>
      </c>
      <c r="K608">
        <v>76</v>
      </c>
      <c r="L608" t="s">
        <v>1544</v>
      </c>
      <c r="M608" t="s">
        <v>1546</v>
      </c>
      <c r="N608" t="s">
        <v>3005</v>
      </c>
      <c r="O608" t="s">
        <v>1547</v>
      </c>
      <c r="P608" t="s">
        <v>3746</v>
      </c>
      <c r="Q608">
        <v>305611</v>
      </c>
      <c r="R608" s="14">
        <v>177002924</v>
      </c>
      <c r="S608" s="9">
        <f t="shared" si="27"/>
        <v>6</v>
      </c>
      <c r="T608">
        <f t="shared" si="28"/>
        <v>0.20000000000000018</v>
      </c>
      <c r="U608" s="1">
        <f t="shared" si="29"/>
        <v>2010</v>
      </c>
    </row>
    <row r="609" spans="1:21" x14ac:dyDescent="0.25">
      <c r="A609" s="1">
        <v>608</v>
      </c>
      <c r="B609" t="s">
        <v>4388</v>
      </c>
      <c r="C609" s="1">
        <v>1938</v>
      </c>
      <c r="D609" t="s">
        <v>587</v>
      </c>
      <c r="E609" s="1">
        <v>102</v>
      </c>
      <c r="F609" t="s">
        <v>560</v>
      </c>
      <c r="G609" t="s">
        <v>5947</v>
      </c>
      <c r="H609" t="s">
        <v>5942</v>
      </c>
      <c r="I609" s="2">
        <v>7.8</v>
      </c>
      <c r="J609" t="s">
        <v>4389</v>
      </c>
      <c r="K609">
        <v>91</v>
      </c>
      <c r="L609" t="s">
        <v>2790</v>
      </c>
      <c r="M609" t="s">
        <v>3434</v>
      </c>
      <c r="N609" t="s">
        <v>828</v>
      </c>
      <c r="O609" t="s">
        <v>4390</v>
      </c>
      <c r="P609" t="s">
        <v>4391</v>
      </c>
      <c r="Q609">
        <v>55163</v>
      </c>
      <c r="R609" s="14">
        <v>0</v>
      </c>
      <c r="S609" s="9">
        <f t="shared" si="27"/>
        <v>6</v>
      </c>
      <c r="T609">
        <f t="shared" si="28"/>
        <v>1.2999999999999998</v>
      </c>
      <c r="U609" s="1">
        <f t="shared" si="29"/>
        <v>1930</v>
      </c>
    </row>
    <row r="610" spans="1:21" x14ac:dyDescent="0.25">
      <c r="A610" s="1">
        <v>609</v>
      </c>
      <c r="B610" t="s">
        <v>3605</v>
      </c>
      <c r="C610" s="1">
        <v>2017</v>
      </c>
      <c r="D610" t="s">
        <v>47</v>
      </c>
      <c r="E610" s="1">
        <v>103</v>
      </c>
      <c r="F610" t="s">
        <v>5949</v>
      </c>
      <c r="G610" t="s">
        <v>5952</v>
      </c>
      <c r="H610" t="s">
        <v>5947</v>
      </c>
      <c r="I610" s="2">
        <v>7.8</v>
      </c>
      <c r="J610" t="s">
        <v>3606</v>
      </c>
      <c r="K610">
        <v>88</v>
      </c>
      <c r="L610" t="s">
        <v>3607</v>
      </c>
      <c r="M610" t="s">
        <v>3608</v>
      </c>
      <c r="N610" t="s">
        <v>3609</v>
      </c>
      <c r="O610" t="s">
        <v>3610</v>
      </c>
      <c r="P610" t="s">
        <v>3611</v>
      </c>
      <c r="Q610">
        <v>61594</v>
      </c>
      <c r="R610" s="14">
        <v>40442052</v>
      </c>
      <c r="S610" s="9">
        <f t="shared" si="27"/>
        <v>6</v>
      </c>
      <c r="T610">
        <f t="shared" si="28"/>
        <v>1.0000000000000009</v>
      </c>
      <c r="U610" s="1">
        <f t="shared" si="29"/>
        <v>2010</v>
      </c>
    </row>
    <row r="611" spans="1:21" x14ac:dyDescent="0.25">
      <c r="A611" s="1">
        <v>610</v>
      </c>
      <c r="B611" t="s">
        <v>4045</v>
      </c>
      <c r="C611" s="1">
        <v>1997</v>
      </c>
      <c r="E611" s="1">
        <v>103</v>
      </c>
      <c r="F611" t="s">
        <v>5935</v>
      </c>
      <c r="G611" t="s">
        <v>5936</v>
      </c>
      <c r="H611" t="s">
        <v>5942</v>
      </c>
      <c r="I611" s="2">
        <v>7.8</v>
      </c>
      <c r="J611" t="s">
        <v>4046</v>
      </c>
      <c r="L611" t="s">
        <v>4047</v>
      </c>
      <c r="M611" t="s">
        <v>4047</v>
      </c>
      <c r="N611" t="s">
        <v>4048</v>
      </c>
      <c r="O611" t="s">
        <v>4049</v>
      </c>
      <c r="P611" t="s">
        <v>4050</v>
      </c>
      <c r="Q611">
        <v>27712</v>
      </c>
      <c r="R611" s="14">
        <v>233986</v>
      </c>
      <c r="S611" s="9">
        <f t="shared" si="27"/>
        <v>6</v>
      </c>
      <c r="T611">
        <f t="shared" si="28"/>
        <v>7.8</v>
      </c>
      <c r="U611" s="1">
        <f t="shared" si="29"/>
        <v>1990</v>
      </c>
    </row>
    <row r="612" spans="1:21" x14ac:dyDescent="0.25">
      <c r="A612" s="1">
        <v>611</v>
      </c>
      <c r="B612" t="s">
        <v>4147</v>
      </c>
      <c r="C612" s="1">
        <v>1989</v>
      </c>
      <c r="D612" t="s">
        <v>47</v>
      </c>
      <c r="E612" s="1">
        <v>103</v>
      </c>
      <c r="F612" t="s">
        <v>5946</v>
      </c>
      <c r="G612" t="s">
        <v>5941</v>
      </c>
      <c r="H612" t="s">
        <v>5936</v>
      </c>
      <c r="I612" s="2">
        <v>7.8</v>
      </c>
      <c r="J612" t="s">
        <v>4148</v>
      </c>
      <c r="K612">
        <v>83</v>
      </c>
      <c r="L612" t="s">
        <v>189</v>
      </c>
      <c r="M612" t="s">
        <v>4149</v>
      </c>
      <c r="N612" t="s">
        <v>4150</v>
      </c>
      <c r="O612" t="s">
        <v>4151</v>
      </c>
      <c r="P612" t="s">
        <v>4152</v>
      </c>
      <c r="Q612">
        <v>124193</v>
      </c>
      <c r="R612" s="14">
        <v>0</v>
      </c>
      <c r="S612" s="9">
        <f t="shared" si="27"/>
        <v>6</v>
      </c>
      <c r="T612">
        <f t="shared" si="28"/>
        <v>0.50000000000000089</v>
      </c>
      <c r="U612" s="1">
        <f t="shared" si="29"/>
        <v>1980</v>
      </c>
    </row>
    <row r="613" spans="1:21" x14ac:dyDescent="0.25">
      <c r="A613" s="1">
        <v>612</v>
      </c>
      <c r="B613" t="s">
        <v>4182</v>
      </c>
      <c r="C613" s="1">
        <v>1986</v>
      </c>
      <c r="D613" t="s">
        <v>47</v>
      </c>
      <c r="E613" s="1">
        <v>103</v>
      </c>
      <c r="F613" t="s">
        <v>560</v>
      </c>
      <c r="I613" s="2">
        <v>7.8</v>
      </c>
      <c r="J613" t="s">
        <v>4183</v>
      </c>
      <c r="K613">
        <v>61</v>
      </c>
      <c r="L613" t="s">
        <v>4184</v>
      </c>
      <c r="M613" t="s">
        <v>328</v>
      </c>
      <c r="N613" t="s">
        <v>4185</v>
      </c>
      <c r="O613" t="s">
        <v>4186</v>
      </c>
      <c r="P613" t="s">
        <v>4187</v>
      </c>
      <c r="Q613">
        <v>321382</v>
      </c>
      <c r="R613" s="14">
        <v>70136369</v>
      </c>
      <c r="S613" s="9">
        <f t="shared" si="27"/>
        <v>6</v>
      </c>
      <c r="T613">
        <f t="shared" si="28"/>
        <v>1.7000000000000002</v>
      </c>
      <c r="U613" s="1">
        <f t="shared" si="29"/>
        <v>1980</v>
      </c>
    </row>
    <row r="614" spans="1:21" x14ac:dyDescent="0.25">
      <c r="A614" s="1">
        <v>613</v>
      </c>
      <c r="B614" t="s">
        <v>3692</v>
      </c>
      <c r="C614" s="1">
        <v>2013</v>
      </c>
      <c r="D614" t="s">
        <v>47</v>
      </c>
      <c r="E614" s="1">
        <v>104</v>
      </c>
      <c r="F614" t="s">
        <v>16</v>
      </c>
      <c r="G614" t="s">
        <v>5942</v>
      </c>
      <c r="I614" s="2">
        <v>7.8</v>
      </c>
      <c r="J614" t="s">
        <v>3693</v>
      </c>
      <c r="K614">
        <v>76</v>
      </c>
      <c r="L614" t="s">
        <v>3694</v>
      </c>
      <c r="M614" t="s">
        <v>924</v>
      </c>
      <c r="N614" t="s">
        <v>2113</v>
      </c>
      <c r="O614" t="s">
        <v>974</v>
      </c>
      <c r="P614" t="s">
        <v>3695</v>
      </c>
      <c r="Q614">
        <v>50523</v>
      </c>
      <c r="R614" s="14">
        <v>4231500</v>
      </c>
      <c r="S614" s="9">
        <f t="shared" si="27"/>
        <v>6</v>
      </c>
      <c r="T614">
        <f t="shared" si="28"/>
        <v>0.20000000000000018</v>
      </c>
      <c r="U614" s="1">
        <f t="shared" si="29"/>
        <v>2010</v>
      </c>
    </row>
    <row r="615" spans="1:21" x14ac:dyDescent="0.25">
      <c r="A615" s="1">
        <v>614</v>
      </c>
      <c r="B615" t="s">
        <v>4222</v>
      </c>
      <c r="C615" s="1">
        <v>1984</v>
      </c>
      <c r="D615" t="s">
        <v>33</v>
      </c>
      <c r="E615" s="1">
        <v>105</v>
      </c>
      <c r="F615" t="s">
        <v>5937</v>
      </c>
      <c r="G615" t="s">
        <v>5952</v>
      </c>
      <c r="H615" t="s">
        <v>5944</v>
      </c>
      <c r="I615" s="2">
        <v>7.8</v>
      </c>
      <c r="J615" t="s">
        <v>4223</v>
      </c>
      <c r="K615">
        <v>71</v>
      </c>
      <c r="L615" t="s">
        <v>4224</v>
      </c>
      <c r="M615" t="s">
        <v>2556</v>
      </c>
      <c r="N615" t="s">
        <v>3359</v>
      </c>
      <c r="O615" t="s">
        <v>543</v>
      </c>
      <c r="P615" t="s">
        <v>2555</v>
      </c>
      <c r="Q615">
        <v>355413</v>
      </c>
      <c r="R615" s="14">
        <v>238632124</v>
      </c>
      <c r="S615" s="9">
        <f t="shared" si="27"/>
        <v>6</v>
      </c>
      <c r="T615">
        <f t="shared" si="28"/>
        <v>0.70000000000000018</v>
      </c>
      <c r="U615" s="1">
        <f t="shared" si="29"/>
        <v>1980</v>
      </c>
    </row>
    <row r="616" spans="1:21" x14ac:dyDescent="0.25">
      <c r="A616" s="1">
        <v>615</v>
      </c>
      <c r="B616" t="s">
        <v>4246</v>
      </c>
      <c r="C616" s="1">
        <v>1979</v>
      </c>
      <c r="D616" t="s">
        <v>15</v>
      </c>
      <c r="E616" s="1">
        <v>105</v>
      </c>
      <c r="F616" t="s">
        <v>16</v>
      </c>
      <c r="I616" s="2">
        <v>7.8</v>
      </c>
      <c r="J616" t="s">
        <v>4247</v>
      </c>
      <c r="K616">
        <v>77</v>
      </c>
      <c r="L616" t="s">
        <v>4248</v>
      </c>
      <c r="M616" t="s">
        <v>2686</v>
      </c>
      <c r="N616" t="s">
        <v>3162</v>
      </c>
      <c r="O616" t="s">
        <v>4249</v>
      </c>
      <c r="P616" t="s">
        <v>4250</v>
      </c>
      <c r="Q616">
        <v>133351</v>
      </c>
      <c r="R616" s="14">
        <v>106260000</v>
      </c>
      <c r="S616" s="9">
        <f t="shared" si="27"/>
        <v>6</v>
      </c>
      <c r="T616">
        <f t="shared" si="28"/>
        <v>9.9999999999999645E-2</v>
      </c>
      <c r="U616" s="1">
        <f t="shared" si="29"/>
        <v>1970</v>
      </c>
    </row>
    <row r="617" spans="1:21" x14ac:dyDescent="0.25">
      <c r="A617" s="1">
        <v>616</v>
      </c>
      <c r="B617" t="s">
        <v>4344</v>
      </c>
      <c r="C617" s="1">
        <v>1962</v>
      </c>
      <c r="E617" s="1">
        <v>105</v>
      </c>
      <c r="F617" t="s">
        <v>16</v>
      </c>
      <c r="G617" t="s">
        <v>5942</v>
      </c>
      <c r="I617" s="2">
        <v>7.8</v>
      </c>
      <c r="J617" t="s">
        <v>4345</v>
      </c>
      <c r="K617">
        <v>97</v>
      </c>
      <c r="L617" t="s">
        <v>1962</v>
      </c>
      <c r="M617" t="s">
        <v>4346</v>
      </c>
      <c r="N617" t="s">
        <v>4347</v>
      </c>
      <c r="O617" t="s">
        <v>4348</v>
      </c>
      <c r="P617" t="s">
        <v>4349</v>
      </c>
      <c r="Q617">
        <v>37605</v>
      </c>
      <c r="R617" s="14">
        <v>0</v>
      </c>
      <c r="S617" s="9">
        <f t="shared" si="27"/>
        <v>6</v>
      </c>
      <c r="T617">
        <f t="shared" si="28"/>
        <v>1.8999999999999995</v>
      </c>
      <c r="U617" s="1">
        <f t="shared" si="29"/>
        <v>1960</v>
      </c>
    </row>
    <row r="618" spans="1:21" x14ac:dyDescent="0.25">
      <c r="A618" s="1">
        <v>617</v>
      </c>
      <c r="B618" t="s">
        <v>3586</v>
      </c>
      <c r="C618" s="1">
        <v>2017</v>
      </c>
      <c r="D618" t="s">
        <v>33</v>
      </c>
      <c r="E618" s="1">
        <v>106</v>
      </c>
      <c r="F618" t="s">
        <v>5937</v>
      </c>
      <c r="G618" t="s">
        <v>5936</v>
      </c>
      <c r="H618" t="s">
        <v>5940</v>
      </c>
      <c r="I618" s="2">
        <v>7.8</v>
      </c>
      <c r="J618" t="s">
        <v>3587</v>
      </c>
      <c r="K618">
        <v>94</v>
      </c>
      <c r="L618" t="s">
        <v>35</v>
      </c>
      <c r="M618" t="s">
        <v>3588</v>
      </c>
      <c r="N618" t="s">
        <v>3589</v>
      </c>
      <c r="O618" t="s">
        <v>3590</v>
      </c>
      <c r="P618" t="s">
        <v>468</v>
      </c>
      <c r="Q618">
        <v>555092</v>
      </c>
      <c r="R618" s="14">
        <v>188373161</v>
      </c>
      <c r="S618" s="9">
        <f t="shared" si="27"/>
        <v>6</v>
      </c>
      <c r="T618">
        <f t="shared" si="28"/>
        <v>1.6000000000000005</v>
      </c>
      <c r="U618" s="1">
        <f t="shared" si="29"/>
        <v>2010</v>
      </c>
    </row>
    <row r="619" spans="1:21" x14ac:dyDescent="0.25">
      <c r="A619" s="1">
        <v>618</v>
      </c>
      <c r="B619" t="s">
        <v>3753</v>
      </c>
      <c r="C619" s="1">
        <v>2010</v>
      </c>
      <c r="E619" s="1">
        <v>106</v>
      </c>
      <c r="F619" t="s">
        <v>16</v>
      </c>
      <c r="G619" t="s">
        <v>5945</v>
      </c>
      <c r="I619" s="2">
        <v>7.8</v>
      </c>
      <c r="J619" t="s">
        <v>3754</v>
      </c>
      <c r="L619" t="s">
        <v>3755</v>
      </c>
      <c r="M619" t="s">
        <v>3756</v>
      </c>
      <c r="N619" t="s">
        <v>3757</v>
      </c>
      <c r="O619" t="s">
        <v>3758</v>
      </c>
      <c r="P619" t="s">
        <v>1419</v>
      </c>
      <c r="Q619">
        <v>35713</v>
      </c>
      <c r="R619" s="14">
        <v>0</v>
      </c>
      <c r="S619" s="9">
        <f t="shared" si="27"/>
        <v>6</v>
      </c>
      <c r="T619">
        <f t="shared" si="28"/>
        <v>7.8</v>
      </c>
      <c r="U619" s="1">
        <f t="shared" si="29"/>
        <v>2010</v>
      </c>
    </row>
    <row r="620" spans="1:21" x14ac:dyDescent="0.25">
      <c r="A620" s="1">
        <v>619</v>
      </c>
      <c r="B620" t="s">
        <v>4051</v>
      </c>
      <c r="C620" s="1">
        <v>1997</v>
      </c>
      <c r="D620" t="s">
        <v>33</v>
      </c>
      <c r="E620" s="1">
        <v>106</v>
      </c>
      <c r="F620" t="s">
        <v>16</v>
      </c>
      <c r="G620" t="s">
        <v>5943</v>
      </c>
      <c r="H620" t="s">
        <v>5945</v>
      </c>
      <c r="I620" s="2">
        <v>7.8</v>
      </c>
      <c r="J620" t="s">
        <v>4052</v>
      </c>
      <c r="K620">
        <v>64</v>
      </c>
      <c r="L620" t="s">
        <v>4053</v>
      </c>
      <c r="M620" t="s">
        <v>1592</v>
      </c>
      <c r="N620" t="s">
        <v>67</v>
      </c>
      <c r="O620" t="s">
        <v>4054</v>
      </c>
      <c r="P620" t="s">
        <v>4055</v>
      </c>
      <c r="Q620">
        <v>280845</v>
      </c>
      <c r="R620" s="14">
        <v>12339633</v>
      </c>
      <c r="S620" s="9">
        <f t="shared" si="27"/>
        <v>6</v>
      </c>
      <c r="T620">
        <f t="shared" si="28"/>
        <v>1.3999999999999995</v>
      </c>
      <c r="U620" s="1">
        <f t="shared" si="29"/>
        <v>1990</v>
      </c>
    </row>
    <row r="621" spans="1:21" x14ac:dyDescent="0.25">
      <c r="A621" s="1">
        <v>620</v>
      </c>
      <c r="B621" t="s">
        <v>4137</v>
      </c>
      <c r="C621" s="1">
        <v>1990</v>
      </c>
      <c r="D621" t="s">
        <v>196</v>
      </c>
      <c r="E621" s="1">
        <v>107</v>
      </c>
      <c r="F621" t="s">
        <v>16</v>
      </c>
      <c r="G621" t="s">
        <v>5945</v>
      </c>
      <c r="I621" s="2">
        <v>7.8</v>
      </c>
      <c r="J621" t="s">
        <v>4138</v>
      </c>
      <c r="K621">
        <v>75</v>
      </c>
      <c r="L621" t="s">
        <v>1770</v>
      </c>
      <c r="M621" t="s">
        <v>29</v>
      </c>
      <c r="N621" t="s">
        <v>4043</v>
      </c>
      <c r="O621" t="s">
        <v>2479</v>
      </c>
      <c r="P621" t="s">
        <v>4139</v>
      </c>
      <c r="Q621">
        <v>184740</v>
      </c>
      <c r="R621" s="14">
        <v>61276872</v>
      </c>
      <c r="S621" s="9">
        <f t="shared" si="27"/>
        <v>6</v>
      </c>
      <c r="T621">
        <f t="shared" si="28"/>
        <v>0.29999999999999982</v>
      </c>
      <c r="U621" s="1">
        <f t="shared" si="29"/>
        <v>1990</v>
      </c>
    </row>
    <row r="622" spans="1:21" x14ac:dyDescent="0.25">
      <c r="A622" s="1">
        <v>621</v>
      </c>
      <c r="B622" t="s">
        <v>4169</v>
      </c>
      <c r="C622" s="1">
        <v>1987</v>
      </c>
      <c r="D622" t="s">
        <v>15</v>
      </c>
      <c r="E622" s="1">
        <v>107</v>
      </c>
      <c r="F622" t="s">
        <v>5937</v>
      </c>
      <c r="G622" t="s">
        <v>5941</v>
      </c>
      <c r="H622" t="s">
        <v>5943</v>
      </c>
      <c r="I622" s="2">
        <v>7.8</v>
      </c>
      <c r="J622" t="s">
        <v>4170</v>
      </c>
      <c r="K622">
        <v>45</v>
      </c>
      <c r="L622" t="s">
        <v>1164</v>
      </c>
      <c r="M622" t="s">
        <v>335</v>
      </c>
      <c r="N622" t="s">
        <v>1853</v>
      </c>
      <c r="O622" t="s">
        <v>4171</v>
      </c>
      <c r="P622" t="s">
        <v>4172</v>
      </c>
      <c r="Q622">
        <v>371387</v>
      </c>
      <c r="R622" s="14">
        <v>59735548</v>
      </c>
      <c r="S622" s="9">
        <f t="shared" si="27"/>
        <v>6</v>
      </c>
      <c r="T622">
        <f t="shared" si="28"/>
        <v>3.3</v>
      </c>
      <c r="U622" s="1">
        <f t="shared" si="29"/>
        <v>1980</v>
      </c>
    </row>
    <row r="623" spans="1:21" x14ac:dyDescent="0.25">
      <c r="A623" s="1">
        <v>622</v>
      </c>
      <c r="B623" t="s">
        <v>4189</v>
      </c>
      <c r="C623" s="1">
        <v>1986</v>
      </c>
      <c r="D623" t="s">
        <v>196</v>
      </c>
      <c r="E623" s="1">
        <v>107</v>
      </c>
      <c r="F623" t="s">
        <v>560</v>
      </c>
      <c r="G623" t="s">
        <v>5938</v>
      </c>
      <c r="H623" t="s">
        <v>5936</v>
      </c>
      <c r="I623" s="2">
        <v>7.8</v>
      </c>
      <c r="J623" t="s">
        <v>4190</v>
      </c>
      <c r="K623">
        <v>75</v>
      </c>
      <c r="L623" t="s">
        <v>4124</v>
      </c>
      <c r="M623" t="s">
        <v>4191</v>
      </c>
      <c r="N623" t="s">
        <v>4192</v>
      </c>
      <c r="O623" t="s">
        <v>210</v>
      </c>
      <c r="P623" t="s">
        <v>211</v>
      </c>
      <c r="Q623">
        <v>47834</v>
      </c>
      <c r="R623" s="14">
        <v>1436000</v>
      </c>
      <c r="S623" s="9">
        <f t="shared" si="27"/>
        <v>6</v>
      </c>
      <c r="T623">
        <f t="shared" si="28"/>
        <v>0.29999999999999982</v>
      </c>
      <c r="U623" s="1">
        <f t="shared" si="29"/>
        <v>1980</v>
      </c>
    </row>
    <row r="624" spans="1:21" x14ac:dyDescent="0.25">
      <c r="A624" s="1">
        <v>623</v>
      </c>
      <c r="B624" t="s">
        <v>4017</v>
      </c>
      <c r="C624" s="1">
        <v>1999</v>
      </c>
      <c r="D624" t="s">
        <v>196</v>
      </c>
      <c r="E624" s="1">
        <v>108</v>
      </c>
      <c r="F624" t="s">
        <v>5937</v>
      </c>
      <c r="G624" t="s">
        <v>5938</v>
      </c>
      <c r="H624" t="s">
        <v>5945</v>
      </c>
      <c r="I624" s="2">
        <v>7.8</v>
      </c>
      <c r="J624" t="s">
        <v>4018</v>
      </c>
      <c r="K624">
        <v>44</v>
      </c>
      <c r="L624" t="s">
        <v>4019</v>
      </c>
      <c r="M624" t="s">
        <v>1781</v>
      </c>
      <c r="N624" t="s">
        <v>4020</v>
      </c>
      <c r="O624" t="s">
        <v>4021</v>
      </c>
      <c r="P624" t="s">
        <v>4022</v>
      </c>
      <c r="Q624">
        <v>227143</v>
      </c>
      <c r="R624" s="14">
        <v>25812</v>
      </c>
      <c r="S624" s="9">
        <f t="shared" si="27"/>
        <v>6</v>
      </c>
      <c r="T624">
        <f t="shared" si="28"/>
        <v>3.3999999999999995</v>
      </c>
      <c r="U624" s="1">
        <f t="shared" si="29"/>
        <v>1990</v>
      </c>
    </row>
    <row r="625" spans="1:21" x14ac:dyDescent="0.25">
      <c r="A625" s="1">
        <v>624</v>
      </c>
      <c r="B625" t="s">
        <v>4027</v>
      </c>
      <c r="C625" s="1">
        <v>1999</v>
      </c>
      <c r="D625" t="s">
        <v>248</v>
      </c>
      <c r="E625" s="1">
        <v>108</v>
      </c>
      <c r="F625" t="s">
        <v>5939</v>
      </c>
      <c r="G625" t="s">
        <v>5936</v>
      </c>
      <c r="H625" t="s">
        <v>5947</v>
      </c>
      <c r="I625" s="2">
        <v>7.8</v>
      </c>
      <c r="J625" t="s">
        <v>4028</v>
      </c>
      <c r="K625">
        <v>71</v>
      </c>
      <c r="L625" t="s">
        <v>4029</v>
      </c>
      <c r="M625" t="s">
        <v>1488</v>
      </c>
      <c r="N625" t="s">
        <v>3239</v>
      </c>
      <c r="O625" t="s">
        <v>1738</v>
      </c>
      <c r="P625" t="s">
        <v>4030</v>
      </c>
      <c r="Q625">
        <v>82855</v>
      </c>
      <c r="R625" s="14">
        <v>32481825</v>
      </c>
      <c r="S625" s="9">
        <f t="shared" si="27"/>
        <v>6</v>
      </c>
      <c r="T625">
        <f t="shared" si="28"/>
        <v>0.70000000000000018</v>
      </c>
      <c r="U625" s="1">
        <f t="shared" si="29"/>
        <v>1990</v>
      </c>
    </row>
    <row r="626" spans="1:21" x14ac:dyDescent="0.25">
      <c r="A626" s="1">
        <v>625</v>
      </c>
      <c r="B626" t="s">
        <v>4161</v>
      </c>
      <c r="C626" s="1">
        <v>1989</v>
      </c>
      <c r="D626" t="s">
        <v>47</v>
      </c>
      <c r="E626" s="1">
        <v>108</v>
      </c>
      <c r="F626" t="s">
        <v>5949</v>
      </c>
      <c r="G626" t="s">
        <v>5952</v>
      </c>
      <c r="H626" t="s">
        <v>5943</v>
      </c>
      <c r="I626" s="2">
        <v>7.8</v>
      </c>
      <c r="J626" t="s">
        <v>4162</v>
      </c>
      <c r="K626">
        <v>57</v>
      </c>
      <c r="L626" t="s">
        <v>100</v>
      </c>
      <c r="M626" t="s">
        <v>356</v>
      </c>
      <c r="N626" t="s">
        <v>357</v>
      </c>
      <c r="O626" t="s">
        <v>358</v>
      </c>
      <c r="P626" t="s">
        <v>4163</v>
      </c>
      <c r="Q626">
        <v>481918</v>
      </c>
      <c r="R626" s="14">
        <v>118500000</v>
      </c>
      <c r="S626" s="9">
        <f t="shared" si="27"/>
        <v>6</v>
      </c>
      <c r="T626">
        <f t="shared" si="28"/>
        <v>2.0999999999999996</v>
      </c>
      <c r="U626" s="1">
        <f t="shared" si="29"/>
        <v>1980</v>
      </c>
    </row>
    <row r="627" spans="1:21" x14ac:dyDescent="0.25">
      <c r="A627" s="1">
        <v>626</v>
      </c>
      <c r="B627" t="s">
        <v>4307</v>
      </c>
      <c r="C627" s="1">
        <v>1967</v>
      </c>
      <c r="E627" s="1">
        <v>108</v>
      </c>
      <c r="F627" t="s">
        <v>4308</v>
      </c>
      <c r="I627" s="2">
        <v>7.8</v>
      </c>
      <c r="J627" t="s">
        <v>4309</v>
      </c>
      <c r="K627">
        <v>81</v>
      </c>
      <c r="L627" t="s">
        <v>4310</v>
      </c>
      <c r="M627" t="s">
        <v>2843</v>
      </c>
      <c r="N627" t="s">
        <v>4311</v>
      </c>
      <c r="O627" t="s">
        <v>4312</v>
      </c>
      <c r="P627" t="s">
        <v>4313</v>
      </c>
      <c r="Q627">
        <v>27733</v>
      </c>
      <c r="R627" s="14">
        <v>17550741</v>
      </c>
      <c r="S627" s="9">
        <f t="shared" si="27"/>
        <v>6</v>
      </c>
      <c r="T627">
        <f t="shared" si="28"/>
        <v>0.29999999999999982</v>
      </c>
      <c r="U627" s="1">
        <f t="shared" si="29"/>
        <v>1960</v>
      </c>
    </row>
    <row r="628" spans="1:21" x14ac:dyDescent="0.25">
      <c r="A628" s="1">
        <v>627</v>
      </c>
      <c r="B628" t="s">
        <v>4315</v>
      </c>
      <c r="C628" s="1">
        <v>1967</v>
      </c>
      <c r="E628" s="1">
        <v>108</v>
      </c>
      <c r="F628" t="s">
        <v>560</v>
      </c>
      <c r="G628" t="s">
        <v>5936</v>
      </c>
      <c r="I628" s="2">
        <v>7.8</v>
      </c>
      <c r="J628" t="s">
        <v>4316</v>
      </c>
      <c r="K628">
        <v>63</v>
      </c>
      <c r="L628" t="s">
        <v>1233</v>
      </c>
      <c r="M628" t="s">
        <v>1234</v>
      </c>
      <c r="N628" t="s">
        <v>3439</v>
      </c>
      <c r="O628" t="s">
        <v>3434</v>
      </c>
      <c r="P628" t="s">
        <v>4317</v>
      </c>
      <c r="Q628">
        <v>39642</v>
      </c>
      <c r="R628" s="14">
        <v>56700000</v>
      </c>
      <c r="S628" s="9">
        <f t="shared" si="27"/>
        <v>6</v>
      </c>
      <c r="T628">
        <f t="shared" si="28"/>
        <v>1.5</v>
      </c>
      <c r="U628" s="1">
        <f t="shared" si="29"/>
        <v>1960</v>
      </c>
    </row>
    <row r="629" spans="1:21" x14ac:dyDescent="0.25">
      <c r="A629" s="1">
        <v>628</v>
      </c>
      <c r="B629" t="s">
        <v>4375</v>
      </c>
      <c r="C629" s="1">
        <v>1943</v>
      </c>
      <c r="D629" t="s">
        <v>248</v>
      </c>
      <c r="E629" s="1">
        <v>108</v>
      </c>
      <c r="F629" t="s">
        <v>5962</v>
      </c>
      <c r="G629" t="s">
        <v>5945</v>
      </c>
      <c r="I629" s="2">
        <v>7.8</v>
      </c>
      <c r="J629" t="s">
        <v>4376</v>
      </c>
      <c r="K629">
        <v>94</v>
      </c>
      <c r="L629" t="s">
        <v>369</v>
      </c>
      <c r="M629" t="s">
        <v>2885</v>
      </c>
      <c r="N629" t="s">
        <v>2023</v>
      </c>
      <c r="O629" t="s">
        <v>4377</v>
      </c>
      <c r="P629" t="s">
        <v>4378</v>
      </c>
      <c r="Q629">
        <v>59556</v>
      </c>
      <c r="R629" s="14">
        <v>0</v>
      </c>
      <c r="S629" s="9">
        <f t="shared" si="27"/>
        <v>6</v>
      </c>
      <c r="T629">
        <f t="shared" si="28"/>
        <v>1.6000000000000005</v>
      </c>
      <c r="U629" s="1">
        <f t="shared" si="29"/>
        <v>1940</v>
      </c>
    </row>
    <row r="630" spans="1:21" x14ac:dyDescent="0.25">
      <c r="A630" s="1">
        <v>629</v>
      </c>
      <c r="B630" t="s">
        <v>3959</v>
      </c>
      <c r="C630" s="1">
        <v>2002</v>
      </c>
      <c r="D630" t="s">
        <v>196</v>
      </c>
      <c r="E630" s="1">
        <v>109</v>
      </c>
      <c r="F630" t="s">
        <v>5935</v>
      </c>
      <c r="G630" t="s">
        <v>5936</v>
      </c>
      <c r="I630" s="2">
        <v>7.8</v>
      </c>
      <c r="J630" t="s">
        <v>3960</v>
      </c>
      <c r="K630">
        <v>82</v>
      </c>
      <c r="L630" t="s">
        <v>3961</v>
      </c>
      <c r="M630" t="s">
        <v>3962</v>
      </c>
      <c r="N630" t="s">
        <v>3963</v>
      </c>
      <c r="O630" t="s">
        <v>3964</v>
      </c>
      <c r="P630" t="s">
        <v>3965</v>
      </c>
      <c r="Q630">
        <v>42673</v>
      </c>
      <c r="R630" s="14">
        <v>181655</v>
      </c>
      <c r="S630" s="9">
        <f t="shared" si="27"/>
        <v>6</v>
      </c>
      <c r="T630">
        <f t="shared" si="28"/>
        <v>0.39999999999999947</v>
      </c>
      <c r="U630" s="1">
        <f t="shared" si="29"/>
        <v>2000</v>
      </c>
    </row>
    <row r="631" spans="1:21" x14ac:dyDescent="0.25">
      <c r="A631" s="1">
        <v>630</v>
      </c>
      <c r="B631" t="s">
        <v>4233</v>
      </c>
      <c r="C631" s="1">
        <v>1982</v>
      </c>
      <c r="D631" t="s">
        <v>47</v>
      </c>
      <c r="E631" s="1">
        <v>109</v>
      </c>
      <c r="F631" t="s">
        <v>560</v>
      </c>
      <c r="G631" t="s">
        <v>5938</v>
      </c>
      <c r="H631" t="s">
        <v>5936</v>
      </c>
      <c r="I631" s="2">
        <v>7.8</v>
      </c>
      <c r="J631" t="s">
        <v>4234</v>
      </c>
      <c r="K631">
        <v>73</v>
      </c>
      <c r="L631" t="s">
        <v>128</v>
      </c>
      <c r="M631" t="s">
        <v>43</v>
      </c>
      <c r="N631" t="s">
        <v>4235</v>
      </c>
      <c r="O631" t="s">
        <v>4236</v>
      </c>
      <c r="P631" t="s">
        <v>4237</v>
      </c>
      <c r="Q631">
        <v>88511</v>
      </c>
      <c r="R631" s="14">
        <v>2500000</v>
      </c>
      <c r="S631" s="9">
        <f t="shared" si="27"/>
        <v>6</v>
      </c>
      <c r="T631">
        <f t="shared" si="28"/>
        <v>0.5</v>
      </c>
      <c r="U631" s="1">
        <f t="shared" si="29"/>
        <v>1980</v>
      </c>
    </row>
    <row r="632" spans="1:21" x14ac:dyDescent="0.25">
      <c r="A632" s="1">
        <v>631</v>
      </c>
      <c r="B632" t="s">
        <v>3974</v>
      </c>
      <c r="C632" s="1">
        <v>2000</v>
      </c>
      <c r="E632" s="1">
        <v>110</v>
      </c>
      <c r="F632" t="s">
        <v>5937</v>
      </c>
      <c r="G632" t="s">
        <v>5936</v>
      </c>
      <c r="H632" t="s">
        <v>5945</v>
      </c>
      <c r="I632" s="2">
        <v>7.8</v>
      </c>
      <c r="J632" t="s">
        <v>3975</v>
      </c>
      <c r="K632">
        <v>58</v>
      </c>
      <c r="L632" t="s">
        <v>500</v>
      </c>
      <c r="M632" t="s">
        <v>3976</v>
      </c>
      <c r="N632" t="s">
        <v>3762</v>
      </c>
      <c r="O632" t="s">
        <v>160</v>
      </c>
      <c r="P632" t="s">
        <v>3977</v>
      </c>
      <c r="Q632">
        <v>26518</v>
      </c>
      <c r="R632" s="14">
        <v>0</v>
      </c>
      <c r="S632" s="9">
        <f t="shared" si="27"/>
        <v>6</v>
      </c>
      <c r="T632">
        <f t="shared" si="28"/>
        <v>2</v>
      </c>
      <c r="U632" s="1">
        <f t="shared" si="29"/>
        <v>2000</v>
      </c>
    </row>
    <row r="633" spans="1:21" x14ac:dyDescent="0.25">
      <c r="A633" s="1">
        <v>632</v>
      </c>
      <c r="B633" t="s">
        <v>4156</v>
      </c>
      <c r="C633" s="1">
        <v>1989</v>
      </c>
      <c r="D633" t="s">
        <v>196</v>
      </c>
      <c r="E633" s="1">
        <v>111</v>
      </c>
      <c r="F633" t="s">
        <v>5937</v>
      </c>
      <c r="G633" t="s">
        <v>5938</v>
      </c>
      <c r="H633" t="s">
        <v>5936</v>
      </c>
      <c r="I633" s="2">
        <v>7.8</v>
      </c>
      <c r="J633" t="s">
        <v>4157</v>
      </c>
      <c r="K633">
        <v>82</v>
      </c>
      <c r="L633" t="s">
        <v>4119</v>
      </c>
      <c r="M633" t="s">
        <v>4000</v>
      </c>
      <c r="N633" t="s">
        <v>4158</v>
      </c>
      <c r="O633" t="s">
        <v>4159</v>
      </c>
      <c r="P633" t="s">
        <v>4160</v>
      </c>
      <c r="Q633">
        <v>45624</v>
      </c>
      <c r="R633" s="14">
        <v>0</v>
      </c>
      <c r="S633" s="9">
        <f t="shared" si="27"/>
        <v>6</v>
      </c>
      <c r="T633">
        <f t="shared" si="28"/>
        <v>0.39999999999999947</v>
      </c>
      <c r="U633" s="1">
        <f t="shared" si="29"/>
        <v>1980</v>
      </c>
    </row>
    <row r="634" spans="1:21" x14ac:dyDescent="0.25">
      <c r="A634" s="1">
        <v>633</v>
      </c>
      <c r="B634" t="s">
        <v>4319</v>
      </c>
      <c r="C634" s="1">
        <v>1967</v>
      </c>
      <c r="D634" t="s">
        <v>15</v>
      </c>
      <c r="E634" s="1">
        <v>111</v>
      </c>
      <c r="F634" t="s">
        <v>5937</v>
      </c>
      <c r="G634" t="s">
        <v>5958</v>
      </c>
      <c r="H634" t="s">
        <v>5938</v>
      </c>
      <c r="I634" s="2">
        <v>7.8</v>
      </c>
      <c r="J634" t="s">
        <v>4320</v>
      </c>
      <c r="K634">
        <v>86</v>
      </c>
      <c r="L634" t="s">
        <v>4321</v>
      </c>
      <c r="M634" t="s">
        <v>4322</v>
      </c>
      <c r="N634" t="s">
        <v>1857</v>
      </c>
      <c r="O634" t="s">
        <v>4323</v>
      </c>
      <c r="P634" t="s">
        <v>1139</v>
      </c>
      <c r="Q634">
        <v>102415</v>
      </c>
      <c r="R634" s="14">
        <v>0</v>
      </c>
      <c r="S634" s="9">
        <f t="shared" si="27"/>
        <v>6</v>
      </c>
      <c r="T634">
        <f t="shared" si="28"/>
        <v>0.79999999999999982</v>
      </c>
      <c r="U634" s="1">
        <f t="shared" si="29"/>
        <v>1960</v>
      </c>
    </row>
    <row r="635" spans="1:21" x14ac:dyDescent="0.25">
      <c r="A635" s="1">
        <v>634</v>
      </c>
      <c r="B635" t="s">
        <v>4130</v>
      </c>
      <c r="C635" s="1">
        <v>1991</v>
      </c>
      <c r="D635" t="s">
        <v>15</v>
      </c>
      <c r="E635" s="1">
        <v>112</v>
      </c>
      <c r="F635" t="s">
        <v>5935</v>
      </c>
      <c r="G635" t="s">
        <v>5936</v>
      </c>
      <c r="I635" s="2">
        <v>7.8</v>
      </c>
      <c r="J635" t="s">
        <v>4131</v>
      </c>
      <c r="K635">
        <v>76</v>
      </c>
      <c r="L635" t="s">
        <v>4132</v>
      </c>
      <c r="M635" t="s">
        <v>4133</v>
      </c>
      <c r="N635" t="s">
        <v>123</v>
      </c>
      <c r="O635" t="s">
        <v>4134</v>
      </c>
      <c r="P635" t="s">
        <v>4135</v>
      </c>
      <c r="Q635">
        <v>126082</v>
      </c>
      <c r="R635" s="14">
        <v>57504069</v>
      </c>
      <c r="S635" s="9">
        <f t="shared" si="27"/>
        <v>6</v>
      </c>
      <c r="T635">
        <f t="shared" si="28"/>
        <v>0.20000000000000018</v>
      </c>
      <c r="U635" s="1">
        <f t="shared" si="29"/>
        <v>1990</v>
      </c>
    </row>
    <row r="636" spans="1:21" x14ac:dyDescent="0.25">
      <c r="A636" s="1">
        <v>635</v>
      </c>
      <c r="B636" t="s">
        <v>3565</v>
      </c>
      <c r="C636" s="1">
        <v>2019</v>
      </c>
      <c r="D636" t="s">
        <v>15</v>
      </c>
      <c r="E636" s="1">
        <v>113</v>
      </c>
      <c r="F636" t="s">
        <v>5937</v>
      </c>
      <c r="G636" t="s">
        <v>5952</v>
      </c>
      <c r="H636" t="s">
        <v>5938</v>
      </c>
      <c r="I636" s="2">
        <v>7.8</v>
      </c>
      <c r="J636" t="s">
        <v>3566</v>
      </c>
      <c r="K636">
        <v>51</v>
      </c>
      <c r="L636" t="s">
        <v>687</v>
      </c>
      <c r="M636" t="s">
        <v>174</v>
      </c>
      <c r="N636" t="s">
        <v>3567</v>
      </c>
      <c r="O636" t="s">
        <v>3568</v>
      </c>
      <c r="P636" t="s">
        <v>3569</v>
      </c>
      <c r="Q636">
        <v>237392</v>
      </c>
      <c r="R636" s="14">
        <v>0</v>
      </c>
      <c r="S636" s="9">
        <f t="shared" si="27"/>
        <v>6</v>
      </c>
      <c r="T636">
        <f t="shared" si="28"/>
        <v>2.7</v>
      </c>
      <c r="U636" s="1">
        <f t="shared" si="29"/>
        <v>2010</v>
      </c>
    </row>
    <row r="637" spans="1:21" x14ac:dyDescent="0.25">
      <c r="A637" s="1">
        <v>636</v>
      </c>
      <c r="B637" t="s">
        <v>3942</v>
      </c>
      <c r="C637" s="1">
        <v>2003</v>
      </c>
      <c r="E637" s="1">
        <v>113</v>
      </c>
      <c r="F637" t="s">
        <v>16</v>
      </c>
      <c r="I637" s="2">
        <v>7.8</v>
      </c>
      <c r="J637" t="s">
        <v>3943</v>
      </c>
      <c r="K637">
        <v>61</v>
      </c>
      <c r="L637" t="s">
        <v>3944</v>
      </c>
      <c r="M637" t="s">
        <v>3945</v>
      </c>
      <c r="N637" t="s">
        <v>3946</v>
      </c>
      <c r="O637" t="s">
        <v>3947</v>
      </c>
      <c r="P637" t="s">
        <v>3948</v>
      </c>
      <c r="Q637">
        <v>35682</v>
      </c>
      <c r="R637" s="14">
        <v>1528</v>
      </c>
      <c r="S637" s="9">
        <f t="shared" si="27"/>
        <v>6</v>
      </c>
      <c r="T637">
        <f t="shared" si="28"/>
        <v>1.7000000000000002</v>
      </c>
      <c r="U637" s="1">
        <f t="shared" si="29"/>
        <v>2000</v>
      </c>
    </row>
    <row r="638" spans="1:21" x14ac:dyDescent="0.25">
      <c r="A638" s="1">
        <v>637</v>
      </c>
      <c r="B638" t="s">
        <v>3991</v>
      </c>
      <c r="C638" s="1">
        <v>2000</v>
      </c>
      <c r="D638" t="s">
        <v>47</v>
      </c>
      <c r="E638" s="1">
        <v>113</v>
      </c>
      <c r="F638" t="s">
        <v>5939</v>
      </c>
      <c r="G638" t="s">
        <v>5936</v>
      </c>
      <c r="H638" t="s">
        <v>5960</v>
      </c>
      <c r="I638" s="2">
        <v>7.8</v>
      </c>
      <c r="J638" t="s">
        <v>3992</v>
      </c>
      <c r="K638">
        <v>48</v>
      </c>
      <c r="L638" t="s">
        <v>3993</v>
      </c>
      <c r="M638" t="s">
        <v>3875</v>
      </c>
      <c r="N638" t="s">
        <v>3994</v>
      </c>
      <c r="O638" t="s">
        <v>3995</v>
      </c>
      <c r="P638" t="s">
        <v>3996</v>
      </c>
      <c r="Q638">
        <v>198089</v>
      </c>
      <c r="R638" s="14">
        <v>115654751</v>
      </c>
      <c r="S638" s="9">
        <f t="shared" si="27"/>
        <v>6</v>
      </c>
      <c r="T638">
        <f t="shared" si="28"/>
        <v>3</v>
      </c>
      <c r="U638" s="1">
        <f t="shared" si="29"/>
        <v>2000</v>
      </c>
    </row>
    <row r="639" spans="1:21" x14ac:dyDescent="0.25">
      <c r="A639" s="1">
        <v>638</v>
      </c>
      <c r="B639" t="s">
        <v>4266</v>
      </c>
      <c r="C639" s="1">
        <v>1974</v>
      </c>
      <c r="D639" t="s">
        <v>47</v>
      </c>
      <c r="E639" s="1">
        <v>113</v>
      </c>
      <c r="F639" t="s">
        <v>16</v>
      </c>
      <c r="G639" t="s">
        <v>5948</v>
      </c>
      <c r="H639" t="s">
        <v>5945</v>
      </c>
      <c r="I639" s="2">
        <v>7.8</v>
      </c>
      <c r="J639" t="s">
        <v>4267</v>
      </c>
      <c r="K639">
        <v>85</v>
      </c>
      <c r="L639" t="s">
        <v>26</v>
      </c>
      <c r="M639" t="s">
        <v>1139</v>
      </c>
      <c r="N639" t="s">
        <v>1844</v>
      </c>
      <c r="O639" t="s">
        <v>4268</v>
      </c>
      <c r="P639" t="s">
        <v>539</v>
      </c>
      <c r="Q639">
        <v>98611</v>
      </c>
      <c r="R639" s="14">
        <v>4420000</v>
      </c>
      <c r="S639" s="9">
        <f t="shared" si="27"/>
        <v>6</v>
      </c>
      <c r="T639">
        <f t="shared" si="28"/>
        <v>0.70000000000000018</v>
      </c>
      <c r="U639" s="1">
        <f t="shared" si="29"/>
        <v>1970</v>
      </c>
    </row>
    <row r="640" spans="1:21" x14ac:dyDescent="0.25">
      <c r="A640" s="1">
        <v>639</v>
      </c>
      <c r="B640" t="s">
        <v>4301</v>
      </c>
      <c r="C640" s="1">
        <v>1969</v>
      </c>
      <c r="D640" t="s">
        <v>15</v>
      </c>
      <c r="E640" s="1">
        <v>113</v>
      </c>
      <c r="F640" t="s">
        <v>16</v>
      </c>
      <c r="I640" s="2">
        <v>7.8</v>
      </c>
      <c r="J640" t="s">
        <v>4302</v>
      </c>
      <c r="K640">
        <v>79</v>
      </c>
      <c r="L640" t="s">
        <v>4303</v>
      </c>
      <c r="M640" t="s">
        <v>2686</v>
      </c>
      <c r="N640" t="s">
        <v>1125</v>
      </c>
      <c r="O640" t="s">
        <v>4304</v>
      </c>
      <c r="P640" t="s">
        <v>4305</v>
      </c>
      <c r="Q640">
        <v>101124</v>
      </c>
      <c r="R640" s="14">
        <v>44785053</v>
      </c>
      <c r="S640" s="9">
        <f t="shared" si="27"/>
        <v>6</v>
      </c>
      <c r="T640">
        <f t="shared" si="28"/>
        <v>0.10000000000000053</v>
      </c>
      <c r="U640" s="1">
        <f t="shared" si="29"/>
        <v>1960</v>
      </c>
    </row>
    <row r="641" spans="1:21" x14ac:dyDescent="0.25">
      <c r="A641" s="1">
        <v>640</v>
      </c>
      <c r="B641" t="s">
        <v>4194</v>
      </c>
      <c r="C641" s="1">
        <v>1985</v>
      </c>
      <c r="D641" t="s">
        <v>47</v>
      </c>
      <c r="E641" s="1">
        <v>114</v>
      </c>
      <c r="F641" t="s">
        <v>5949</v>
      </c>
      <c r="G641" t="s">
        <v>5952</v>
      </c>
      <c r="H641" t="s">
        <v>5947</v>
      </c>
      <c r="I641" s="2">
        <v>7.8</v>
      </c>
      <c r="J641" t="s">
        <v>4195</v>
      </c>
      <c r="K641">
        <v>62</v>
      </c>
      <c r="L641" t="s">
        <v>4196</v>
      </c>
      <c r="M641" t="s">
        <v>4197</v>
      </c>
      <c r="N641" t="s">
        <v>1564</v>
      </c>
      <c r="O641" t="s">
        <v>4198</v>
      </c>
      <c r="P641" t="s">
        <v>1773</v>
      </c>
      <c r="Q641">
        <v>244430</v>
      </c>
      <c r="R641" s="14">
        <v>61503218</v>
      </c>
      <c r="S641" s="9">
        <f t="shared" si="27"/>
        <v>6</v>
      </c>
      <c r="T641">
        <f t="shared" si="28"/>
        <v>1.5999999999999996</v>
      </c>
      <c r="U641" s="1">
        <f t="shared" si="29"/>
        <v>1980</v>
      </c>
    </row>
    <row r="642" spans="1:21" x14ac:dyDescent="0.25">
      <c r="A642" s="1">
        <v>641</v>
      </c>
      <c r="B642" t="s">
        <v>4239</v>
      </c>
      <c r="C642" s="1">
        <v>1982</v>
      </c>
      <c r="D642" t="s">
        <v>47</v>
      </c>
      <c r="E642" s="1">
        <v>115</v>
      </c>
      <c r="F642" t="s">
        <v>5963</v>
      </c>
      <c r="G642" t="s">
        <v>5943</v>
      </c>
      <c r="I642" s="2">
        <v>7.8</v>
      </c>
      <c r="J642" t="s">
        <v>4240</v>
      </c>
      <c r="K642">
        <v>91</v>
      </c>
      <c r="L642" t="s">
        <v>73</v>
      </c>
      <c r="M642" t="s">
        <v>4241</v>
      </c>
      <c r="N642" t="s">
        <v>4242</v>
      </c>
      <c r="O642" t="s">
        <v>4243</v>
      </c>
      <c r="P642" t="s">
        <v>4244</v>
      </c>
      <c r="Q642">
        <v>372490</v>
      </c>
      <c r="R642" s="14">
        <v>435110554</v>
      </c>
      <c r="S642" s="9">
        <f t="shared" ref="S642:S705" si="30">INT((ROW()-ROW($B$1))/100)</f>
        <v>6</v>
      </c>
      <c r="T642">
        <f t="shared" ref="T642:T705" si="31">ABS(I642-(K642/10))</f>
        <v>1.2999999999999998</v>
      </c>
      <c r="U642" s="1">
        <f t="shared" ref="U642:U705" si="32">C642-MOD(C642,10)</f>
        <v>1980</v>
      </c>
    </row>
    <row r="643" spans="1:21" x14ac:dyDescent="0.25">
      <c r="A643" s="1">
        <v>642</v>
      </c>
      <c r="B643" t="s">
        <v>3828</v>
      </c>
      <c r="C643" s="1">
        <v>2010</v>
      </c>
      <c r="D643" t="s">
        <v>33</v>
      </c>
      <c r="E643" s="1">
        <v>116</v>
      </c>
      <c r="F643" t="s">
        <v>5939</v>
      </c>
      <c r="G643" t="s">
        <v>5936</v>
      </c>
      <c r="H643" t="s">
        <v>5960</v>
      </c>
      <c r="I643" s="2">
        <v>7.8</v>
      </c>
      <c r="J643" t="s">
        <v>3829</v>
      </c>
      <c r="K643">
        <v>79</v>
      </c>
      <c r="L643" t="s">
        <v>3830</v>
      </c>
      <c r="M643" t="s">
        <v>285</v>
      </c>
      <c r="N643" t="s">
        <v>36</v>
      </c>
      <c r="O643" t="s">
        <v>2219</v>
      </c>
      <c r="P643" t="s">
        <v>1490</v>
      </c>
      <c r="Q643">
        <v>340584</v>
      </c>
      <c r="R643" s="14">
        <v>93617009</v>
      </c>
      <c r="S643" s="9">
        <f t="shared" si="30"/>
        <v>6</v>
      </c>
      <c r="T643">
        <f t="shared" si="31"/>
        <v>0.10000000000000053</v>
      </c>
      <c r="U643" s="1">
        <f t="shared" si="32"/>
        <v>2010</v>
      </c>
    </row>
    <row r="644" spans="1:21" x14ac:dyDescent="0.25">
      <c r="A644" s="1">
        <v>643</v>
      </c>
      <c r="B644" t="s">
        <v>3824</v>
      </c>
      <c r="C644" s="1">
        <v>2020</v>
      </c>
      <c r="E644" s="1">
        <v>117</v>
      </c>
      <c r="F644" t="s">
        <v>560</v>
      </c>
      <c r="G644" t="s">
        <v>5936</v>
      </c>
      <c r="I644" s="2">
        <v>7.8</v>
      </c>
      <c r="J644" t="s">
        <v>3825</v>
      </c>
      <c r="K644">
        <v>81</v>
      </c>
      <c r="L644" t="s">
        <v>628</v>
      </c>
      <c r="M644" t="s">
        <v>629</v>
      </c>
      <c r="N644" t="s">
        <v>630</v>
      </c>
      <c r="O644" t="s">
        <v>3826</v>
      </c>
      <c r="P644" t="s">
        <v>3827</v>
      </c>
      <c r="Q644">
        <v>33931</v>
      </c>
      <c r="R644" s="14">
        <v>12742455</v>
      </c>
      <c r="S644" s="9">
        <f t="shared" si="30"/>
        <v>6</v>
      </c>
      <c r="T644">
        <f t="shared" si="31"/>
        <v>0.29999999999999982</v>
      </c>
      <c r="U644" s="1">
        <f t="shared" si="32"/>
        <v>2020</v>
      </c>
    </row>
    <row r="645" spans="1:21" x14ac:dyDescent="0.25">
      <c r="A645" s="1">
        <v>644</v>
      </c>
      <c r="B645" t="s">
        <v>4068</v>
      </c>
      <c r="C645" s="1">
        <v>1993</v>
      </c>
      <c r="D645" t="s">
        <v>47</v>
      </c>
      <c r="E645" s="1">
        <v>118</v>
      </c>
      <c r="F645" t="s">
        <v>16</v>
      </c>
      <c r="I645" s="2">
        <v>7.8</v>
      </c>
      <c r="J645" t="s">
        <v>4069</v>
      </c>
      <c r="K645">
        <v>73</v>
      </c>
      <c r="L645" t="s">
        <v>1530</v>
      </c>
      <c r="M645" t="s">
        <v>2430</v>
      </c>
      <c r="N645" t="s">
        <v>81</v>
      </c>
      <c r="O645" t="s">
        <v>4070</v>
      </c>
      <c r="P645" t="s">
        <v>2160</v>
      </c>
      <c r="Q645">
        <v>215034</v>
      </c>
      <c r="R645" s="14">
        <v>9170214</v>
      </c>
      <c r="S645" s="9">
        <f t="shared" si="30"/>
        <v>6</v>
      </c>
      <c r="T645">
        <f t="shared" si="31"/>
        <v>0.5</v>
      </c>
      <c r="U645" s="1">
        <f t="shared" si="32"/>
        <v>1990</v>
      </c>
    </row>
    <row r="646" spans="1:21" x14ac:dyDescent="0.25">
      <c r="A646" s="1">
        <v>645</v>
      </c>
      <c r="B646" t="s">
        <v>3672</v>
      </c>
      <c r="C646" s="1">
        <v>2014</v>
      </c>
      <c r="D646" t="s">
        <v>196</v>
      </c>
      <c r="E646" s="1">
        <v>119</v>
      </c>
      <c r="F646" t="s">
        <v>5939</v>
      </c>
      <c r="G646" t="s">
        <v>5952</v>
      </c>
      <c r="H646" t="s">
        <v>5936</v>
      </c>
      <c r="I646" s="2">
        <v>7.8</v>
      </c>
      <c r="J646" t="s">
        <v>3673</v>
      </c>
      <c r="K646">
        <v>79</v>
      </c>
      <c r="L646" t="s">
        <v>3674</v>
      </c>
      <c r="M646" t="s">
        <v>3675</v>
      </c>
      <c r="N646" t="s">
        <v>3676</v>
      </c>
      <c r="O646" t="s">
        <v>3677</v>
      </c>
      <c r="P646" t="s">
        <v>3678</v>
      </c>
      <c r="Q646">
        <v>51841</v>
      </c>
      <c r="R646" s="14">
        <v>0</v>
      </c>
      <c r="S646" s="9">
        <f t="shared" si="30"/>
        <v>6</v>
      </c>
      <c r="T646">
        <f t="shared" si="31"/>
        <v>0.10000000000000053</v>
      </c>
      <c r="U646" s="1">
        <f t="shared" si="32"/>
        <v>2010</v>
      </c>
    </row>
    <row r="647" spans="1:21" x14ac:dyDescent="0.25">
      <c r="A647" s="1">
        <v>646</v>
      </c>
      <c r="B647" t="s">
        <v>3773</v>
      </c>
      <c r="C647" s="1">
        <v>2010</v>
      </c>
      <c r="D647" t="s">
        <v>196</v>
      </c>
      <c r="E647" s="1">
        <v>119</v>
      </c>
      <c r="F647" t="s">
        <v>5937</v>
      </c>
      <c r="G647" t="s">
        <v>5938</v>
      </c>
      <c r="H647" t="s">
        <v>5936</v>
      </c>
      <c r="I647" s="2">
        <v>7.8</v>
      </c>
      <c r="J647" t="s">
        <v>3774</v>
      </c>
      <c r="L647" t="s">
        <v>3775</v>
      </c>
      <c r="M647" t="s">
        <v>1585</v>
      </c>
      <c r="N647" t="s">
        <v>3776</v>
      </c>
      <c r="O647" t="s">
        <v>3777</v>
      </c>
      <c r="P647" t="s">
        <v>3778</v>
      </c>
      <c r="Q647">
        <v>62848</v>
      </c>
      <c r="R647" s="14">
        <v>646</v>
      </c>
      <c r="S647" s="9">
        <f t="shared" si="30"/>
        <v>6</v>
      </c>
      <c r="T647">
        <f t="shared" si="31"/>
        <v>7.8</v>
      </c>
      <c r="U647" s="1">
        <f t="shared" si="32"/>
        <v>2010</v>
      </c>
    </row>
    <row r="648" spans="1:21" x14ac:dyDescent="0.25">
      <c r="A648" s="1">
        <v>647</v>
      </c>
      <c r="B648" t="s">
        <v>3933</v>
      </c>
      <c r="C648" s="1">
        <v>2005</v>
      </c>
      <c r="D648" t="s">
        <v>150</v>
      </c>
      <c r="E648" s="1">
        <v>119</v>
      </c>
      <c r="F648" t="s">
        <v>5937</v>
      </c>
      <c r="G648" t="s">
        <v>5941</v>
      </c>
      <c r="H648" t="s">
        <v>5943</v>
      </c>
      <c r="I648" s="2">
        <v>7.8</v>
      </c>
      <c r="J648" t="s">
        <v>3934</v>
      </c>
      <c r="K648">
        <v>74</v>
      </c>
      <c r="L648" t="s">
        <v>2311</v>
      </c>
      <c r="M648" t="s">
        <v>3935</v>
      </c>
      <c r="N648" t="s">
        <v>3936</v>
      </c>
      <c r="O648" t="s">
        <v>1444</v>
      </c>
      <c r="P648" t="s">
        <v>3647</v>
      </c>
      <c r="Q648">
        <v>283310</v>
      </c>
      <c r="R648" s="14">
        <v>25514517</v>
      </c>
      <c r="S648" s="9">
        <f t="shared" si="30"/>
        <v>6</v>
      </c>
      <c r="T648">
        <f t="shared" si="31"/>
        <v>0.39999999999999947</v>
      </c>
      <c r="U648" s="1">
        <f t="shared" si="32"/>
        <v>2000</v>
      </c>
    </row>
    <row r="649" spans="1:21" x14ac:dyDescent="0.25">
      <c r="A649" s="1">
        <v>648</v>
      </c>
      <c r="B649" t="s">
        <v>3575</v>
      </c>
      <c r="C649" s="1">
        <v>2019</v>
      </c>
      <c r="D649" t="s">
        <v>196</v>
      </c>
      <c r="E649" s="1">
        <v>120</v>
      </c>
      <c r="F649" t="s">
        <v>16</v>
      </c>
      <c r="G649" t="s">
        <v>5951</v>
      </c>
      <c r="I649" s="2">
        <v>7.8</v>
      </c>
      <c r="J649" t="s">
        <v>3576</v>
      </c>
      <c r="K649">
        <v>81</v>
      </c>
      <c r="L649" t="s">
        <v>3577</v>
      </c>
      <c r="M649" t="s">
        <v>3012</v>
      </c>
      <c r="N649" t="s">
        <v>3578</v>
      </c>
      <c r="O649" t="s">
        <v>3579</v>
      </c>
      <c r="P649" t="s">
        <v>3580</v>
      </c>
      <c r="Q649">
        <v>27187</v>
      </c>
      <c r="R649" s="14">
        <v>0</v>
      </c>
      <c r="S649" s="9">
        <f t="shared" si="30"/>
        <v>6</v>
      </c>
      <c r="T649">
        <f t="shared" si="31"/>
        <v>0.29999999999999982</v>
      </c>
      <c r="U649" s="1">
        <f t="shared" si="32"/>
        <v>2010</v>
      </c>
    </row>
    <row r="650" spans="1:21" x14ac:dyDescent="0.25">
      <c r="A650" s="1">
        <v>649</v>
      </c>
      <c r="B650" t="s">
        <v>3998</v>
      </c>
      <c r="C650" s="1">
        <v>2000</v>
      </c>
      <c r="D650" t="s">
        <v>33</v>
      </c>
      <c r="E650" s="1">
        <v>120</v>
      </c>
      <c r="F650" t="s">
        <v>5937</v>
      </c>
      <c r="G650" t="s">
        <v>5941</v>
      </c>
      <c r="H650" t="s">
        <v>5944</v>
      </c>
      <c r="I650" s="2">
        <v>7.8</v>
      </c>
      <c r="J650" t="s">
        <v>3999</v>
      </c>
      <c r="K650">
        <v>94</v>
      </c>
      <c r="L650" t="s">
        <v>3155</v>
      </c>
      <c r="M650" t="s">
        <v>4000</v>
      </c>
      <c r="N650" t="s">
        <v>4001</v>
      </c>
      <c r="O650" t="s">
        <v>3211</v>
      </c>
      <c r="P650" t="s">
        <v>4002</v>
      </c>
      <c r="Q650">
        <v>253228</v>
      </c>
      <c r="R650" s="14">
        <v>128078872</v>
      </c>
      <c r="S650" s="9">
        <f t="shared" si="30"/>
        <v>6</v>
      </c>
      <c r="T650">
        <f t="shared" si="31"/>
        <v>1.6000000000000005</v>
      </c>
      <c r="U650" s="1">
        <f t="shared" si="32"/>
        <v>2000</v>
      </c>
    </row>
    <row r="651" spans="1:21" x14ac:dyDescent="0.25">
      <c r="A651" s="1">
        <v>650</v>
      </c>
      <c r="B651" t="s">
        <v>3899</v>
      </c>
      <c r="C651" s="1">
        <v>2007</v>
      </c>
      <c r="D651" t="s">
        <v>33</v>
      </c>
      <c r="E651" s="1">
        <v>121</v>
      </c>
      <c r="F651" t="s">
        <v>5937</v>
      </c>
      <c r="G651" t="s">
        <v>5952</v>
      </c>
      <c r="H651" t="s">
        <v>5948</v>
      </c>
      <c r="I651" s="2">
        <v>7.8</v>
      </c>
      <c r="J651" t="s">
        <v>3900</v>
      </c>
      <c r="K651">
        <v>81</v>
      </c>
      <c r="L651" t="s">
        <v>3186</v>
      </c>
      <c r="M651" t="s">
        <v>3124</v>
      </c>
      <c r="N651" t="s">
        <v>3187</v>
      </c>
      <c r="O651" t="s">
        <v>3800</v>
      </c>
      <c r="P651" t="s">
        <v>3675</v>
      </c>
      <c r="Q651">
        <v>463466</v>
      </c>
      <c r="R651" s="14">
        <v>23637265</v>
      </c>
      <c r="S651" s="9">
        <f t="shared" si="30"/>
        <v>6</v>
      </c>
      <c r="T651">
        <f t="shared" si="31"/>
        <v>0.29999999999999982</v>
      </c>
      <c r="U651" s="1">
        <f t="shared" si="32"/>
        <v>2000</v>
      </c>
    </row>
    <row r="652" spans="1:21" x14ac:dyDescent="0.25">
      <c r="A652" s="1">
        <v>651</v>
      </c>
      <c r="B652" t="s">
        <v>4104</v>
      </c>
      <c r="C652" s="1">
        <v>1993</v>
      </c>
      <c r="D652" t="s">
        <v>196</v>
      </c>
      <c r="E652" s="1">
        <v>121</v>
      </c>
      <c r="F652" t="s">
        <v>5935</v>
      </c>
      <c r="G652" t="s">
        <v>5936</v>
      </c>
      <c r="H652" t="s">
        <v>5942</v>
      </c>
      <c r="I652" s="2">
        <v>7.8</v>
      </c>
      <c r="J652" t="s">
        <v>4105</v>
      </c>
      <c r="K652">
        <v>80</v>
      </c>
      <c r="L652" t="s">
        <v>43</v>
      </c>
      <c r="M652" t="s">
        <v>43</v>
      </c>
      <c r="N652" t="s">
        <v>313</v>
      </c>
      <c r="O652" t="s">
        <v>4106</v>
      </c>
      <c r="P652" t="s">
        <v>4107</v>
      </c>
      <c r="Q652">
        <v>128171</v>
      </c>
      <c r="R652" s="14">
        <v>17266971</v>
      </c>
      <c r="S652" s="9">
        <f t="shared" si="30"/>
        <v>6</v>
      </c>
      <c r="T652">
        <f t="shared" si="31"/>
        <v>0.20000000000000018</v>
      </c>
      <c r="U652" s="1">
        <f t="shared" si="32"/>
        <v>1990</v>
      </c>
    </row>
    <row r="653" spans="1:21" x14ac:dyDescent="0.25">
      <c r="A653" s="1">
        <v>652</v>
      </c>
      <c r="B653" t="s">
        <v>4141</v>
      </c>
      <c r="C653" s="1">
        <v>1990</v>
      </c>
      <c r="D653" t="s">
        <v>47</v>
      </c>
      <c r="E653" s="1">
        <v>121</v>
      </c>
      <c r="F653" t="s">
        <v>5939</v>
      </c>
      <c r="G653" t="s">
        <v>5936</v>
      </c>
      <c r="I653" s="2">
        <v>7.8</v>
      </c>
      <c r="J653" t="s">
        <v>4142</v>
      </c>
      <c r="K653">
        <v>74</v>
      </c>
      <c r="L653" t="s">
        <v>4143</v>
      </c>
      <c r="M653" t="s">
        <v>43</v>
      </c>
      <c r="N653" t="s">
        <v>709</v>
      </c>
      <c r="O653" t="s">
        <v>4144</v>
      </c>
      <c r="P653" t="s">
        <v>4145</v>
      </c>
      <c r="Q653">
        <v>125276</v>
      </c>
      <c r="R653" s="14">
        <v>52096475</v>
      </c>
      <c r="S653" s="9">
        <f t="shared" si="30"/>
        <v>6</v>
      </c>
      <c r="T653">
        <f t="shared" si="31"/>
        <v>0.39999999999999947</v>
      </c>
      <c r="U653" s="1">
        <f t="shared" si="32"/>
        <v>1990</v>
      </c>
    </row>
    <row r="654" spans="1:21" x14ac:dyDescent="0.25">
      <c r="A654" s="1">
        <v>653</v>
      </c>
      <c r="B654" t="s">
        <v>3858</v>
      </c>
      <c r="C654" s="1">
        <v>2007</v>
      </c>
      <c r="E654" s="1">
        <v>122</v>
      </c>
      <c r="F654" t="s">
        <v>16</v>
      </c>
      <c r="I654" s="2">
        <v>7.8</v>
      </c>
      <c r="J654" t="s">
        <v>3859</v>
      </c>
      <c r="K654">
        <v>85</v>
      </c>
      <c r="L654" t="s">
        <v>3193</v>
      </c>
      <c r="M654" t="s">
        <v>3860</v>
      </c>
      <c r="N654" t="s">
        <v>3861</v>
      </c>
      <c r="O654" t="s">
        <v>3862</v>
      </c>
      <c r="P654" t="s">
        <v>3863</v>
      </c>
      <c r="Q654">
        <v>30827</v>
      </c>
      <c r="R654" s="14">
        <v>741283</v>
      </c>
      <c r="S654" s="9">
        <f t="shared" si="30"/>
        <v>6</v>
      </c>
      <c r="T654">
        <f t="shared" si="31"/>
        <v>0.70000000000000018</v>
      </c>
      <c r="U654" s="1">
        <f t="shared" si="32"/>
        <v>2000</v>
      </c>
    </row>
    <row r="655" spans="1:21" x14ac:dyDescent="0.25">
      <c r="A655" s="1">
        <v>654</v>
      </c>
      <c r="B655" t="s">
        <v>4153</v>
      </c>
      <c r="C655" s="1">
        <v>1989</v>
      </c>
      <c r="D655" t="s">
        <v>196</v>
      </c>
      <c r="E655" s="1">
        <v>122</v>
      </c>
      <c r="F655" t="s">
        <v>5939</v>
      </c>
      <c r="G655" t="s">
        <v>5936</v>
      </c>
      <c r="H655" t="s">
        <v>5940</v>
      </c>
      <c r="I655" s="2">
        <v>7.8</v>
      </c>
      <c r="J655" t="s">
        <v>4154</v>
      </c>
      <c r="K655">
        <v>78</v>
      </c>
      <c r="L655" t="s">
        <v>2338</v>
      </c>
      <c r="M655" t="s">
        <v>328</v>
      </c>
      <c r="N655" t="s">
        <v>3875</v>
      </c>
      <c r="O655" t="s">
        <v>2618</v>
      </c>
      <c r="P655" t="s">
        <v>20</v>
      </c>
      <c r="Q655">
        <v>122779</v>
      </c>
      <c r="R655" s="14">
        <v>26830000</v>
      </c>
      <c r="S655" s="9">
        <f t="shared" si="30"/>
        <v>6</v>
      </c>
      <c r="T655">
        <f t="shared" si="31"/>
        <v>0</v>
      </c>
      <c r="U655" s="1">
        <f t="shared" si="32"/>
        <v>1980</v>
      </c>
    </row>
    <row r="656" spans="1:21" x14ac:dyDescent="0.25">
      <c r="A656" s="1">
        <v>655</v>
      </c>
      <c r="B656" t="s">
        <v>3710</v>
      </c>
      <c r="C656" s="1">
        <v>2013</v>
      </c>
      <c r="D656" t="s">
        <v>196</v>
      </c>
      <c r="E656" s="1">
        <v>123</v>
      </c>
      <c r="F656" t="s">
        <v>560</v>
      </c>
      <c r="G656" t="s">
        <v>5936</v>
      </c>
      <c r="H656" t="s">
        <v>5944</v>
      </c>
      <c r="I656" s="2">
        <v>7.8</v>
      </c>
      <c r="J656" t="s">
        <v>3711</v>
      </c>
      <c r="K656">
        <v>55</v>
      </c>
      <c r="L656" t="s">
        <v>3712</v>
      </c>
      <c r="M656" t="s">
        <v>2231</v>
      </c>
      <c r="N656" t="s">
        <v>1462</v>
      </c>
      <c r="O656" t="s">
        <v>3675</v>
      </c>
      <c r="P656" t="s">
        <v>3713</v>
      </c>
      <c r="Q656">
        <v>303032</v>
      </c>
      <c r="R656" s="14">
        <v>15322921</v>
      </c>
      <c r="S656" s="9">
        <f t="shared" si="30"/>
        <v>6</v>
      </c>
      <c r="T656">
        <f t="shared" si="31"/>
        <v>2.2999999999999998</v>
      </c>
      <c r="U656" s="1">
        <f t="shared" si="32"/>
        <v>2010</v>
      </c>
    </row>
    <row r="657" spans="1:21" x14ac:dyDescent="0.25">
      <c r="A657" s="1">
        <v>656</v>
      </c>
      <c r="B657" t="s">
        <v>3864</v>
      </c>
      <c r="C657" s="1">
        <v>2007</v>
      </c>
      <c r="D657" t="s">
        <v>196</v>
      </c>
      <c r="E657" s="1">
        <v>123</v>
      </c>
      <c r="F657" t="s">
        <v>16</v>
      </c>
      <c r="G657" t="s">
        <v>5948</v>
      </c>
      <c r="H657" t="s">
        <v>5942</v>
      </c>
      <c r="I657" s="2">
        <v>7.8</v>
      </c>
      <c r="J657" t="s">
        <v>3865</v>
      </c>
      <c r="K657">
        <v>85</v>
      </c>
      <c r="L657" t="s">
        <v>3866</v>
      </c>
      <c r="M657" t="s">
        <v>2199</v>
      </c>
      <c r="N657" t="s">
        <v>3036</v>
      </c>
      <c r="O657" t="s">
        <v>2529</v>
      </c>
      <c r="P657" t="s">
        <v>3660</v>
      </c>
      <c r="Q657">
        <v>251370</v>
      </c>
      <c r="R657" s="14">
        <v>50927067</v>
      </c>
      <c r="S657" s="9">
        <f t="shared" si="30"/>
        <v>6</v>
      </c>
      <c r="T657">
        <f t="shared" si="31"/>
        <v>0.70000000000000018</v>
      </c>
      <c r="U657" s="1">
        <f t="shared" si="32"/>
        <v>2000</v>
      </c>
    </row>
    <row r="658" spans="1:21" x14ac:dyDescent="0.25">
      <c r="A658" s="1">
        <v>657</v>
      </c>
      <c r="B658" t="s">
        <v>3949</v>
      </c>
      <c r="C658" s="1">
        <v>2004</v>
      </c>
      <c r="D658" t="s">
        <v>15</v>
      </c>
      <c r="E658" s="1">
        <v>123</v>
      </c>
      <c r="F658" t="s">
        <v>16</v>
      </c>
      <c r="G658" t="s">
        <v>5942</v>
      </c>
      <c r="I658" s="2">
        <v>7.8</v>
      </c>
      <c r="J658" t="s">
        <v>3950</v>
      </c>
      <c r="K658">
        <v>53</v>
      </c>
      <c r="L658" t="s">
        <v>3951</v>
      </c>
      <c r="M658" t="s">
        <v>2320</v>
      </c>
      <c r="N658" t="s">
        <v>1217</v>
      </c>
      <c r="O658" t="s">
        <v>1462</v>
      </c>
      <c r="P658" t="s">
        <v>2127</v>
      </c>
      <c r="Q658">
        <v>520284</v>
      </c>
      <c r="R658" s="14">
        <v>81001787</v>
      </c>
      <c r="S658" s="9">
        <f t="shared" si="30"/>
        <v>6</v>
      </c>
      <c r="T658">
        <f t="shared" si="31"/>
        <v>2.5</v>
      </c>
      <c r="U658" s="1">
        <f t="shared" si="32"/>
        <v>2000</v>
      </c>
    </row>
    <row r="659" spans="1:21" x14ac:dyDescent="0.25">
      <c r="A659" s="1">
        <v>658</v>
      </c>
      <c r="B659" t="s">
        <v>3581</v>
      </c>
      <c r="C659" s="1">
        <v>2016</v>
      </c>
      <c r="D659" t="s">
        <v>33</v>
      </c>
      <c r="E659" s="1">
        <v>124</v>
      </c>
      <c r="F659" t="s">
        <v>16</v>
      </c>
      <c r="I659" s="2">
        <v>7.8</v>
      </c>
      <c r="J659" t="s">
        <v>3582</v>
      </c>
      <c r="K659">
        <v>85</v>
      </c>
      <c r="L659" t="s">
        <v>635</v>
      </c>
      <c r="M659" t="s">
        <v>639</v>
      </c>
      <c r="N659" t="s">
        <v>2271</v>
      </c>
      <c r="O659" t="s">
        <v>3583</v>
      </c>
      <c r="P659" t="s">
        <v>3584</v>
      </c>
      <c r="Q659">
        <v>51240</v>
      </c>
      <c r="R659" s="14">
        <v>2402067</v>
      </c>
      <c r="S659" s="9">
        <f t="shared" si="30"/>
        <v>6</v>
      </c>
      <c r="T659">
        <f t="shared" si="31"/>
        <v>0.70000000000000018</v>
      </c>
      <c r="U659" s="1">
        <f t="shared" si="32"/>
        <v>2010</v>
      </c>
    </row>
    <row r="660" spans="1:21" x14ac:dyDescent="0.25">
      <c r="A660" s="1">
        <v>659</v>
      </c>
      <c r="B660" t="s">
        <v>4287</v>
      </c>
      <c r="C660" s="1">
        <v>1972</v>
      </c>
      <c r="D660" t="s">
        <v>15</v>
      </c>
      <c r="E660" s="1">
        <v>124</v>
      </c>
      <c r="F660" t="s">
        <v>16</v>
      </c>
      <c r="G660" t="s">
        <v>5951</v>
      </c>
      <c r="H660" t="s">
        <v>5956</v>
      </c>
      <c r="I660" s="2">
        <v>7.8</v>
      </c>
      <c r="J660" t="s">
        <v>4288</v>
      </c>
      <c r="K660">
        <v>80</v>
      </c>
      <c r="L660" t="s">
        <v>3370</v>
      </c>
      <c r="M660" t="s">
        <v>4289</v>
      </c>
      <c r="N660" t="s">
        <v>4290</v>
      </c>
      <c r="O660" t="s">
        <v>4291</v>
      </c>
      <c r="P660" t="s">
        <v>4292</v>
      </c>
      <c r="Q660">
        <v>48334</v>
      </c>
      <c r="R660" s="14">
        <v>42765000</v>
      </c>
      <c r="S660" s="9">
        <f t="shared" si="30"/>
        <v>6</v>
      </c>
      <c r="T660">
        <f t="shared" si="31"/>
        <v>0.20000000000000018</v>
      </c>
      <c r="U660" s="1">
        <f t="shared" si="32"/>
        <v>1970</v>
      </c>
    </row>
    <row r="661" spans="1:21" x14ac:dyDescent="0.25">
      <c r="A661" s="1">
        <v>660</v>
      </c>
      <c r="B661" t="s">
        <v>3792</v>
      </c>
      <c r="C661" s="1">
        <v>2008</v>
      </c>
      <c r="E661" s="1">
        <v>125</v>
      </c>
      <c r="F661" t="s">
        <v>5937</v>
      </c>
      <c r="G661" t="s">
        <v>5938</v>
      </c>
      <c r="H661" t="s">
        <v>5945</v>
      </c>
      <c r="I661" s="2">
        <v>7.8</v>
      </c>
      <c r="J661" t="s">
        <v>3793</v>
      </c>
      <c r="K661">
        <v>64</v>
      </c>
      <c r="L661" t="s">
        <v>3794</v>
      </c>
      <c r="M661" t="s">
        <v>3795</v>
      </c>
      <c r="N661" t="s">
        <v>1339</v>
      </c>
      <c r="O661" t="s">
        <v>3796</v>
      </c>
      <c r="P661" t="s">
        <v>3797</v>
      </c>
      <c r="Q661">
        <v>58468</v>
      </c>
      <c r="R661" s="14">
        <v>0</v>
      </c>
      <c r="S661" s="9">
        <f t="shared" si="30"/>
        <v>6</v>
      </c>
      <c r="T661">
        <f t="shared" si="31"/>
        <v>1.3999999999999995</v>
      </c>
      <c r="U661" s="1">
        <f t="shared" si="32"/>
        <v>2000</v>
      </c>
    </row>
    <row r="662" spans="1:21" x14ac:dyDescent="0.25">
      <c r="A662" s="1">
        <v>661</v>
      </c>
      <c r="B662" t="s">
        <v>3697</v>
      </c>
      <c r="C662" s="1">
        <v>2012</v>
      </c>
      <c r="D662" t="s">
        <v>33</v>
      </c>
      <c r="E662" s="1">
        <v>126</v>
      </c>
      <c r="F662" t="s">
        <v>560</v>
      </c>
      <c r="G662" t="s">
        <v>5942</v>
      </c>
      <c r="I662" s="2">
        <v>7.8</v>
      </c>
      <c r="J662" t="s">
        <v>3698</v>
      </c>
      <c r="L662" t="s">
        <v>3699</v>
      </c>
      <c r="M662" t="s">
        <v>614</v>
      </c>
      <c r="N662" t="s">
        <v>897</v>
      </c>
      <c r="O662" t="s">
        <v>3700</v>
      </c>
      <c r="P662" t="s">
        <v>3701</v>
      </c>
      <c r="Q662">
        <v>39710</v>
      </c>
      <c r="R662" s="14">
        <v>169209</v>
      </c>
      <c r="S662" s="9">
        <f t="shared" si="30"/>
        <v>6</v>
      </c>
      <c r="T662">
        <f t="shared" si="31"/>
        <v>7.8</v>
      </c>
      <c r="U662" s="1">
        <f t="shared" si="32"/>
        <v>2010</v>
      </c>
    </row>
    <row r="663" spans="1:21" x14ac:dyDescent="0.25">
      <c r="A663" s="1">
        <v>662</v>
      </c>
      <c r="B663" t="s">
        <v>3722</v>
      </c>
      <c r="C663" s="1">
        <v>2013</v>
      </c>
      <c r="D663" t="s">
        <v>150</v>
      </c>
      <c r="E663" s="1">
        <v>126</v>
      </c>
      <c r="F663" t="s">
        <v>5946</v>
      </c>
      <c r="G663" t="s">
        <v>5958</v>
      </c>
      <c r="H663" t="s">
        <v>5936</v>
      </c>
      <c r="I663" s="2">
        <v>7.8</v>
      </c>
      <c r="J663" t="s">
        <v>3723</v>
      </c>
      <c r="K663">
        <v>83</v>
      </c>
      <c r="L663" t="s">
        <v>189</v>
      </c>
      <c r="M663" t="s">
        <v>1641</v>
      </c>
      <c r="N663" t="s">
        <v>3724</v>
      </c>
      <c r="O663" t="s">
        <v>3725</v>
      </c>
      <c r="P663" t="s">
        <v>3726</v>
      </c>
      <c r="Q663">
        <v>73690</v>
      </c>
      <c r="R663" s="14">
        <v>5209580</v>
      </c>
      <c r="S663" s="9">
        <f t="shared" si="30"/>
        <v>6</v>
      </c>
      <c r="T663">
        <f t="shared" si="31"/>
        <v>0.50000000000000089</v>
      </c>
      <c r="U663" s="1">
        <f t="shared" si="32"/>
        <v>2010</v>
      </c>
    </row>
    <row r="664" spans="1:21" x14ac:dyDescent="0.25">
      <c r="A664" s="1">
        <v>663</v>
      </c>
      <c r="B664" t="s">
        <v>3953</v>
      </c>
      <c r="C664" s="1">
        <v>2004</v>
      </c>
      <c r="D664" t="s">
        <v>47</v>
      </c>
      <c r="E664" s="1">
        <v>126</v>
      </c>
      <c r="F664" t="s">
        <v>5949</v>
      </c>
      <c r="G664" t="s">
        <v>5958</v>
      </c>
      <c r="H664" t="s">
        <v>5936</v>
      </c>
      <c r="I664" s="2">
        <v>7.8</v>
      </c>
      <c r="J664" t="s">
        <v>3954</v>
      </c>
      <c r="K664">
        <v>75</v>
      </c>
      <c r="L664" t="s">
        <v>2499</v>
      </c>
      <c r="M664" t="s">
        <v>457</v>
      </c>
      <c r="N664" t="s">
        <v>3955</v>
      </c>
      <c r="O664" t="s">
        <v>3956</v>
      </c>
      <c r="P664" t="s">
        <v>3957</v>
      </c>
      <c r="Q664">
        <v>96703</v>
      </c>
      <c r="R664" s="14">
        <v>16756372</v>
      </c>
      <c r="S664" s="9">
        <f t="shared" si="30"/>
        <v>6</v>
      </c>
      <c r="T664">
        <f t="shared" si="31"/>
        <v>0.29999999999999982</v>
      </c>
      <c r="U664" s="1">
        <f t="shared" si="32"/>
        <v>2000</v>
      </c>
    </row>
    <row r="665" spans="1:21" x14ac:dyDescent="0.25">
      <c r="A665" s="1">
        <v>664</v>
      </c>
      <c r="B665" t="s">
        <v>3599</v>
      </c>
      <c r="C665" s="1">
        <v>2016</v>
      </c>
      <c r="D665" t="s">
        <v>33</v>
      </c>
      <c r="E665" s="1">
        <v>127</v>
      </c>
      <c r="F665" t="s">
        <v>5939</v>
      </c>
      <c r="G665" t="s">
        <v>5936</v>
      </c>
      <c r="H665" t="s">
        <v>5940</v>
      </c>
      <c r="I665" s="2">
        <v>7.8</v>
      </c>
      <c r="J665" t="s">
        <v>3600</v>
      </c>
      <c r="K665">
        <v>74</v>
      </c>
      <c r="L665" t="s">
        <v>3601</v>
      </c>
      <c r="M665" t="s">
        <v>3602</v>
      </c>
      <c r="N665" t="s">
        <v>2256</v>
      </c>
      <c r="O665" t="s">
        <v>3603</v>
      </c>
      <c r="P665" t="s">
        <v>2584</v>
      </c>
      <c r="Q665">
        <v>200876</v>
      </c>
      <c r="R665" s="14">
        <v>169607287</v>
      </c>
      <c r="S665" s="9">
        <f t="shared" si="30"/>
        <v>6</v>
      </c>
      <c r="T665">
        <f t="shared" si="31"/>
        <v>0.39999999999999947</v>
      </c>
      <c r="U665" s="1">
        <f t="shared" si="32"/>
        <v>2010</v>
      </c>
    </row>
    <row r="666" spans="1:21" x14ac:dyDescent="0.25">
      <c r="A666" s="1">
        <v>665</v>
      </c>
      <c r="B666" t="s">
        <v>3920</v>
      </c>
      <c r="C666" s="1">
        <v>2005</v>
      </c>
      <c r="D666" t="s">
        <v>47</v>
      </c>
      <c r="E666" s="1">
        <v>127</v>
      </c>
      <c r="F666" t="s">
        <v>5939</v>
      </c>
      <c r="G666" t="s">
        <v>5936</v>
      </c>
      <c r="H666" t="s">
        <v>5960</v>
      </c>
      <c r="I666" s="2">
        <v>7.8</v>
      </c>
      <c r="J666" t="s">
        <v>3921</v>
      </c>
      <c r="K666">
        <v>68</v>
      </c>
      <c r="L666" t="s">
        <v>3922</v>
      </c>
      <c r="M666" t="s">
        <v>224</v>
      </c>
      <c r="N666" t="s">
        <v>3923</v>
      </c>
      <c r="O666" t="s">
        <v>3924</v>
      </c>
      <c r="P666" t="s">
        <v>3925</v>
      </c>
      <c r="Q666">
        <v>51980</v>
      </c>
      <c r="R666" s="14">
        <v>5128124</v>
      </c>
      <c r="S666" s="9">
        <f t="shared" si="30"/>
        <v>6</v>
      </c>
      <c r="T666">
        <f t="shared" si="31"/>
        <v>1</v>
      </c>
      <c r="U666" s="1">
        <f t="shared" si="32"/>
        <v>2000</v>
      </c>
    </row>
    <row r="667" spans="1:21" x14ac:dyDescent="0.25">
      <c r="A667" s="1">
        <v>666</v>
      </c>
      <c r="B667" t="s">
        <v>4064</v>
      </c>
      <c r="C667" s="1">
        <v>1994</v>
      </c>
      <c r="D667" t="s">
        <v>47</v>
      </c>
      <c r="E667" s="1">
        <v>127</v>
      </c>
      <c r="F667" t="s">
        <v>5939</v>
      </c>
      <c r="G667" t="s">
        <v>5952</v>
      </c>
      <c r="H667" t="s">
        <v>5936</v>
      </c>
      <c r="I667" s="2">
        <v>7.8</v>
      </c>
      <c r="J667" t="s">
        <v>4065</v>
      </c>
      <c r="K667">
        <v>70</v>
      </c>
      <c r="L667" t="s">
        <v>2434</v>
      </c>
      <c r="M667" t="s">
        <v>2430</v>
      </c>
      <c r="N667" t="s">
        <v>3324</v>
      </c>
      <c r="O667" t="s">
        <v>4066</v>
      </c>
      <c r="P667" t="s">
        <v>3109</v>
      </c>
      <c r="Q667">
        <v>164937</v>
      </c>
      <c r="R667" s="14">
        <v>5887457</v>
      </c>
      <c r="S667" s="9">
        <f t="shared" si="30"/>
        <v>6</v>
      </c>
      <c r="T667">
        <f t="shared" si="31"/>
        <v>0.79999999999999982</v>
      </c>
      <c r="U667" s="1">
        <f t="shared" si="32"/>
        <v>1990</v>
      </c>
    </row>
    <row r="668" spans="1:21" x14ac:dyDescent="0.25">
      <c r="A668" s="1">
        <v>667</v>
      </c>
      <c r="B668" t="s">
        <v>4117</v>
      </c>
      <c r="C668" s="1">
        <v>1992</v>
      </c>
      <c r="D668" t="s">
        <v>196</v>
      </c>
      <c r="E668" s="1">
        <v>128</v>
      </c>
      <c r="F668" t="s">
        <v>5937</v>
      </c>
      <c r="G668" t="s">
        <v>5938</v>
      </c>
      <c r="H668" t="s">
        <v>5945</v>
      </c>
      <c r="I668" s="2">
        <v>7.8</v>
      </c>
      <c r="J668" t="s">
        <v>4118</v>
      </c>
      <c r="L668" t="s">
        <v>4119</v>
      </c>
      <c r="M668" t="s">
        <v>4000</v>
      </c>
      <c r="N668" t="s">
        <v>1681</v>
      </c>
      <c r="O668" t="s">
        <v>4120</v>
      </c>
      <c r="P668" t="s">
        <v>4121</v>
      </c>
      <c r="Q668">
        <v>46700</v>
      </c>
      <c r="R668" s="14">
        <v>0</v>
      </c>
      <c r="S668" s="9">
        <f t="shared" si="30"/>
        <v>6</v>
      </c>
      <c r="T668">
        <f t="shared" si="31"/>
        <v>7.8</v>
      </c>
      <c r="U668" s="1">
        <f t="shared" si="32"/>
        <v>1990</v>
      </c>
    </row>
    <row r="669" spans="1:21" x14ac:dyDescent="0.25">
      <c r="A669" s="1">
        <v>668</v>
      </c>
      <c r="B669" t="s">
        <v>4165</v>
      </c>
      <c r="C669" s="1">
        <v>1988</v>
      </c>
      <c r="D669" t="s">
        <v>15</v>
      </c>
      <c r="E669" s="1">
        <v>128</v>
      </c>
      <c r="F669" t="s">
        <v>5935</v>
      </c>
      <c r="G669" t="s">
        <v>5936</v>
      </c>
      <c r="H669" t="s">
        <v>5940</v>
      </c>
      <c r="I669" s="2">
        <v>7.8</v>
      </c>
      <c r="J669" t="s">
        <v>4166</v>
      </c>
      <c r="K669">
        <v>65</v>
      </c>
      <c r="L669" t="s">
        <v>1807</v>
      </c>
      <c r="M669" t="s">
        <v>1139</v>
      </c>
      <c r="N669" t="s">
        <v>1781</v>
      </c>
      <c r="O669" t="s">
        <v>916</v>
      </c>
      <c r="P669" t="s">
        <v>4167</v>
      </c>
      <c r="Q669">
        <v>88214</v>
      </c>
      <c r="R669" s="14">
        <v>34603943</v>
      </c>
      <c r="S669" s="9">
        <f t="shared" si="30"/>
        <v>6</v>
      </c>
      <c r="T669">
        <f t="shared" si="31"/>
        <v>1.2999999999999998</v>
      </c>
      <c r="U669" s="1">
        <f t="shared" si="32"/>
        <v>1980</v>
      </c>
    </row>
    <row r="670" spans="1:21" x14ac:dyDescent="0.25">
      <c r="A670" s="1">
        <v>669</v>
      </c>
      <c r="B670" t="s">
        <v>3787</v>
      </c>
      <c r="C670" s="1">
        <v>2009</v>
      </c>
      <c r="D670" t="s">
        <v>196</v>
      </c>
      <c r="E670" s="1">
        <v>129</v>
      </c>
      <c r="F670" t="s">
        <v>5935</v>
      </c>
      <c r="G670" t="s">
        <v>5936</v>
      </c>
      <c r="H670" t="s">
        <v>5948</v>
      </c>
      <c r="I670" s="2">
        <v>7.8</v>
      </c>
      <c r="J670" t="s">
        <v>3788</v>
      </c>
      <c r="K670">
        <v>79</v>
      </c>
      <c r="L670" t="s">
        <v>159</v>
      </c>
      <c r="M670" t="s">
        <v>3789</v>
      </c>
      <c r="N670" t="s">
        <v>1585</v>
      </c>
      <c r="O670" t="s">
        <v>3790</v>
      </c>
      <c r="P670" t="s">
        <v>3791</v>
      </c>
      <c r="Q670">
        <v>52758</v>
      </c>
      <c r="R670" s="14">
        <v>547292</v>
      </c>
      <c r="S670" s="9">
        <f t="shared" si="30"/>
        <v>6</v>
      </c>
      <c r="T670">
        <f t="shared" si="31"/>
        <v>0.10000000000000053</v>
      </c>
      <c r="U670" s="1">
        <f t="shared" si="32"/>
        <v>2000</v>
      </c>
    </row>
    <row r="671" spans="1:21" x14ac:dyDescent="0.25">
      <c r="A671" s="1">
        <v>670</v>
      </c>
      <c r="B671" t="s">
        <v>3818</v>
      </c>
      <c r="C671" s="1">
        <v>2020</v>
      </c>
      <c r="D671" t="s">
        <v>196</v>
      </c>
      <c r="E671" s="1">
        <v>129</v>
      </c>
      <c r="F671" t="s">
        <v>16</v>
      </c>
      <c r="G671" t="s">
        <v>5940</v>
      </c>
      <c r="H671" t="s">
        <v>5945</v>
      </c>
      <c r="I671" s="2">
        <v>7.8</v>
      </c>
      <c r="J671" t="s">
        <v>3819</v>
      </c>
      <c r="K671">
        <v>77</v>
      </c>
      <c r="L671" t="s">
        <v>3820</v>
      </c>
      <c r="M671" t="s">
        <v>3821</v>
      </c>
      <c r="N671" t="s">
        <v>3822</v>
      </c>
      <c r="O671" t="s">
        <v>3823</v>
      </c>
      <c r="P671" t="s">
        <v>3569</v>
      </c>
      <c r="Q671">
        <v>89896</v>
      </c>
      <c r="R671" s="14">
        <v>35000000</v>
      </c>
      <c r="S671" s="9">
        <f t="shared" si="30"/>
        <v>6</v>
      </c>
      <c r="T671">
        <f t="shared" si="31"/>
        <v>9.9999999999999645E-2</v>
      </c>
      <c r="U671" s="1">
        <f t="shared" si="32"/>
        <v>2020</v>
      </c>
    </row>
    <row r="672" spans="1:21" x14ac:dyDescent="0.25">
      <c r="A672" s="1">
        <v>671</v>
      </c>
      <c r="B672" t="s">
        <v>3916</v>
      </c>
      <c r="C672" s="1">
        <v>2005</v>
      </c>
      <c r="D672" t="s">
        <v>248</v>
      </c>
      <c r="E672" s="1">
        <v>129</v>
      </c>
      <c r="F672" t="s">
        <v>16</v>
      </c>
      <c r="G672" t="s">
        <v>5942</v>
      </c>
      <c r="I672" s="2">
        <v>7.8</v>
      </c>
      <c r="J672" t="s">
        <v>3917</v>
      </c>
      <c r="K672">
        <v>82</v>
      </c>
      <c r="L672" t="s">
        <v>3866</v>
      </c>
      <c r="M672" t="s">
        <v>2199</v>
      </c>
      <c r="N672" t="s">
        <v>3918</v>
      </c>
      <c r="O672" t="s">
        <v>2529</v>
      </c>
      <c r="P672" t="s">
        <v>3738</v>
      </c>
      <c r="Q672">
        <v>258924</v>
      </c>
      <c r="R672" s="14">
        <v>38405088</v>
      </c>
      <c r="S672" s="9">
        <f t="shared" si="30"/>
        <v>6</v>
      </c>
      <c r="T672">
        <f t="shared" si="31"/>
        <v>0.39999999999999947</v>
      </c>
      <c r="U672" s="1">
        <f t="shared" si="32"/>
        <v>2000</v>
      </c>
    </row>
    <row r="673" spans="1:21" x14ac:dyDescent="0.25">
      <c r="A673" s="1">
        <v>672</v>
      </c>
      <c r="B673" t="s">
        <v>4057</v>
      </c>
      <c r="C673" s="1">
        <v>1997</v>
      </c>
      <c r="D673" t="s">
        <v>33</v>
      </c>
      <c r="E673" s="1">
        <v>129</v>
      </c>
      <c r="F673" t="s">
        <v>5937</v>
      </c>
      <c r="G673" t="s">
        <v>5936</v>
      </c>
      <c r="H673" t="s">
        <v>5948</v>
      </c>
      <c r="I673" s="2">
        <v>7.8</v>
      </c>
      <c r="J673" t="s">
        <v>4058</v>
      </c>
      <c r="K673">
        <v>61</v>
      </c>
      <c r="L673" t="s">
        <v>88</v>
      </c>
      <c r="M673" t="s">
        <v>4059</v>
      </c>
      <c r="N673" t="s">
        <v>4060</v>
      </c>
      <c r="O673" t="s">
        <v>1552</v>
      </c>
      <c r="P673" t="s">
        <v>2572</v>
      </c>
      <c r="Q673">
        <v>345096</v>
      </c>
      <c r="R673" s="14">
        <v>48323648</v>
      </c>
      <c r="S673" s="9">
        <f t="shared" si="30"/>
        <v>6</v>
      </c>
      <c r="T673">
        <f t="shared" si="31"/>
        <v>1.7000000000000002</v>
      </c>
      <c r="U673" s="1">
        <f t="shared" si="32"/>
        <v>1990</v>
      </c>
    </row>
    <row r="674" spans="1:21" x14ac:dyDescent="0.25">
      <c r="A674" s="1">
        <v>673</v>
      </c>
      <c r="B674" t="s">
        <v>4122</v>
      </c>
      <c r="C674" s="1">
        <v>1991</v>
      </c>
      <c r="D674" t="s">
        <v>196</v>
      </c>
      <c r="E674" s="1">
        <v>129</v>
      </c>
      <c r="F674" t="s">
        <v>560</v>
      </c>
      <c r="G674" t="s">
        <v>5936</v>
      </c>
      <c r="I674" s="2">
        <v>7.8</v>
      </c>
      <c r="J674" t="s">
        <v>4123</v>
      </c>
      <c r="K674">
        <v>68</v>
      </c>
      <c r="L674" t="s">
        <v>4124</v>
      </c>
      <c r="M674" t="s">
        <v>2304</v>
      </c>
      <c r="N674" t="s">
        <v>2320</v>
      </c>
      <c r="O674" t="s">
        <v>4125</v>
      </c>
      <c r="P674" t="s">
        <v>4126</v>
      </c>
      <c r="Q674">
        <v>55362</v>
      </c>
      <c r="R674" s="14">
        <v>2015810</v>
      </c>
      <c r="S674" s="9">
        <f t="shared" si="30"/>
        <v>6</v>
      </c>
      <c r="T674">
        <f t="shared" si="31"/>
        <v>1</v>
      </c>
      <c r="U674" s="1">
        <f t="shared" si="32"/>
        <v>1990</v>
      </c>
    </row>
    <row r="675" spans="1:21" x14ac:dyDescent="0.25">
      <c r="A675" s="1">
        <v>674</v>
      </c>
      <c r="B675" t="s">
        <v>4263</v>
      </c>
      <c r="C675" s="1">
        <v>1975</v>
      </c>
      <c r="D675" t="s">
        <v>248</v>
      </c>
      <c r="E675" s="1">
        <v>129</v>
      </c>
      <c r="F675" t="s">
        <v>5949</v>
      </c>
      <c r="G675" t="s">
        <v>5940</v>
      </c>
      <c r="H675" t="s">
        <v>5950</v>
      </c>
      <c r="I675" s="2">
        <v>7.8</v>
      </c>
      <c r="J675" t="s">
        <v>4264</v>
      </c>
      <c r="K675">
        <v>91</v>
      </c>
      <c r="L675" t="s">
        <v>1286</v>
      </c>
      <c r="M675" t="s">
        <v>1144</v>
      </c>
      <c r="N675" t="s">
        <v>39</v>
      </c>
      <c r="O675" t="s">
        <v>1096</v>
      </c>
      <c r="P675" t="s">
        <v>4265</v>
      </c>
      <c r="Q675">
        <v>44917</v>
      </c>
      <c r="R675" s="14">
        <v>0</v>
      </c>
      <c r="S675" s="9">
        <f t="shared" si="30"/>
        <v>6</v>
      </c>
      <c r="T675">
        <f t="shared" si="31"/>
        <v>1.2999999999999998</v>
      </c>
      <c r="U675" s="1">
        <f t="shared" si="32"/>
        <v>1970</v>
      </c>
    </row>
    <row r="676" spans="1:21" x14ac:dyDescent="0.25">
      <c r="A676" s="1">
        <v>675</v>
      </c>
      <c r="B676" t="s">
        <v>3679</v>
      </c>
      <c r="C676" s="1">
        <v>2013</v>
      </c>
      <c r="D676" t="s">
        <v>150</v>
      </c>
      <c r="E676" s="1">
        <v>130</v>
      </c>
      <c r="F676" t="s">
        <v>16</v>
      </c>
      <c r="G676" t="s">
        <v>5948</v>
      </c>
      <c r="I676" s="2">
        <v>7.8</v>
      </c>
      <c r="J676" t="s">
        <v>3680</v>
      </c>
      <c r="K676">
        <v>85</v>
      </c>
      <c r="L676" t="s">
        <v>635</v>
      </c>
      <c r="M676" t="s">
        <v>3047</v>
      </c>
      <c r="N676" t="s">
        <v>3068</v>
      </c>
      <c r="O676" t="s">
        <v>3681</v>
      </c>
      <c r="P676" t="s">
        <v>3682</v>
      </c>
      <c r="Q676">
        <v>45002</v>
      </c>
      <c r="R676" s="14">
        <v>1330596</v>
      </c>
      <c r="S676" s="9">
        <f t="shared" si="30"/>
        <v>6</v>
      </c>
      <c r="T676">
        <f t="shared" si="31"/>
        <v>0.70000000000000018</v>
      </c>
      <c r="U676" s="1">
        <f t="shared" si="32"/>
        <v>2010</v>
      </c>
    </row>
    <row r="677" spans="1:21" x14ac:dyDescent="0.25">
      <c r="A677" s="1">
        <v>676</v>
      </c>
      <c r="B677" t="s">
        <v>3748</v>
      </c>
      <c r="C677" s="1">
        <v>2015</v>
      </c>
      <c r="D677" t="s">
        <v>15</v>
      </c>
      <c r="E677" s="1">
        <v>130</v>
      </c>
      <c r="F677" t="s">
        <v>5939</v>
      </c>
      <c r="G677" t="s">
        <v>5952</v>
      </c>
      <c r="H677" t="s">
        <v>5936</v>
      </c>
      <c r="I677" s="2">
        <v>7.8</v>
      </c>
      <c r="J677" t="s">
        <v>3749</v>
      </c>
      <c r="K677">
        <v>81</v>
      </c>
      <c r="L677" t="s">
        <v>3750</v>
      </c>
      <c r="M677" t="s">
        <v>36</v>
      </c>
      <c r="N677" t="s">
        <v>3751</v>
      </c>
      <c r="O677" t="s">
        <v>2127</v>
      </c>
      <c r="P677" t="s">
        <v>89</v>
      </c>
      <c r="Q677">
        <v>362942</v>
      </c>
      <c r="R677" s="14">
        <v>70259870</v>
      </c>
      <c r="S677" s="9">
        <f t="shared" si="30"/>
        <v>6</v>
      </c>
      <c r="T677">
        <f t="shared" si="31"/>
        <v>0.29999999999999982</v>
      </c>
      <c r="U677" s="1">
        <f t="shared" si="32"/>
        <v>2010</v>
      </c>
    </row>
    <row r="678" spans="1:21" x14ac:dyDescent="0.25">
      <c r="A678" s="1">
        <v>677</v>
      </c>
      <c r="B678" t="s">
        <v>4072</v>
      </c>
      <c r="C678" s="1">
        <v>1993</v>
      </c>
      <c r="D678" t="s">
        <v>196</v>
      </c>
      <c r="E678" s="1">
        <v>130</v>
      </c>
      <c r="F678" t="s">
        <v>5937</v>
      </c>
      <c r="G678" t="s">
        <v>5958</v>
      </c>
      <c r="H678" t="s">
        <v>5936</v>
      </c>
      <c r="I678" s="2">
        <v>7.8</v>
      </c>
      <c r="J678" t="s">
        <v>4073</v>
      </c>
      <c r="K678">
        <v>50</v>
      </c>
      <c r="L678" t="s">
        <v>4074</v>
      </c>
      <c r="M678" t="s">
        <v>4075</v>
      </c>
      <c r="N678" t="s">
        <v>1801</v>
      </c>
      <c r="O678" t="s">
        <v>1124</v>
      </c>
      <c r="P678" t="s">
        <v>4076</v>
      </c>
      <c r="Q678">
        <v>126871</v>
      </c>
      <c r="R678" s="14">
        <v>56505065</v>
      </c>
      <c r="S678" s="9">
        <f t="shared" si="30"/>
        <v>6</v>
      </c>
      <c r="T678">
        <f t="shared" si="31"/>
        <v>2.8</v>
      </c>
      <c r="U678" s="1">
        <f t="shared" si="32"/>
        <v>1990</v>
      </c>
    </row>
    <row r="679" spans="1:21" x14ac:dyDescent="0.25">
      <c r="A679" s="1">
        <v>678</v>
      </c>
      <c r="B679" t="s">
        <v>4099</v>
      </c>
      <c r="C679" s="1">
        <v>1993</v>
      </c>
      <c r="D679" t="s">
        <v>47</v>
      </c>
      <c r="E679" s="1">
        <v>130</v>
      </c>
      <c r="F679" t="s">
        <v>5937</v>
      </c>
      <c r="G679" t="s">
        <v>5938</v>
      </c>
      <c r="H679" t="s">
        <v>5936</v>
      </c>
      <c r="I679" s="2">
        <v>7.8</v>
      </c>
      <c r="J679" t="s">
        <v>4100</v>
      </c>
      <c r="K679">
        <v>87</v>
      </c>
      <c r="L679" t="s">
        <v>4101</v>
      </c>
      <c r="M679" t="s">
        <v>137</v>
      </c>
      <c r="N679" t="s">
        <v>1562</v>
      </c>
      <c r="O679" t="s">
        <v>4102</v>
      </c>
      <c r="P679" t="s">
        <v>1676</v>
      </c>
      <c r="Q679">
        <v>267684</v>
      </c>
      <c r="R679" s="14">
        <v>183875760</v>
      </c>
      <c r="S679" s="9">
        <f t="shared" si="30"/>
        <v>6</v>
      </c>
      <c r="T679">
        <f t="shared" si="31"/>
        <v>0.89999999999999947</v>
      </c>
      <c r="U679" s="1">
        <f t="shared" si="32"/>
        <v>1990</v>
      </c>
    </row>
    <row r="680" spans="1:21" x14ac:dyDescent="0.25">
      <c r="A680" s="1">
        <v>679</v>
      </c>
      <c r="B680" t="s">
        <v>3734</v>
      </c>
      <c r="C680" s="1">
        <v>2013</v>
      </c>
      <c r="D680" t="s">
        <v>196</v>
      </c>
      <c r="E680" s="1">
        <v>131</v>
      </c>
      <c r="F680" t="s">
        <v>5935</v>
      </c>
      <c r="G680" t="s">
        <v>5936</v>
      </c>
      <c r="H680" t="s">
        <v>5948</v>
      </c>
      <c r="I680" s="2">
        <v>7.8</v>
      </c>
      <c r="J680" t="s">
        <v>3735</v>
      </c>
      <c r="K680">
        <v>49</v>
      </c>
      <c r="L680" t="s">
        <v>341</v>
      </c>
      <c r="M680" t="s">
        <v>2249</v>
      </c>
      <c r="N680" t="s">
        <v>3736</v>
      </c>
      <c r="O680" t="s">
        <v>3737</v>
      </c>
      <c r="P680" t="s">
        <v>3738</v>
      </c>
      <c r="Q680">
        <v>108399</v>
      </c>
      <c r="R680" s="14">
        <v>85433</v>
      </c>
      <c r="S680" s="9">
        <f t="shared" si="30"/>
        <v>6</v>
      </c>
      <c r="T680">
        <f t="shared" si="31"/>
        <v>2.8999999999999995</v>
      </c>
      <c r="U680" s="1">
        <f t="shared" si="32"/>
        <v>2010</v>
      </c>
    </row>
    <row r="681" spans="1:21" x14ac:dyDescent="0.25">
      <c r="A681" s="1">
        <v>680</v>
      </c>
      <c r="B681" t="s">
        <v>3978</v>
      </c>
      <c r="C681" s="1">
        <v>2002</v>
      </c>
      <c r="D681" t="s">
        <v>150</v>
      </c>
      <c r="E681" s="1">
        <v>131</v>
      </c>
      <c r="F681" t="s">
        <v>5937</v>
      </c>
      <c r="G681" t="s">
        <v>5941</v>
      </c>
      <c r="H681" t="s">
        <v>5936</v>
      </c>
      <c r="I681" s="2">
        <v>7.8</v>
      </c>
      <c r="J681" t="s">
        <v>3979</v>
      </c>
      <c r="K681">
        <v>61</v>
      </c>
      <c r="L681" t="s">
        <v>3980</v>
      </c>
      <c r="M681" t="s">
        <v>3981</v>
      </c>
      <c r="N681" t="s">
        <v>507</v>
      </c>
      <c r="O681" t="s">
        <v>3982</v>
      </c>
      <c r="P681" t="s">
        <v>3983</v>
      </c>
      <c r="Q681">
        <v>129022</v>
      </c>
      <c r="R681" s="14">
        <v>54234062</v>
      </c>
      <c r="S681" s="9">
        <f t="shared" si="30"/>
        <v>6</v>
      </c>
      <c r="T681">
        <f t="shared" si="31"/>
        <v>1.7000000000000002</v>
      </c>
      <c r="U681" s="1">
        <f t="shared" si="32"/>
        <v>2000</v>
      </c>
    </row>
    <row r="682" spans="1:21" x14ac:dyDescent="0.25">
      <c r="A682" s="1">
        <v>681</v>
      </c>
      <c r="B682" t="s">
        <v>4093</v>
      </c>
      <c r="C682" s="1">
        <v>1993</v>
      </c>
      <c r="E682" s="1">
        <v>132</v>
      </c>
      <c r="F682" t="s">
        <v>560</v>
      </c>
      <c r="G682" t="s">
        <v>5936</v>
      </c>
      <c r="I682" s="2">
        <v>7.8</v>
      </c>
      <c r="J682" t="s">
        <v>4094</v>
      </c>
      <c r="K682">
        <v>84</v>
      </c>
      <c r="L682" t="s">
        <v>2527</v>
      </c>
      <c r="M682" t="s">
        <v>3843</v>
      </c>
      <c r="N682" t="s">
        <v>4095</v>
      </c>
      <c r="O682" t="s">
        <v>4096</v>
      </c>
      <c r="P682" t="s">
        <v>4097</v>
      </c>
      <c r="Q682">
        <v>34635</v>
      </c>
      <c r="R682" s="14">
        <v>1769305</v>
      </c>
      <c r="S682" s="9">
        <f t="shared" si="30"/>
        <v>6</v>
      </c>
      <c r="T682">
        <f t="shared" si="31"/>
        <v>0.60000000000000053</v>
      </c>
      <c r="U682" s="1">
        <f t="shared" si="32"/>
        <v>1990</v>
      </c>
    </row>
    <row r="683" spans="1:21" x14ac:dyDescent="0.25">
      <c r="A683" s="1">
        <v>682</v>
      </c>
      <c r="B683" t="s">
        <v>3642</v>
      </c>
      <c r="C683" s="1">
        <v>2016</v>
      </c>
      <c r="D683" t="s">
        <v>33</v>
      </c>
      <c r="E683" s="1">
        <v>133</v>
      </c>
      <c r="F683" t="s">
        <v>5937</v>
      </c>
      <c r="G683" t="s">
        <v>5941</v>
      </c>
      <c r="H683" t="s">
        <v>5943</v>
      </c>
      <c r="I683" s="2">
        <v>7.8</v>
      </c>
      <c r="J683" t="s">
        <v>3643</v>
      </c>
      <c r="K683">
        <v>65</v>
      </c>
      <c r="L683" t="s">
        <v>3644</v>
      </c>
      <c r="M683" t="s">
        <v>3645</v>
      </c>
      <c r="N683" t="s">
        <v>3646</v>
      </c>
      <c r="O683" t="s">
        <v>3647</v>
      </c>
      <c r="P683" t="s">
        <v>2280</v>
      </c>
      <c r="Q683">
        <v>556608</v>
      </c>
      <c r="R683" s="14">
        <v>532177324</v>
      </c>
      <c r="S683" s="9">
        <f t="shared" si="30"/>
        <v>6</v>
      </c>
      <c r="T683">
        <f t="shared" si="31"/>
        <v>1.2999999999999998</v>
      </c>
      <c r="U683" s="1">
        <f t="shared" si="32"/>
        <v>2010</v>
      </c>
    </row>
    <row r="684" spans="1:21" x14ac:dyDescent="0.25">
      <c r="A684" s="1">
        <v>683</v>
      </c>
      <c r="B684" t="s">
        <v>4364</v>
      </c>
      <c r="C684" s="1">
        <v>1948</v>
      </c>
      <c r="D684" t="s">
        <v>587</v>
      </c>
      <c r="E684" s="1">
        <v>133</v>
      </c>
      <c r="F684" t="s">
        <v>5937</v>
      </c>
      <c r="G684" t="s">
        <v>5941</v>
      </c>
      <c r="H684" t="s">
        <v>5936</v>
      </c>
      <c r="I684" s="2">
        <v>7.8</v>
      </c>
      <c r="J684" t="s">
        <v>4365</v>
      </c>
      <c r="L684" t="s">
        <v>2790</v>
      </c>
      <c r="M684" t="s">
        <v>4366</v>
      </c>
      <c r="N684" t="s">
        <v>1942</v>
      </c>
      <c r="O684" t="s">
        <v>4367</v>
      </c>
      <c r="P684" t="s">
        <v>4368</v>
      </c>
      <c r="Q684">
        <v>28167</v>
      </c>
      <c r="R684" s="14">
        <v>0</v>
      </c>
      <c r="S684" s="9">
        <f t="shared" si="30"/>
        <v>6</v>
      </c>
      <c r="T684">
        <f t="shared" si="31"/>
        <v>7.8</v>
      </c>
      <c r="U684" s="1">
        <f t="shared" si="32"/>
        <v>1940</v>
      </c>
    </row>
    <row r="685" spans="1:21" x14ac:dyDescent="0.25">
      <c r="A685" s="1">
        <v>684</v>
      </c>
      <c r="B685" t="s">
        <v>3715</v>
      </c>
      <c r="C685" s="1">
        <v>2012</v>
      </c>
      <c r="D685" t="s">
        <v>47</v>
      </c>
      <c r="E685" s="1">
        <v>134</v>
      </c>
      <c r="F685" t="s">
        <v>560</v>
      </c>
      <c r="G685" t="s">
        <v>5936</v>
      </c>
      <c r="H685" t="s">
        <v>5947</v>
      </c>
      <c r="I685" s="2">
        <v>7.8</v>
      </c>
      <c r="J685" t="s">
        <v>3716</v>
      </c>
      <c r="L685" t="s">
        <v>3717</v>
      </c>
      <c r="M685" t="s">
        <v>3718</v>
      </c>
      <c r="N685" t="s">
        <v>3157</v>
      </c>
      <c r="O685" t="s">
        <v>3719</v>
      </c>
      <c r="P685" t="s">
        <v>3720</v>
      </c>
      <c r="Q685">
        <v>33618</v>
      </c>
      <c r="R685" s="14">
        <v>1670773</v>
      </c>
      <c r="S685" s="9">
        <f t="shared" si="30"/>
        <v>6</v>
      </c>
      <c r="T685">
        <f t="shared" si="31"/>
        <v>7.8</v>
      </c>
      <c r="U685" s="1">
        <f t="shared" si="32"/>
        <v>2010</v>
      </c>
    </row>
    <row r="686" spans="1:21" x14ac:dyDescent="0.25">
      <c r="A686" s="1">
        <v>685</v>
      </c>
      <c r="B686" t="s">
        <v>3768</v>
      </c>
      <c r="C686" s="1">
        <v>2013</v>
      </c>
      <c r="D686" t="s">
        <v>33</v>
      </c>
      <c r="E686" s="1">
        <v>134</v>
      </c>
      <c r="F686" t="s">
        <v>5949</v>
      </c>
      <c r="G686" t="s">
        <v>5958</v>
      </c>
      <c r="H686" t="s">
        <v>5938</v>
      </c>
      <c r="I686" s="2">
        <v>7.8</v>
      </c>
      <c r="J686" t="s">
        <v>3769</v>
      </c>
      <c r="K686">
        <v>82</v>
      </c>
      <c r="L686" t="s">
        <v>2344</v>
      </c>
      <c r="M686" t="s">
        <v>101</v>
      </c>
      <c r="N686" t="s">
        <v>3770</v>
      </c>
      <c r="O686" t="s">
        <v>3771</v>
      </c>
      <c r="P686" t="s">
        <v>1555</v>
      </c>
      <c r="Q686">
        <v>421244</v>
      </c>
      <c r="R686" s="14">
        <v>107100855</v>
      </c>
      <c r="S686" s="9">
        <f t="shared" si="30"/>
        <v>6</v>
      </c>
      <c r="T686">
        <f t="shared" si="31"/>
        <v>0.39999999999999947</v>
      </c>
      <c r="U686" s="1">
        <f t="shared" si="32"/>
        <v>2010</v>
      </c>
    </row>
    <row r="687" spans="1:21" x14ac:dyDescent="0.25">
      <c r="A687" s="1">
        <v>686</v>
      </c>
      <c r="B687" t="s">
        <v>4086</v>
      </c>
      <c r="C687" s="1">
        <v>1993</v>
      </c>
      <c r="D687" t="s">
        <v>47</v>
      </c>
      <c r="E687" s="1">
        <v>134</v>
      </c>
      <c r="F687" t="s">
        <v>16</v>
      </c>
      <c r="G687" t="s">
        <v>5942</v>
      </c>
      <c r="I687" s="2">
        <v>7.8</v>
      </c>
      <c r="J687" t="s">
        <v>4087</v>
      </c>
      <c r="K687">
        <v>84</v>
      </c>
      <c r="L687" t="s">
        <v>4088</v>
      </c>
      <c r="M687" t="s">
        <v>224</v>
      </c>
      <c r="N687" t="s">
        <v>4089</v>
      </c>
      <c r="O687" t="s">
        <v>4090</v>
      </c>
      <c r="P687" t="s">
        <v>4091</v>
      </c>
      <c r="Q687">
        <v>66065</v>
      </c>
      <c r="R687" s="14">
        <v>22954968</v>
      </c>
      <c r="S687" s="9">
        <f t="shared" si="30"/>
        <v>6</v>
      </c>
      <c r="T687">
        <f t="shared" si="31"/>
        <v>0.60000000000000053</v>
      </c>
      <c r="U687" s="1">
        <f t="shared" si="32"/>
        <v>1990</v>
      </c>
    </row>
    <row r="688" spans="1:21" x14ac:dyDescent="0.25">
      <c r="A688" s="1">
        <v>687</v>
      </c>
      <c r="B688" t="s">
        <v>3657</v>
      </c>
      <c r="C688" s="1">
        <v>2019</v>
      </c>
      <c r="D688" t="s">
        <v>47</v>
      </c>
      <c r="E688" s="1">
        <v>135</v>
      </c>
      <c r="F688" t="s">
        <v>16</v>
      </c>
      <c r="G688" t="s">
        <v>5942</v>
      </c>
      <c r="I688" s="2">
        <v>7.8</v>
      </c>
      <c r="J688" t="s">
        <v>3658</v>
      </c>
      <c r="K688">
        <v>91</v>
      </c>
      <c r="L688" t="s">
        <v>3659</v>
      </c>
      <c r="M688" t="s">
        <v>3660</v>
      </c>
      <c r="N688" t="s">
        <v>1516</v>
      </c>
      <c r="O688" t="s">
        <v>3661</v>
      </c>
      <c r="P688" t="s">
        <v>3662</v>
      </c>
      <c r="Q688">
        <v>143250</v>
      </c>
      <c r="R688" s="14">
        <v>108101214</v>
      </c>
      <c r="S688" s="9">
        <f t="shared" si="30"/>
        <v>6</v>
      </c>
      <c r="T688">
        <f t="shared" si="31"/>
        <v>1.2999999999999998</v>
      </c>
      <c r="U688" s="1">
        <f t="shared" si="32"/>
        <v>2010</v>
      </c>
    </row>
    <row r="689" spans="1:21" x14ac:dyDescent="0.25">
      <c r="A689" s="1">
        <v>688</v>
      </c>
      <c r="B689" t="s">
        <v>4257</v>
      </c>
      <c r="C689" s="1">
        <v>1976</v>
      </c>
      <c r="D689" t="s">
        <v>15</v>
      </c>
      <c r="E689" s="1">
        <v>135</v>
      </c>
      <c r="F689" t="s">
        <v>107</v>
      </c>
      <c r="I689" s="2">
        <v>7.8</v>
      </c>
      <c r="J689" t="s">
        <v>4258</v>
      </c>
      <c r="K689">
        <v>69</v>
      </c>
      <c r="L689" t="s">
        <v>110</v>
      </c>
      <c r="M689" t="s">
        <v>110</v>
      </c>
      <c r="N689" t="s">
        <v>4259</v>
      </c>
      <c r="O689" t="s">
        <v>4260</v>
      </c>
      <c r="P689" t="s">
        <v>4261</v>
      </c>
      <c r="Q689">
        <v>65659</v>
      </c>
      <c r="R689" s="14">
        <v>31800000</v>
      </c>
      <c r="S689" s="9">
        <f t="shared" si="30"/>
        <v>6</v>
      </c>
      <c r="T689">
        <f t="shared" si="31"/>
        <v>0.89999999999999947</v>
      </c>
      <c r="U689" s="1">
        <f t="shared" si="32"/>
        <v>1970</v>
      </c>
    </row>
    <row r="690" spans="1:21" x14ac:dyDescent="0.25">
      <c r="A690" s="1">
        <v>689</v>
      </c>
      <c r="B690" t="s">
        <v>3938</v>
      </c>
      <c r="C690" s="1">
        <v>2005</v>
      </c>
      <c r="D690" t="s">
        <v>150</v>
      </c>
      <c r="E690" s="1">
        <v>136</v>
      </c>
      <c r="F690" t="s">
        <v>5939</v>
      </c>
      <c r="G690" t="s">
        <v>5936</v>
      </c>
      <c r="H690" t="s">
        <v>5951</v>
      </c>
      <c r="I690" s="2">
        <v>7.8</v>
      </c>
      <c r="J690" t="s">
        <v>3939</v>
      </c>
      <c r="K690">
        <v>72</v>
      </c>
      <c r="L690" t="s">
        <v>1358</v>
      </c>
      <c r="M690" t="s">
        <v>258</v>
      </c>
      <c r="N690" t="s">
        <v>3940</v>
      </c>
      <c r="O690" t="s">
        <v>2149</v>
      </c>
      <c r="P690" t="s">
        <v>337</v>
      </c>
      <c r="Q690">
        <v>234207</v>
      </c>
      <c r="R690" s="14">
        <v>119519402</v>
      </c>
      <c r="S690" s="9">
        <f t="shared" si="30"/>
        <v>6</v>
      </c>
      <c r="T690">
        <f t="shared" si="31"/>
        <v>0.59999999999999964</v>
      </c>
      <c r="U690" s="1">
        <f t="shared" si="32"/>
        <v>2000</v>
      </c>
    </row>
    <row r="691" spans="1:21" x14ac:dyDescent="0.25">
      <c r="A691" s="1">
        <v>690</v>
      </c>
      <c r="B691" t="s">
        <v>3627</v>
      </c>
      <c r="C691" s="1">
        <v>2016</v>
      </c>
      <c r="D691" t="s">
        <v>33</v>
      </c>
      <c r="E691" s="1">
        <v>137</v>
      </c>
      <c r="F691" t="s">
        <v>16</v>
      </c>
      <c r="I691" s="2">
        <v>7.8</v>
      </c>
      <c r="J691" t="s">
        <v>3628</v>
      </c>
      <c r="K691">
        <v>96</v>
      </c>
      <c r="L691" t="s">
        <v>3629</v>
      </c>
      <c r="M691" t="s">
        <v>3630</v>
      </c>
      <c r="N691" t="s">
        <v>3631</v>
      </c>
      <c r="O691" t="s">
        <v>3632</v>
      </c>
      <c r="P691" t="s">
        <v>3633</v>
      </c>
      <c r="Q691">
        <v>246963</v>
      </c>
      <c r="R691" s="14">
        <v>47695120</v>
      </c>
      <c r="S691" s="9">
        <f t="shared" si="30"/>
        <v>6</v>
      </c>
      <c r="T691">
        <f t="shared" si="31"/>
        <v>1.7999999999999998</v>
      </c>
      <c r="U691" s="1">
        <f t="shared" si="32"/>
        <v>2010</v>
      </c>
    </row>
    <row r="692" spans="1:21" x14ac:dyDescent="0.25">
      <c r="A692" s="1">
        <v>691</v>
      </c>
      <c r="B692" t="s">
        <v>3570</v>
      </c>
      <c r="C692" s="1">
        <v>2018</v>
      </c>
      <c r="D692" t="s">
        <v>33</v>
      </c>
      <c r="E692" s="1">
        <v>138</v>
      </c>
      <c r="F692" t="s">
        <v>5937</v>
      </c>
      <c r="G692" t="s">
        <v>5936</v>
      </c>
      <c r="H692" t="s">
        <v>5945</v>
      </c>
      <c r="I692" s="2">
        <v>7.8</v>
      </c>
      <c r="J692" t="s">
        <v>3571</v>
      </c>
      <c r="L692" t="s">
        <v>923</v>
      </c>
      <c r="M692" t="s">
        <v>3572</v>
      </c>
      <c r="N692" t="s">
        <v>895</v>
      </c>
      <c r="O692" t="s">
        <v>3573</v>
      </c>
      <c r="P692" t="s">
        <v>3574</v>
      </c>
      <c r="Q692">
        <v>25344</v>
      </c>
      <c r="R692" s="14">
        <v>0</v>
      </c>
      <c r="S692" s="9">
        <f t="shared" si="30"/>
        <v>6</v>
      </c>
      <c r="T692">
        <f t="shared" si="31"/>
        <v>7.8</v>
      </c>
      <c r="U692" s="1">
        <f t="shared" si="32"/>
        <v>2010</v>
      </c>
    </row>
    <row r="693" spans="1:21" x14ac:dyDescent="0.25">
      <c r="A693" s="1">
        <v>692</v>
      </c>
      <c r="B693" t="s">
        <v>3886</v>
      </c>
      <c r="C693" s="1">
        <v>2006</v>
      </c>
      <c r="D693" t="s">
        <v>15</v>
      </c>
      <c r="E693" s="1">
        <v>139</v>
      </c>
      <c r="F693" t="s">
        <v>5937</v>
      </c>
      <c r="G693" t="s">
        <v>5941</v>
      </c>
      <c r="H693" t="s">
        <v>5936</v>
      </c>
      <c r="I693" s="2">
        <v>7.8</v>
      </c>
      <c r="J693" t="s">
        <v>3887</v>
      </c>
      <c r="K693">
        <v>68</v>
      </c>
      <c r="L693" t="s">
        <v>729</v>
      </c>
      <c r="M693" t="s">
        <v>3888</v>
      </c>
      <c r="N693" t="s">
        <v>3889</v>
      </c>
      <c r="O693" t="s">
        <v>3890</v>
      </c>
      <c r="P693" t="s">
        <v>3891</v>
      </c>
      <c r="Q693">
        <v>291018</v>
      </c>
      <c r="R693" s="14">
        <v>50866635</v>
      </c>
      <c r="S693" s="9">
        <f t="shared" si="30"/>
        <v>6</v>
      </c>
      <c r="T693">
        <f t="shared" si="31"/>
        <v>1</v>
      </c>
      <c r="U693" s="1">
        <f t="shared" si="32"/>
        <v>2000</v>
      </c>
    </row>
    <row r="694" spans="1:21" x14ac:dyDescent="0.25">
      <c r="A694" s="1">
        <v>693</v>
      </c>
      <c r="B694" t="s">
        <v>4329</v>
      </c>
      <c r="C694" s="1">
        <v>1964</v>
      </c>
      <c r="D694" t="s">
        <v>47</v>
      </c>
      <c r="E694" s="1">
        <v>139</v>
      </c>
      <c r="F694" t="s">
        <v>560</v>
      </c>
      <c r="G694" t="s">
        <v>5947</v>
      </c>
      <c r="H694" t="s">
        <v>5944</v>
      </c>
      <c r="I694" s="2">
        <v>7.8</v>
      </c>
      <c r="J694" t="s">
        <v>4330</v>
      </c>
      <c r="K694">
        <v>88</v>
      </c>
      <c r="L694" t="s">
        <v>4331</v>
      </c>
      <c r="M694" t="s">
        <v>2750</v>
      </c>
      <c r="N694" t="s">
        <v>4332</v>
      </c>
      <c r="O694" t="s">
        <v>4333</v>
      </c>
      <c r="P694" t="s">
        <v>4334</v>
      </c>
      <c r="Q694">
        <v>158029</v>
      </c>
      <c r="R694" s="14">
        <v>102272727</v>
      </c>
      <c r="S694" s="9">
        <f t="shared" si="30"/>
        <v>6</v>
      </c>
      <c r="T694">
        <f t="shared" si="31"/>
        <v>1.0000000000000009</v>
      </c>
      <c r="U694" s="1">
        <f t="shared" si="32"/>
        <v>1960</v>
      </c>
    </row>
    <row r="695" spans="1:21" x14ac:dyDescent="0.25">
      <c r="A695" s="1">
        <v>694</v>
      </c>
      <c r="B695" t="s">
        <v>3684</v>
      </c>
      <c r="C695" s="1">
        <v>2013</v>
      </c>
      <c r="E695" s="1">
        <v>141</v>
      </c>
      <c r="F695" t="s">
        <v>16</v>
      </c>
      <c r="I695" s="2">
        <v>7.8</v>
      </c>
      <c r="J695" t="s">
        <v>3685</v>
      </c>
      <c r="K695">
        <v>86</v>
      </c>
      <c r="L695" t="s">
        <v>3686</v>
      </c>
      <c r="M695" t="s">
        <v>3687</v>
      </c>
      <c r="N695" t="s">
        <v>3688</v>
      </c>
      <c r="O695" t="s">
        <v>3689</v>
      </c>
      <c r="P695" t="s">
        <v>3690</v>
      </c>
      <c r="Q695">
        <v>81125</v>
      </c>
      <c r="R695" s="14">
        <v>2852400</v>
      </c>
      <c r="S695" s="9">
        <f t="shared" si="30"/>
        <v>6</v>
      </c>
      <c r="T695">
        <f t="shared" si="31"/>
        <v>0.79999999999999982</v>
      </c>
      <c r="U695" s="1">
        <f t="shared" si="32"/>
        <v>2010</v>
      </c>
    </row>
    <row r="696" spans="1:21" x14ac:dyDescent="0.25">
      <c r="A696" s="1">
        <v>695</v>
      </c>
      <c r="B696" t="s">
        <v>3881</v>
      </c>
      <c r="C696" s="1">
        <v>2009</v>
      </c>
      <c r="D696" t="s">
        <v>196</v>
      </c>
      <c r="E696" s="1">
        <v>141</v>
      </c>
      <c r="F696" t="s">
        <v>16</v>
      </c>
      <c r="G696" t="s">
        <v>5944</v>
      </c>
      <c r="H696" t="s">
        <v>5942</v>
      </c>
      <c r="I696" s="2">
        <v>7.8</v>
      </c>
      <c r="J696" t="s">
        <v>3882</v>
      </c>
      <c r="K696">
        <v>63</v>
      </c>
      <c r="L696" t="s">
        <v>3883</v>
      </c>
      <c r="M696" t="s">
        <v>696</v>
      </c>
      <c r="N696" t="s">
        <v>3884</v>
      </c>
      <c r="O696" t="s">
        <v>665</v>
      </c>
      <c r="P696" t="s">
        <v>3885</v>
      </c>
      <c r="Q696">
        <v>216421</v>
      </c>
      <c r="R696" s="14">
        <v>36</v>
      </c>
      <c r="S696" s="9">
        <f t="shared" si="30"/>
        <v>6</v>
      </c>
      <c r="T696">
        <f t="shared" si="31"/>
        <v>1.5</v>
      </c>
      <c r="U696" s="1">
        <f t="shared" si="32"/>
        <v>2000</v>
      </c>
    </row>
    <row r="697" spans="1:21" x14ac:dyDescent="0.25">
      <c r="A697" s="1">
        <v>696</v>
      </c>
      <c r="B697" t="s">
        <v>4214</v>
      </c>
      <c r="C697" s="1">
        <v>1984</v>
      </c>
      <c r="D697" t="s">
        <v>33</v>
      </c>
      <c r="E697" s="1">
        <v>141</v>
      </c>
      <c r="F697" t="s">
        <v>5939</v>
      </c>
      <c r="G697" t="s">
        <v>5936</v>
      </c>
      <c r="H697" t="s">
        <v>5940</v>
      </c>
      <c r="I697" s="2">
        <v>7.8</v>
      </c>
      <c r="J697" t="s">
        <v>4215</v>
      </c>
      <c r="K697">
        <v>76</v>
      </c>
      <c r="L697" t="s">
        <v>4216</v>
      </c>
      <c r="M697" t="s">
        <v>4217</v>
      </c>
      <c r="N697" t="s">
        <v>4218</v>
      </c>
      <c r="O697" t="s">
        <v>4219</v>
      </c>
      <c r="P697" t="s">
        <v>4220</v>
      </c>
      <c r="Q697">
        <v>51585</v>
      </c>
      <c r="R697" s="14">
        <v>34700291</v>
      </c>
      <c r="S697" s="9">
        <f t="shared" si="30"/>
        <v>6</v>
      </c>
      <c r="T697">
        <f t="shared" si="31"/>
        <v>0.20000000000000018</v>
      </c>
      <c r="U697" s="1">
        <f t="shared" si="32"/>
        <v>1980</v>
      </c>
    </row>
    <row r="698" spans="1:21" x14ac:dyDescent="0.25">
      <c r="A698" s="1">
        <v>697</v>
      </c>
      <c r="B698" t="s">
        <v>4011</v>
      </c>
      <c r="C698" s="1">
        <v>2000</v>
      </c>
      <c r="D698" t="s">
        <v>33</v>
      </c>
      <c r="E698" s="1">
        <v>143</v>
      </c>
      <c r="F698" t="s">
        <v>5949</v>
      </c>
      <c r="G698" t="s">
        <v>5936</v>
      </c>
      <c r="H698" t="s">
        <v>5942</v>
      </c>
      <c r="I698" s="2">
        <v>7.8</v>
      </c>
      <c r="J698" t="s">
        <v>4012</v>
      </c>
      <c r="K698">
        <v>73</v>
      </c>
      <c r="L698" t="s">
        <v>100</v>
      </c>
      <c r="M698" t="s">
        <v>101</v>
      </c>
      <c r="N698" t="s">
        <v>4013</v>
      </c>
      <c r="O698" t="s">
        <v>4014</v>
      </c>
      <c r="P698" t="s">
        <v>4015</v>
      </c>
      <c r="Q698">
        <v>524235</v>
      </c>
      <c r="R698" s="14">
        <v>233632142</v>
      </c>
      <c r="S698" s="9">
        <f t="shared" si="30"/>
        <v>6</v>
      </c>
      <c r="T698">
        <f t="shared" si="31"/>
        <v>0.5</v>
      </c>
      <c r="U698" s="1">
        <f t="shared" si="32"/>
        <v>2000</v>
      </c>
    </row>
    <row r="699" spans="1:21" x14ac:dyDescent="0.25">
      <c r="A699" s="1">
        <v>698</v>
      </c>
      <c r="B699" t="s">
        <v>4277</v>
      </c>
      <c r="C699" s="1">
        <v>1973</v>
      </c>
      <c r="D699" t="s">
        <v>15</v>
      </c>
      <c r="E699" s="1">
        <v>143</v>
      </c>
      <c r="F699" t="s">
        <v>5935</v>
      </c>
      <c r="G699" t="s">
        <v>5936</v>
      </c>
      <c r="H699" t="s">
        <v>5945</v>
      </c>
      <c r="I699" s="2">
        <v>7.8</v>
      </c>
      <c r="J699" t="s">
        <v>4278</v>
      </c>
      <c r="K699">
        <v>80</v>
      </c>
      <c r="L699" t="s">
        <v>3485</v>
      </c>
      <c r="M699" t="s">
        <v>4279</v>
      </c>
      <c r="N699" t="s">
        <v>4280</v>
      </c>
      <c r="O699" t="s">
        <v>4281</v>
      </c>
      <c r="P699" t="s">
        <v>4282</v>
      </c>
      <c r="Q699">
        <v>37445</v>
      </c>
      <c r="R699" s="14">
        <v>16056255</v>
      </c>
      <c r="S699" s="9">
        <f t="shared" si="30"/>
        <v>6</v>
      </c>
      <c r="T699">
        <f t="shared" si="31"/>
        <v>0.20000000000000018</v>
      </c>
      <c r="U699" s="1">
        <f t="shared" si="32"/>
        <v>1970</v>
      </c>
    </row>
    <row r="700" spans="1:21" x14ac:dyDescent="0.25">
      <c r="A700" s="1">
        <v>699</v>
      </c>
      <c r="B700" t="s">
        <v>3759</v>
      </c>
      <c r="C700" s="1">
        <v>2010</v>
      </c>
      <c r="E700" s="1">
        <v>144</v>
      </c>
      <c r="F700" t="s">
        <v>5937</v>
      </c>
      <c r="G700" t="s">
        <v>5938</v>
      </c>
      <c r="H700" t="s">
        <v>5936</v>
      </c>
      <c r="I700" s="2">
        <v>7.8</v>
      </c>
      <c r="J700" t="s">
        <v>3760</v>
      </c>
      <c r="K700">
        <v>67</v>
      </c>
      <c r="L700" t="s">
        <v>3761</v>
      </c>
      <c r="M700" t="s">
        <v>3762</v>
      </c>
      <c r="N700" t="s">
        <v>501</v>
      </c>
      <c r="O700" t="s">
        <v>3763</v>
      </c>
      <c r="P700" t="s">
        <v>3764</v>
      </c>
      <c r="Q700">
        <v>111252</v>
      </c>
      <c r="R700" s="14">
        <v>128392</v>
      </c>
      <c r="S700" s="9">
        <f t="shared" si="30"/>
        <v>6</v>
      </c>
      <c r="T700">
        <f t="shared" si="31"/>
        <v>1.0999999999999996</v>
      </c>
      <c r="U700" s="1">
        <f t="shared" si="32"/>
        <v>2010</v>
      </c>
    </row>
    <row r="701" spans="1:21" x14ac:dyDescent="0.25">
      <c r="A701" s="1">
        <v>700</v>
      </c>
      <c r="B701" t="s">
        <v>3804</v>
      </c>
      <c r="C701" s="1">
        <v>2009</v>
      </c>
      <c r="D701" t="s">
        <v>33</v>
      </c>
      <c r="E701" s="1">
        <v>144</v>
      </c>
      <c r="F701" t="s">
        <v>16</v>
      </c>
      <c r="G701" t="s">
        <v>5940</v>
      </c>
      <c r="H701" t="s">
        <v>5948</v>
      </c>
      <c r="I701" s="2">
        <v>7.8</v>
      </c>
      <c r="J701" t="s">
        <v>3805</v>
      </c>
      <c r="K701">
        <v>82</v>
      </c>
      <c r="L701" t="s">
        <v>3057</v>
      </c>
      <c r="M701" t="s">
        <v>3806</v>
      </c>
      <c r="N701" t="s">
        <v>3807</v>
      </c>
      <c r="O701" t="s">
        <v>3808</v>
      </c>
      <c r="P701" t="s">
        <v>496</v>
      </c>
      <c r="Q701">
        <v>68715</v>
      </c>
      <c r="R701" s="14">
        <v>2222647</v>
      </c>
      <c r="S701" s="9">
        <f t="shared" si="30"/>
        <v>7</v>
      </c>
      <c r="T701">
        <f t="shared" si="31"/>
        <v>0.39999999999999947</v>
      </c>
      <c r="U701" s="1">
        <f t="shared" si="32"/>
        <v>2000</v>
      </c>
    </row>
    <row r="702" spans="1:21" x14ac:dyDescent="0.25">
      <c r="A702" s="1">
        <v>701</v>
      </c>
      <c r="B702" t="s">
        <v>3649</v>
      </c>
      <c r="C702" s="1">
        <v>2016</v>
      </c>
      <c r="D702" t="s">
        <v>33</v>
      </c>
      <c r="E702" s="1">
        <v>147</v>
      </c>
      <c r="F702" t="s">
        <v>5937</v>
      </c>
      <c r="G702" t="s">
        <v>5941</v>
      </c>
      <c r="H702" t="s">
        <v>5943</v>
      </c>
      <c r="I702" s="2">
        <v>7.8</v>
      </c>
      <c r="J702" t="s">
        <v>3650</v>
      </c>
      <c r="K702">
        <v>75</v>
      </c>
      <c r="L702" t="s">
        <v>442</v>
      </c>
      <c r="M702" t="s">
        <v>443</v>
      </c>
      <c r="N702" t="s">
        <v>445</v>
      </c>
      <c r="O702" t="s">
        <v>444</v>
      </c>
      <c r="P702" t="s">
        <v>281</v>
      </c>
      <c r="Q702">
        <v>663649</v>
      </c>
      <c r="R702" s="14">
        <v>408084349</v>
      </c>
      <c r="S702" s="9">
        <f t="shared" si="30"/>
        <v>7</v>
      </c>
      <c r="T702">
        <f t="shared" si="31"/>
        <v>0.29999999999999982</v>
      </c>
      <c r="U702" s="1">
        <f t="shared" si="32"/>
        <v>2010</v>
      </c>
    </row>
    <row r="703" spans="1:21" x14ac:dyDescent="0.25">
      <c r="A703" s="1">
        <v>702</v>
      </c>
      <c r="B703" t="s">
        <v>3779</v>
      </c>
      <c r="C703" s="1">
        <v>2015</v>
      </c>
      <c r="D703" t="s">
        <v>196</v>
      </c>
      <c r="E703" s="1">
        <v>147</v>
      </c>
      <c r="F703" t="s">
        <v>5939</v>
      </c>
      <c r="G703" t="s">
        <v>5936</v>
      </c>
      <c r="H703" t="s">
        <v>5940</v>
      </c>
      <c r="I703" s="2">
        <v>7.8</v>
      </c>
      <c r="J703" t="s">
        <v>3780</v>
      </c>
      <c r="K703">
        <v>72</v>
      </c>
      <c r="L703" t="s">
        <v>3781</v>
      </c>
      <c r="M703" t="s">
        <v>3782</v>
      </c>
      <c r="N703" t="s">
        <v>3783</v>
      </c>
      <c r="O703" t="s">
        <v>3784</v>
      </c>
      <c r="P703" t="s">
        <v>3785</v>
      </c>
      <c r="Q703">
        <v>179264</v>
      </c>
      <c r="R703" s="14">
        <v>161197785</v>
      </c>
      <c r="S703" s="9">
        <f t="shared" si="30"/>
        <v>7</v>
      </c>
      <c r="T703">
        <f t="shared" si="31"/>
        <v>0.59999999999999964</v>
      </c>
      <c r="U703" s="1">
        <f t="shared" si="32"/>
        <v>2010</v>
      </c>
    </row>
    <row r="704" spans="1:21" x14ac:dyDescent="0.25">
      <c r="A704" s="1">
        <v>703</v>
      </c>
      <c r="B704" t="s">
        <v>3613</v>
      </c>
      <c r="C704" s="1">
        <v>2016</v>
      </c>
      <c r="D704" t="s">
        <v>15</v>
      </c>
      <c r="E704" s="1">
        <v>148</v>
      </c>
      <c r="F704" t="s">
        <v>5937</v>
      </c>
      <c r="G704" t="s">
        <v>5938</v>
      </c>
      <c r="H704" t="s">
        <v>5936</v>
      </c>
      <c r="I704" s="2">
        <v>7.8</v>
      </c>
      <c r="J704" t="s">
        <v>3614</v>
      </c>
      <c r="L704" t="s">
        <v>3615</v>
      </c>
      <c r="M704" t="s">
        <v>1354</v>
      </c>
      <c r="N704" t="s">
        <v>3572</v>
      </c>
      <c r="O704" t="s">
        <v>2120</v>
      </c>
      <c r="P704" t="s">
        <v>3616</v>
      </c>
      <c r="Q704">
        <v>27175</v>
      </c>
      <c r="R704" s="14">
        <v>0</v>
      </c>
      <c r="S704" s="9">
        <f t="shared" si="30"/>
        <v>7</v>
      </c>
      <c r="T704">
        <f t="shared" si="31"/>
        <v>7.8</v>
      </c>
      <c r="U704" s="1">
        <f t="shared" si="32"/>
        <v>2010</v>
      </c>
    </row>
    <row r="705" spans="1:21" x14ac:dyDescent="0.25">
      <c r="A705" s="1">
        <v>704</v>
      </c>
      <c r="B705" t="s">
        <v>3810</v>
      </c>
      <c r="C705" s="1">
        <v>2009</v>
      </c>
      <c r="D705" t="s">
        <v>196</v>
      </c>
      <c r="E705" s="1">
        <v>152</v>
      </c>
      <c r="F705" t="s">
        <v>5935</v>
      </c>
      <c r="G705" t="s">
        <v>5936</v>
      </c>
      <c r="H705" t="s">
        <v>5948</v>
      </c>
      <c r="I705" s="2">
        <v>7.8</v>
      </c>
      <c r="J705" t="s">
        <v>3811</v>
      </c>
      <c r="K705">
        <v>76</v>
      </c>
      <c r="L705" t="s">
        <v>3812</v>
      </c>
      <c r="M705" t="s">
        <v>3813</v>
      </c>
      <c r="N705" t="s">
        <v>3814</v>
      </c>
      <c r="O705" t="s">
        <v>3815</v>
      </c>
      <c r="P705" t="s">
        <v>3816</v>
      </c>
      <c r="Q705">
        <v>208994</v>
      </c>
      <c r="R705" s="14">
        <v>10095170</v>
      </c>
      <c r="S705" s="9">
        <f t="shared" si="30"/>
        <v>7</v>
      </c>
      <c r="T705">
        <f t="shared" si="31"/>
        <v>0.20000000000000018</v>
      </c>
      <c r="U705" s="1">
        <f t="shared" si="32"/>
        <v>2000</v>
      </c>
    </row>
    <row r="706" spans="1:21" x14ac:dyDescent="0.25">
      <c r="A706" s="1">
        <v>705</v>
      </c>
      <c r="B706" t="s">
        <v>4200</v>
      </c>
      <c r="C706" s="1">
        <v>1985</v>
      </c>
      <c r="D706" t="s">
        <v>47</v>
      </c>
      <c r="E706" s="1">
        <v>154</v>
      </c>
      <c r="F706" t="s">
        <v>16</v>
      </c>
      <c r="I706" s="2">
        <v>7.8</v>
      </c>
      <c r="J706" t="s">
        <v>4201</v>
      </c>
      <c r="K706">
        <v>78</v>
      </c>
      <c r="L706" t="s">
        <v>73</v>
      </c>
      <c r="M706" t="s">
        <v>4202</v>
      </c>
      <c r="N706" t="s">
        <v>4203</v>
      </c>
      <c r="O706" t="s">
        <v>4204</v>
      </c>
      <c r="P706" t="s">
        <v>4205</v>
      </c>
      <c r="Q706">
        <v>78321</v>
      </c>
      <c r="R706" s="14">
        <v>98467863</v>
      </c>
      <c r="S706" s="9">
        <f t="shared" ref="S706:S769" si="33">INT((ROW()-ROW($B$1))/100)</f>
        <v>7</v>
      </c>
      <c r="T706">
        <f t="shared" ref="T706:T769" si="34">ABS(I706-(K706/10))</f>
        <v>0</v>
      </c>
      <c r="U706" s="1">
        <f t="shared" ref="U706:U769" si="35">C706-MOD(C706,10)</f>
        <v>1980</v>
      </c>
    </row>
    <row r="707" spans="1:21" x14ac:dyDescent="0.25">
      <c r="A707" s="1">
        <v>706</v>
      </c>
      <c r="B707" t="s">
        <v>3873</v>
      </c>
      <c r="C707" s="1">
        <v>2007</v>
      </c>
      <c r="D707" t="s">
        <v>15</v>
      </c>
      <c r="E707" s="1">
        <v>157</v>
      </c>
      <c r="F707" t="s">
        <v>5939</v>
      </c>
      <c r="G707" t="s">
        <v>5938</v>
      </c>
      <c r="H707" t="s">
        <v>5936</v>
      </c>
      <c r="I707" s="2">
        <v>7.8</v>
      </c>
      <c r="J707" t="s">
        <v>3874</v>
      </c>
      <c r="K707">
        <v>76</v>
      </c>
      <c r="L707" t="s">
        <v>297</v>
      </c>
      <c r="M707" t="s">
        <v>3875</v>
      </c>
      <c r="N707" t="s">
        <v>298</v>
      </c>
      <c r="O707" t="s">
        <v>1444</v>
      </c>
      <c r="P707" t="s">
        <v>1564</v>
      </c>
      <c r="Q707">
        <v>392449</v>
      </c>
      <c r="R707" s="14">
        <v>130164645</v>
      </c>
      <c r="S707" s="9">
        <f t="shared" si="33"/>
        <v>7</v>
      </c>
      <c r="T707">
        <f t="shared" si="34"/>
        <v>0.20000000000000018</v>
      </c>
      <c r="U707" s="1">
        <f t="shared" si="35"/>
        <v>2000</v>
      </c>
    </row>
    <row r="708" spans="1:21" x14ac:dyDescent="0.25">
      <c r="A708" s="1">
        <v>707</v>
      </c>
      <c r="B708" t="s">
        <v>4023</v>
      </c>
      <c r="C708" s="1">
        <v>1999</v>
      </c>
      <c r="D708" t="s">
        <v>33</v>
      </c>
      <c r="E708" s="1">
        <v>157</v>
      </c>
      <c r="F708" t="s">
        <v>5939</v>
      </c>
      <c r="G708" t="s">
        <v>5936</v>
      </c>
      <c r="H708" t="s">
        <v>5945</v>
      </c>
      <c r="I708" s="2">
        <v>7.8</v>
      </c>
      <c r="J708" t="s">
        <v>4024</v>
      </c>
      <c r="K708">
        <v>84</v>
      </c>
      <c r="L708" t="s">
        <v>1123</v>
      </c>
      <c r="M708" t="s">
        <v>298</v>
      </c>
      <c r="N708" t="s">
        <v>28</v>
      </c>
      <c r="O708" t="s">
        <v>1096</v>
      </c>
      <c r="P708" t="s">
        <v>4025</v>
      </c>
      <c r="Q708">
        <v>159886</v>
      </c>
      <c r="R708" s="14">
        <v>28965197</v>
      </c>
      <c r="S708" s="9">
        <f t="shared" si="33"/>
        <v>7</v>
      </c>
      <c r="T708">
        <f t="shared" si="34"/>
        <v>0.60000000000000053</v>
      </c>
      <c r="U708" s="1">
        <f t="shared" si="35"/>
        <v>1990</v>
      </c>
    </row>
    <row r="709" spans="1:21" x14ac:dyDescent="0.25">
      <c r="A709" s="1">
        <v>708</v>
      </c>
      <c r="B709" t="s">
        <v>3765</v>
      </c>
      <c r="C709" s="1">
        <v>2011</v>
      </c>
      <c r="D709" t="s">
        <v>196</v>
      </c>
      <c r="E709" s="1">
        <v>158</v>
      </c>
      <c r="F709" t="s">
        <v>5935</v>
      </c>
      <c r="G709" t="s">
        <v>5936</v>
      </c>
      <c r="H709" t="s">
        <v>5948</v>
      </c>
      <c r="I709" s="2">
        <v>7.8</v>
      </c>
      <c r="J709" t="s">
        <v>3766</v>
      </c>
      <c r="K709">
        <v>71</v>
      </c>
      <c r="L709" t="s">
        <v>88</v>
      </c>
      <c r="M709" t="s">
        <v>2382</v>
      </c>
      <c r="N709" t="s">
        <v>2136</v>
      </c>
      <c r="O709" t="s">
        <v>1096</v>
      </c>
      <c r="P709" t="s">
        <v>711</v>
      </c>
      <c r="Q709">
        <v>423010</v>
      </c>
      <c r="R709" s="14">
        <v>102515793</v>
      </c>
      <c r="S709" s="9">
        <f t="shared" si="33"/>
        <v>7</v>
      </c>
      <c r="T709">
        <f t="shared" si="34"/>
        <v>0.70000000000000018</v>
      </c>
      <c r="U709" s="1">
        <f t="shared" si="35"/>
        <v>2010</v>
      </c>
    </row>
    <row r="710" spans="1:21" x14ac:dyDescent="0.25">
      <c r="A710" s="1">
        <v>709</v>
      </c>
      <c r="B710" t="s">
        <v>4062</v>
      </c>
      <c r="C710" s="1">
        <v>1996</v>
      </c>
      <c r="D710" t="s">
        <v>196</v>
      </c>
      <c r="E710" s="1">
        <v>159</v>
      </c>
      <c r="F710" t="s">
        <v>16</v>
      </c>
      <c r="I710" s="2">
        <v>7.8</v>
      </c>
      <c r="J710" t="s">
        <v>4063</v>
      </c>
      <c r="R710" s="14">
        <v>0</v>
      </c>
      <c r="S710" s="9">
        <f t="shared" si="33"/>
        <v>7</v>
      </c>
      <c r="T710">
        <f t="shared" si="34"/>
        <v>7.8</v>
      </c>
      <c r="U710" s="1">
        <f t="shared" si="35"/>
        <v>1990</v>
      </c>
    </row>
    <row r="711" spans="1:21" x14ac:dyDescent="0.25">
      <c r="A711" s="1">
        <v>710</v>
      </c>
      <c r="B711" t="s">
        <v>3798</v>
      </c>
      <c r="C711" s="1">
        <v>2013</v>
      </c>
      <c r="D711" t="s">
        <v>33</v>
      </c>
      <c r="E711" s="1">
        <v>161</v>
      </c>
      <c r="F711" t="s">
        <v>5949</v>
      </c>
      <c r="G711" t="s">
        <v>5944</v>
      </c>
      <c r="I711" s="2">
        <v>7.8</v>
      </c>
      <c r="J711" t="s">
        <v>3799</v>
      </c>
      <c r="K711">
        <v>66</v>
      </c>
      <c r="L711" t="s">
        <v>57</v>
      </c>
      <c r="M711" t="s">
        <v>60</v>
      </c>
      <c r="N711" t="s">
        <v>3800</v>
      </c>
      <c r="O711" t="s">
        <v>3801</v>
      </c>
      <c r="P711" t="s">
        <v>3802</v>
      </c>
      <c r="Q711">
        <v>601408</v>
      </c>
      <c r="R711" s="14">
        <v>258366855</v>
      </c>
      <c r="S711" s="9">
        <f t="shared" si="33"/>
        <v>7</v>
      </c>
      <c r="T711">
        <f t="shared" si="34"/>
        <v>1.2000000000000002</v>
      </c>
      <c r="U711" s="1">
        <f t="shared" si="35"/>
        <v>2010</v>
      </c>
    </row>
    <row r="712" spans="1:21" x14ac:dyDescent="0.25">
      <c r="A712" s="1">
        <v>711</v>
      </c>
      <c r="B712" t="s">
        <v>3877</v>
      </c>
      <c r="C712" s="1">
        <v>2009</v>
      </c>
      <c r="D712" t="s">
        <v>33</v>
      </c>
      <c r="E712" s="1">
        <v>162</v>
      </c>
      <c r="F712" t="s">
        <v>5937</v>
      </c>
      <c r="G712" t="s">
        <v>5941</v>
      </c>
      <c r="H712" t="s">
        <v>5944</v>
      </c>
      <c r="I712" s="2">
        <v>7.8</v>
      </c>
      <c r="J712" t="s">
        <v>3878</v>
      </c>
      <c r="K712">
        <v>83</v>
      </c>
      <c r="L712" t="s">
        <v>334</v>
      </c>
      <c r="M712" t="s">
        <v>1423</v>
      </c>
      <c r="N712" t="s">
        <v>2209</v>
      </c>
      <c r="O712" t="s">
        <v>543</v>
      </c>
      <c r="P712" t="s">
        <v>3879</v>
      </c>
      <c r="Q712">
        <v>1118998</v>
      </c>
      <c r="R712" s="14">
        <v>760507625</v>
      </c>
      <c r="S712" s="9">
        <f t="shared" si="33"/>
        <v>7</v>
      </c>
      <c r="T712">
        <f t="shared" si="34"/>
        <v>0.50000000000000089</v>
      </c>
      <c r="U712" s="1">
        <f t="shared" si="35"/>
        <v>2000</v>
      </c>
    </row>
    <row r="713" spans="1:21" x14ac:dyDescent="0.25">
      <c r="A713" s="1">
        <v>712</v>
      </c>
      <c r="B713" t="s">
        <v>3902</v>
      </c>
      <c r="C713" s="1">
        <v>2008</v>
      </c>
      <c r="D713" t="s">
        <v>33</v>
      </c>
      <c r="E713" s="1">
        <v>166</v>
      </c>
      <c r="F713" t="s">
        <v>16</v>
      </c>
      <c r="G713" t="s">
        <v>5944</v>
      </c>
      <c r="H713" t="s">
        <v>5942</v>
      </c>
      <c r="I713" s="2">
        <v>7.8</v>
      </c>
      <c r="J713" t="s">
        <v>3903</v>
      </c>
      <c r="K713">
        <v>70</v>
      </c>
      <c r="L713" t="s">
        <v>88</v>
      </c>
      <c r="M713" t="s">
        <v>89</v>
      </c>
      <c r="N713" t="s">
        <v>3005</v>
      </c>
      <c r="O713" t="s">
        <v>3904</v>
      </c>
      <c r="P713" t="s">
        <v>3905</v>
      </c>
      <c r="Q713">
        <v>589160</v>
      </c>
      <c r="R713" s="14">
        <v>127509326</v>
      </c>
      <c r="S713" s="9">
        <f t="shared" si="33"/>
        <v>7</v>
      </c>
      <c r="T713">
        <f t="shared" si="34"/>
        <v>0.79999999999999982</v>
      </c>
      <c r="U713" s="1">
        <f t="shared" si="35"/>
        <v>2000</v>
      </c>
    </row>
    <row r="714" spans="1:21" x14ac:dyDescent="0.25">
      <c r="A714" s="1">
        <v>713</v>
      </c>
      <c r="B714" t="s">
        <v>3652</v>
      </c>
      <c r="C714" s="1">
        <v>2015</v>
      </c>
      <c r="D714" t="s">
        <v>15</v>
      </c>
      <c r="E714" s="1">
        <v>168</v>
      </c>
      <c r="F714" t="s">
        <v>5935</v>
      </c>
      <c r="G714" t="s">
        <v>5936</v>
      </c>
      <c r="H714" t="s">
        <v>5948</v>
      </c>
      <c r="I714" s="2">
        <v>7.8</v>
      </c>
      <c r="J714" t="s">
        <v>3653</v>
      </c>
      <c r="K714">
        <v>68</v>
      </c>
      <c r="L714" t="s">
        <v>65</v>
      </c>
      <c r="M714" t="s">
        <v>68</v>
      </c>
      <c r="N714" t="s">
        <v>1801</v>
      </c>
      <c r="O714" t="s">
        <v>3654</v>
      </c>
      <c r="P714" t="s">
        <v>3655</v>
      </c>
      <c r="Q714">
        <v>517059</v>
      </c>
      <c r="R714" s="14">
        <v>54117416</v>
      </c>
      <c r="S714" s="9">
        <f t="shared" si="33"/>
        <v>7</v>
      </c>
      <c r="T714">
        <f t="shared" si="34"/>
        <v>1</v>
      </c>
      <c r="U714" s="1">
        <f t="shared" si="35"/>
        <v>2010</v>
      </c>
    </row>
    <row r="715" spans="1:21" x14ac:dyDescent="0.25">
      <c r="A715" s="1">
        <v>714</v>
      </c>
      <c r="B715" t="s">
        <v>3854</v>
      </c>
      <c r="C715" s="1">
        <v>2012</v>
      </c>
      <c r="D715" t="s">
        <v>33</v>
      </c>
      <c r="E715" s="1">
        <v>169</v>
      </c>
      <c r="F715" t="s">
        <v>5949</v>
      </c>
      <c r="G715" t="s">
        <v>5944</v>
      </c>
      <c r="I715" s="2">
        <v>7.8</v>
      </c>
      <c r="J715" t="s">
        <v>3855</v>
      </c>
      <c r="K715">
        <v>58</v>
      </c>
      <c r="L715" t="s">
        <v>57</v>
      </c>
      <c r="M715" t="s">
        <v>3800</v>
      </c>
      <c r="N715" t="s">
        <v>60</v>
      </c>
      <c r="O715" t="s">
        <v>3801</v>
      </c>
      <c r="P715" t="s">
        <v>3856</v>
      </c>
      <c r="Q715">
        <v>757377</v>
      </c>
      <c r="R715" s="14">
        <v>303003568</v>
      </c>
      <c r="S715" s="9">
        <f t="shared" si="33"/>
        <v>7</v>
      </c>
      <c r="T715">
        <f t="shared" si="34"/>
        <v>2</v>
      </c>
      <c r="U715" s="1">
        <f t="shared" si="35"/>
        <v>2010</v>
      </c>
    </row>
    <row r="716" spans="1:21" x14ac:dyDescent="0.25">
      <c r="A716" s="1">
        <v>715</v>
      </c>
      <c r="B716" t="s">
        <v>4324</v>
      </c>
      <c r="C716" s="1">
        <v>1964</v>
      </c>
      <c r="D716" t="s">
        <v>47</v>
      </c>
      <c r="E716" s="1">
        <v>170</v>
      </c>
      <c r="F716" t="s">
        <v>16</v>
      </c>
      <c r="G716" t="s">
        <v>5947</v>
      </c>
      <c r="H716" t="s">
        <v>5956</v>
      </c>
      <c r="I716" s="2">
        <v>7.8</v>
      </c>
      <c r="J716" t="s">
        <v>4325</v>
      </c>
      <c r="K716">
        <v>95</v>
      </c>
      <c r="L716" t="s">
        <v>2051</v>
      </c>
      <c r="M716" t="s">
        <v>2843</v>
      </c>
      <c r="N716" t="s">
        <v>4326</v>
      </c>
      <c r="O716" t="s">
        <v>2874</v>
      </c>
      <c r="P716" t="s">
        <v>4327</v>
      </c>
      <c r="Q716">
        <v>86525</v>
      </c>
      <c r="R716" s="14">
        <v>72000000</v>
      </c>
      <c r="S716" s="9">
        <f t="shared" si="33"/>
        <v>7</v>
      </c>
      <c r="T716">
        <f t="shared" si="34"/>
        <v>1.7000000000000002</v>
      </c>
      <c r="U716" s="1">
        <f t="shared" si="35"/>
        <v>1960</v>
      </c>
    </row>
    <row r="717" spans="1:21" x14ac:dyDescent="0.25">
      <c r="A717" s="1">
        <v>716</v>
      </c>
      <c r="B717" t="s">
        <v>4336</v>
      </c>
      <c r="C717" s="1">
        <v>1962</v>
      </c>
      <c r="D717" t="s">
        <v>384</v>
      </c>
      <c r="E717" s="1">
        <v>178</v>
      </c>
      <c r="F717" t="s">
        <v>5937</v>
      </c>
      <c r="G717" t="s">
        <v>5936</v>
      </c>
      <c r="H717" t="s">
        <v>5940</v>
      </c>
      <c r="I717" s="2">
        <v>7.8</v>
      </c>
      <c r="J717" t="s">
        <v>4337</v>
      </c>
      <c r="K717">
        <v>75</v>
      </c>
      <c r="L717" t="s">
        <v>4338</v>
      </c>
      <c r="M717" t="s">
        <v>4339</v>
      </c>
      <c r="N717" t="s">
        <v>4340</v>
      </c>
      <c r="O717" t="s">
        <v>4341</v>
      </c>
      <c r="P717" t="s">
        <v>4342</v>
      </c>
      <c r="Q717">
        <v>52141</v>
      </c>
      <c r="R717" s="14">
        <v>39100000</v>
      </c>
      <c r="S717" s="9">
        <f t="shared" si="33"/>
        <v>7</v>
      </c>
      <c r="T717">
        <f t="shared" si="34"/>
        <v>0.29999999999999982</v>
      </c>
      <c r="U717" s="1">
        <f t="shared" si="35"/>
        <v>1960</v>
      </c>
    </row>
    <row r="718" spans="1:21" x14ac:dyDescent="0.25">
      <c r="A718" s="1">
        <v>717</v>
      </c>
      <c r="B718" t="s">
        <v>3622</v>
      </c>
      <c r="C718" s="1">
        <v>2016</v>
      </c>
      <c r="D718" t="s">
        <v>47</v>
      </c>
      <c r="E718" s="1">
        <v>184</v>
      </c>
      <c r="F718" t="s">
        <v>5939</v>
      </c>
      <c r="G718" t="s">
        <v>5936</v>
      </c>
      <c r="H718" t="s">
        <v>5960</v>
      </c>
      <c r="I718" s="2">
        <v>7.8</v>
      </c>
      <c r="J718" t="s">
        <v>3623</v>
      </c>
      <c r="L718" t="s">
        <v>1501</v>
      </c>
      <c r="M718" t="s">
        <v>888</v>
      </c>
      <c r="N718" t="s">
        <v>3624</v>
      </c>
      <c r="O718" t="s">
        <v>1502</v>
      </c>
      <c r="P718" t="s">
        <v>3625</v>
      </c>
      <c r="Q718">
        <v>40416</v>
      </c>
      <c r="R718" s="14">
        <v>1782795</v>
      </c>
      <c r="S718" s="9">
        <f t="shared" si="33"/>
        <v>7</v>
      </c>
      <c r="T718">
        <f t="shared" si="34"/>
        <v>7.8</v>
      </c>
      <c r="U718" s="1">
        <f t="shared" si="35"/>
        <v>2010</v>
      </c>
    </row>
    <row r="719" spans="1:21" x14ac:dyDescent="0.25">
      <c r="A719" s="1">
        <v>718</v>
      </c>
      <c r="B719" t="s">
        <v>3907</v>
      </c>
      <c r="C719" s="1">
        <v>2004</v>
      </c>
      <c r="D719" t="s">
        <v>47</v>
      </c>
      <c r="E719" s="1">
        <v>192</v>
      </c>
      <c r="F719" t="s">
        <v>16</v>
      </c>
      <c r="G719" t="s">
        <v>5947</v>
      </c>
      <c r="H719" t="s">
        <v>5956</v>
      </c>
      <c r="I719" s="2">
        <v>7.8</v>
      </c>
      <c r="J719" t="s">
        <v>3908</v>
      </c>
      <c r="K719">
        <v>67</v>
      </c>
      <c r="L719" t="s">
        <v>3909</v>
      </c>
      <c r="M719" t="s">
        <v>1023</v>
      </c>
      <c r="N719" t="s">
        <v>1611</v>
      </c>
      <c r="O719" t="s">
        <v>1064</v>
      </c>
      <c r="P719" t="s">
        <v>3910</v>
      </c>
      <c r="Q719">
        <v>49050</v>
      </c>
      <c r="R719" s="14">
        <v>2921738</v>
      </c>
      <c r="S719" s="9">
        <f t="shared" si="33"/>
        <v>7</v>
      </c>
      <c r="T719">
        <f t="shared" si="34"/>
        <v>1.0999999999999996</v>
      </c>
      <c r="U719" s="1">
        <f t="shared" si="35"/>
        <v>2000</v>
      </c>
    </row>
    <row r="720" spans="1:21" x14ac:dyDescent="0.25">
      <c r="A720" s="1">
        <v>719</v>
      </c>
      <c r="B720" t="s">
        <v>4226</v>
      </c>
      <c r="C720" s="1">
        <v>1983</v>
      </c>
      <c r="D720" t="s">
        <v>248</v>
      </c>
      <c r="E720" s="1">
        <v>193</v>
      </c>
      <c r="F720" t="s">
        <v>5949</v>
      </c>
      <c r="G720" t="s">
        <v>5958</v>
      </c>
      <c r="H720" t="s">
        <v>5936</v>
      </c>
      <c r="I720" s="2">
        <v>7.8</v>
      </c>
      <c r="J720" t="s">
        <v>4227</v>
      </c>
      <c r="K720">
        <v>91</v>
      </c>
      <c r="L720" t="s">
        <v>4228</v>
      </c>
      <c r="M720" t="s">
        <v>4229</v>
      </c>
      <c r="N720" t="s">
        <v>4230</v>
      </c>
      <c r="O720" t="s">
        <v>1095</v>
      </c>
      <c r="P720" t="s">
        <v>4231</v>
      </c>
      <c r="Q720">
        <v>56235</v>
      </c>
      <c r="R720" s="14">
        <v>21500000</v>
      </c>
      <c r="S720" s="9">
        <f t="shared" si="33"/>
        <v>7</v>
      </c>
      <c r="T720">
        <f t="shared" si="34"/>
        <v>1.2999999999999998</v>
      </c>
      <c r="U720" s="1">
        <f t="shared" si="35"/>
        <v>1980</v>
      </c>
    </row>
    <row r="721" spans="1:21" x14ac:dyDescent="0.25">
      <c r="A721" s="1">
        <v>720</v>
      </c>
      <c r="B721" t="s">
        <v>4040</v>
      </c>
      <c r="C721" s="1">
        <v>1997</v>
      </c>
      <c r="D721" t="s">
        <v>33</v>
      </c>
      <c r="E721" s="1">
        <v>194</v>
      </c>
      <c r="F721" t="s">
        <v>16</v>
      </c>
      <c r="G721" t="s">
        <v>5942</v>
      </c>
      <c r="I721" s="2">
        <v>7.8</v>
      </c>
      <c r="J721" t="s">
        <v>4041</v>
      </c>
      <c r="K721">
        <v>75</v>
      </c>
      <c r="L721" t="s">
        <v>334</v>
      </c>
      <c r="M721" t="s">
        <v>81</v>
      </c>
      <c r="N721" t="s">
        <v>673</v>
      </c>
      <c r="O721" t="s">
        <v>4042</v>
      </c>
      <c r="P721" t="s">
        <v>4043</v>
      </c>
      <c r="Q721">
        <v>1046089</v>
      </c>
      <c r="R721" s="14">
        <v>659325379</v>
      </c>
      <c r="S721" s="9">
        <f t="shared" si="33"/>
        <v>7</v>
      </c>
      <c r="T721">
        <f t="shared" si="34"/>
        <v>0.29999999999999982</v>
      </c>
      <c r="U721" s="1">
        <f t="shared" si="35"/>
        <v>1990</v>
      </c>
    </row>
    <row r="722" spans="1:21" x14ac:dyDescent="0.25">
      <c r="A722" s="1">
        <v>721</v>
      </c>
      <c r="B722" t="s">
        <v>5261</v>
      </c>
      <c r="C722" s="1">
        <v>1933</v>
      </c>
      <c r="D722" t="s">
        <v>2268</v>
      </c>
      <c r="E722" s="1">
        <v>71</v>
      </c>
      <c r="F722" t="s">
        <v>2691</v>
      </c>
      <c r="G722" t="s">
        <v>5943</v>
      </c>
      <c r="I722" s="2">
        <v>7.7</v>
      </c>
      <c r="J722" t="s">
        <v>5262</v>
      </c>
      <c r="K722">
        <v>87</v>
      </c>
      <c r="L722" t="s">
        <v>4394</v>
      </c>
      <c r="M722" t="s">
        <v>381</v>
      </c>
      <c r="N722" t="s">
        <v>5263</v>
      </c>
      <c r="O722" t="s">
        <v>5264</v>
      </c>
      <c r="P722" t="s">
        <v>4378</v>
      </c>
      <c r="Q722">
        <v>30683</v>
      </c>
      <c r="R722" s="14">
        <v>0</v>
      </c>
      <c r="S722" s="9">
        <f t="shared" si="33"/>
        <v>7</v>
      </c>
      <c r="T722">
        <f t="shared" si="34"/>
        <v>0.99999999999999911</v>
      </c>
      <c r="U722" s="1">
        <f t="shared" si="35"/>
        <v>1930</v>
      </c>
    </row>
    <row r="723" spans="1:21" x14ac:dyDescent="0.25">
      <c r="A723" s="1">
        <v>722</v>
      </c>
      <c r="B723" t="s">
        <v>5056</v>
      </c>
      <c r="C723" s="1">
        <v>1983</v>
      </c>
      <c r="D723" t="s">
        <v>248</v>
      </c>
      <c r="E723" s="1">
        <v>79</v>
      </c>
      <c r="F723" t="s">
        <v>560</v>
      </c>
      <c r="I723" s="2">
        <v>7.7</v>
      </c>
      <c r="J723" t="s">
        <v>5057</v>
      </c>
      <c r="L723" t="s">
        <v>2661</v>
      </c>
      <c r="M723" t="s">
        <v>2661</v>
      </c>
      <c r="N723" t="s">
        <v>2726</v>
      </c>
      <c r="O723" t="s">
        <v>5058</v>
      </c>
      <c r="P723" t="s">
        <v>5059</v>
      </c>
      <c r="Q723">
        <v>39881</v>
      </c>
      <c r="R723" s="14">
        <v>11798616</v>
      </c>
      <c r="S723" s="9">
        <f t="shared" si="33"/>
        <v>7</v>
      </c>
      <c r="T723">
        <f t="shared" si="34"/>
        <v>7.7</v>
      </c>
      <c r="U723" s="1">
        <f t="shared" si="35"/>
        <v>1980</v>
      </c>
    </row>
    <row r="724" spans="1:21" x14ac:dyDescent="0.25">
      <c r="A724" s="1">
        <v>723</v>
      </c>
      <c r="B724" t="s">
        <v>5917</v>
      </c>
      <c r="C724" s="1">
        <v>1998</v>
      </c>
      <c r="D724" t="s">
        <v>150</v>
      </c>
      <c r="E724" s="1">
        <v>80</v>
      </c>
      <c r="F724" t="s">
        <v>560</v>
      </c>
      <c r="I724" s="2">
        <v>7.7</v>
      </c>
      <c r="J724" t="s">
        <v>4893</v>
      </c>
      <c r="K724">
        <v>73</v>
      </c>
      <c r="L724" t="s">
        <v>4894</v>
      </c>
      <c r="M724" t="s">
        <v>4895</v>
      </c>
      <c r="N724" t="s">
        <v>4896</v>
      </c>
      <c r="O724" t="s">
        <v>4897</v>
      </c>
      <c r="P724" t="s">
        <v>4898</v>
      </c>
      <c r="Q724">
        <v>37424</v>
      </c>
      <c r="R724" s="14">
        <v>4065116</v>
      </c>
      <c r="S724" s="9">
        <f t="shared" si="33"/>
        <v>7</v>
      </c>
      <c r="T724">
        <f t="shared" si="34"/>
        <v>0.40000000000000036</v>
      </c>
      <c r="U724" s="1">
        <f t="shared" si="35"/>
        <v>1990</v>
      </c>
    </row>
    <row r="725" spans="1:21" x14ac:dyDescent="0.25">
      <c r="A725" s="1">
        <v>724</v>
      </c>
      <c r="B725" t="s">
        <v>5216</v>
      </c>
      <c r="C725" s="1">
        <v>1956</v>
      </c>
      <c r="D725" t="s">
        <v>2006</v>
      </c>
      <c r="E725" s="1">
        <v>80</v>
      </c>
      <c r="F725" t="s">
        <v>16</v>
      </c>
      <c r="G725" t="s">
        <v>5957</v>
      </c>
      <c r="H725" t="s">
        <v>5943</v>
      </c>
      <c r="I725" s="2">
        <v>7.7</v>
      </c>
      <c r="J725" t="s">
        <v>5217</v>
      </c>
      <c r="K725">
        <v>92</v>
      </c>
      <c r="L725" t="s">
        <v>5146</v>
      </c>
      <c r="M725" t="s">
        <v>5218</v>
      </c>
      <c r="N725" t="s">
        <v>5219</v>
      </c>
      <c r="O725" t="s">
        <v>5220</v>
      </c>
      <c r="P725" t="s">
        <v>5221</v>
      </c>
      <c r="Q725">
        <v>44839</v>
      </c>
      <c r="R725" s="14">
        <v>0</v>
      </c>
      <c r="S725" s="9">
        <f t="shared" si="33"/>
        <v>7</v>
      </c>
      <c r="T725">
        <f t="shared" si="34"/>
        <v>1.4999999999999991</v>
      </c>
      <c r="U725" s="1">
        <f t="shared" si="35"/>
        <v>1950</v>
      </c>
    </row>
    <row r="726" spans="1:21" x14ac:dyDescent="0.25">
      <c r="A726" s="1">
        <v>725</v>
      </c>
      <c r="B726" t="s">
        <v>4845</v>
      </c>
      <c r="C726" s="1">
        <v>1999</v>
      </c>
      <c r="D726" t="s">
        <v>15</v>
      </c>
      <c r="E726" s="1">
        <v>81</v>
      </c>
      <c r="F726" t="s">
        <v>5946</v>
      </c>
      <c r="G726" t="s">
        <v>5952</v>
      </c>
      <c r="H726" t="s">
        <v>5944</v>
      </c>
      <c r="I726" s="2">
        <v>7.7</v>
      </c>
      <c r="J726" t="s">
        <v>4846</v>
      </c>
      <c r="K726">
        <v>73</v>
      </c>
      <c r="L726" t="s">
        <v>4847</v>
      </c>
      <c r="M726" t="s">
        <v>4847</v>
      </c>
      <c r="N726" t="s">
        <v>4848</v>
      </c>
      <c r="O726" t="s">
        <v>4849</v>
      </c>
      <c r="P726" t="s">
        <v>4850</v>
      </c>
      <c r="Q726">
        <v>192112</v>
      </c>
      <c r="R726" s="14">
        <v>52037603</v>
      </c>
      <c r="S726" s="9">
        <f t="shared" si="33"/>
        <v>7</v>
      </c>
      <c r="T726">
        <f t="shared" si="34"/>
        <v>0.40000000000000036</v>
      </c>
      <c r="U726" s="1">
        <f t="shared" si="35"/>
        <v>1990</v>
      </c>
    </row>
    <row r="727" spans="1:21" x14ac:dyDescent="0.25">
      <c r="A727" s="1">
        <v>726</v>
      </c>
      <c r="B727" t="s">
        <v>5044</v>
      </c>
      <c r="C727" s="1">
        <v>1985</v>
      </c>
      <c r="D727" t="s">
        <v>47</v>
      </c>
      <c r="E727" s="1">
        <v>82</v>
      </c>
      <c r="F727" t="s">
        <v>560</v>
      </c>
      <c r="G727" t="s">
        <v>5944</v>
      </c>
      <c r="H727" t="s">
        <v>5942</v>
      </c>
      <c r="I727" s="2">
        <v>7.7</v>
      </c>
      <c r="J727" t="s">
        <v>5045</v>
      </c>
      <c r="K727">
        <v>75</v>
      </c>
      <c r="L727" t="s">
        <v>2661</v>
      </c>
      <c r="M727" t="s">
        <v>2726</v>
      </c>
      <c r="N727" t="s">
        <v>5046</v>
      </c>
      <c r="O727" t="s">
        <v>322</v>
      </c>
      <c r="P727" t="s">
        <v>5047</v>
      </c>
      <c r="Q727">
        <v>47102</v>
      </c>
      <c r="R727" s="14">
        <v>10631333</v>
      </c>
      <c r="S727" s="9">
        <f t="shared" si="33"/>
        <v>7</v>
      </c>
      <c r="T727">
        <f t="shared" si="34"/>
        <v>0.20000000000000018</v>
      </c>
      <c r="U727" s="1">
        <f t="shared" si="35"/>
        <v>1980</v>
      </c>
    </row>
    <row r="728" spans="1:21" x14ac:dyDescent="0.25">
      <c r="A728" s="1">
        <v>727</v>
      </c>
      <c r="B728" t="s">
        <v>4956</v>
      </c>
      <c r="C728" s="1">
        <v>1992</v>
      </c>
      <c r="D728" t="s">
        <v>384</v>
      </c>
      <c r="E728" s="1">
        <v>85</v>
      </c>
      <c r="F728" t="s">
        <v>560</v>
      </c>
      <c r="G728" t="s">
        <v>5936</v>
      </c>
      <c r="H728" t="s">
        <v>5947</v>
      </c>
      <c r="I728" s="2">
        <v>7.7</v>
      </c>
      <c r="J728" t="s">
        <v>4957</v>
      </c>
      <c r="K728">
        <v>64</v>
      </c>
      <c r="L728" t="s">
        <v>4958</v>
      </c>
      <c r="M728" t="s">
        <v>39</v>
      </c>
      <c r="N728" t="s">
        <v>4959</v>
      </c>
      <c r="O728" t="s">
        <v>4960</v>
      </c>
      <c r="P728" t="s">
        <v>4961</v>
      </c>
      <c r="Q728">
        <v>50298</v>
      </c>
      <c r="R728" s="14">
        <v>27281507</v>
      </c>
      <c r="S728" s="9">
        <f t="shared" si="33"/>
        <v>7</v>
      </c>
      <c r="T728">
        <f t="shared" si="34"/>
        <v>1.2999999999999998</v>
      </c>
      <c r="U728" s="1">
        <f t="shared" si="35"/>
        <v>1990</v>
      </c>
    </row>
    <row r="729" spans="1:21" x14ac:dyDescent="0.25">
      <c r="A729" s="1">
        <v>728</v>
      </c>
      <c r="B729" t="s">
        <v>5108</v>
      </c>
      <c r="C729" s="1">
        <v>1975</v>
      </c>
      <c r="D729" t="s">
        <v>248</v>
      </c>
      <c r="E729" s="1">
        <v>85</v>
      </c>
      <c r="F729" t="s">
        <v>560</v>
      </c>
      <c r="G729" t="s">
        <v>5950</v>
      </c>
      <c r="I729" s="2">
        <v>7.7</v>
      </c>
      <c r="J729" t="s">
        <v>5109</v>
      </c>
      <c r="K729">
        <v>89</v>
      </c>
      <c r="L729" t="s">
        <v>2661</v>
      </c>
      <c r="M729" t="s">
        <v>2661</v>
      </c>
      <c r="N729" t="s">
        <v>30</v>
      </c>
      <c r="O729" t="s">
        <v>5110</v>
      </c>
      <c r="P729" t="s">
        <v>5111</v>
      </c>
      <c r="Q729">
        <v>36037</v>
      </c>
      <c r="R729" s="14">
        <v>0</v>
      </c>
      <c r="S729" s="9">
        <f t="shared" si="33"/>
        <v>7</v>
      </c>
      <c r="T729">
        <f t="shared" si="34"/>
        <v>1.2000000000000002</v>
      </c>
      <c r="U729" s="1">
        <f t="shared" si="35"/>
        <v>1970</v>
      </c>
    </row>
    <row r="730" spans="1:21" x14ac:dyDescent="0.25">
      <c r="A730" s="1">
        <v>729</v>
      </c>
      <c r="B730" t="s">
        <v>4456</v>
      </c>
      <c r="C730" s="1">
        <v>2014</v>
      </c>
      <c r="D730" t="s">
        <v>196</v>
      </c>
      <c r="E730" s="1">
        <v>86</v>
      </c>
      <c r="F730" t="s">
        <v>560</v>
      </c>
      <c r="G730" t="s">
        <v>5957</v>
      </c>
      <c r="I730" s="2">
        <v>7.7</v>
      </c>
      <c r="J730" t="s">
        <v>4457</v>
      </c>
      <c r="K730">
        <v>76</v>
      </c>
      <c r="L730" t="s">
        <v>4458</v>
      </c>
      <c r="M730" t="s">
        <v>2983</v>
      </c>
      <c r="N730" t="s">
        <v>4458</v>
      </c>
      <c r="O730" t="s">
        <v>2983</v>
      </c>
      <c r="P730" t="s">
        <v>4459</v>
      </c>
      <c r="Q730">
        <v>157498</v>
      </c>
      <c r="R730" s="14">
        <v>3333000</v>
      </c>
      <c r="S730" s="9">
        <f t="shared" si="33"/>
        <v>7</v>
      </c>
      <c r="T730">
        <f t="shared" si="34"/>
        <v>0.10000000000000053</v>
      </c>
      <c r="U730" s="1">
        <f t="shared" si="35"/>
        <v>2010</v>
      </c>
    </row>
    <row r="731" spans="1:21" x14ac:dyDescent="0.25">
      <c r="A731" s="1">
        <v>730</v>
      </c>
      <c r="B731" t="s">
        <v>5083</v>
      </c>
      <c r="C731" s="1">
        <v>1980</v>
      </c>
      <c r="D731" t="s">
        <v>47</v>
      </c>
      <c r="E731" s="1">
        <v>88</v>
      </c>
      <c r="F731" t="s">
        <v>560</v>
      </c>
      <c r="I731" s="2">
        <v>7.7</v>
      </c>
      <c r="J731" t="s">
        <v>5084</v>
      </c>
      <c r="K731">
        <v>78</v>
      </c>
      <c r="L731" t="s">
        <v>5085</v>
      </c>
      <c r="M731" t="s">
        <v>5086</v>
      </c>
      <c r="N731" t="s">
        <v>5087</v>
      </c>
      <c r="O731" t="s">
        <v>5088</v>
      </c>
      <c r="P731" t="s">
        <v>5089</v>
      </c>
      <c r="Q731">
        <v>214882</v>
      </c>
      <c r="R731" s="14">
        <v>83400000</v>
      </c>
      <c r="S731" s="9">
        <f t="shared" si="33"/>
        <v>7</v>
      </c>
      <c r="T731">
        <f t="shared" si="34"/>
        <v>9.9999999999999645E-2</v>
      </c>
      <c r="U731" s="1">
        <f t="shared" si="35"/>
        <v>1980</v>
      </c>
    </row>
    <row r="732" spans="1:21" x14ac:dyDescent="0.25">
      <c r="A732" s="1">
        <v>731</v>
      </c>
      <c r="B732" t="s">
        <v>4852</v>
      </c>
      <c r="C732" s="1">
        <v>1999</v>
      </c>
      <c r="D732" t="s">
        <v>196</v>
      </c>
      <c r="E732" s="1">
        <v>89</v>
      </c>
      <c r="F732" t="s">
        <v>560</v>
      </c>
      <c r="I732" s="2">
        <v>7.7</v>
      </c>
      <c r="J732" t="s">
        <v>4853</v>
      </c>
      <c r="K732">
        <v>68</v>
      </c>
      <c r="L732" t="s">
        <v>4854</v>
      </c>
      <c r="M732" t="s">
        <v>4855</v>
      </c>
      <c r="N732" t="s">
        <v>2509</v>
      </c>
      <c r="O732" t="s">
        <v>4856</v>
      </c>
      <c r="P732" t="s">
        <v>4857</v>
      </c>
      <c r="Q732">
        <v>241575</v>
      </c>
      <c r="R732" s="14">
        <v>10824921</v>
      </c>
      <c r="S732" s="9">
        <f t="shared" si="33"/>
        <v>7</v>
      </c>
      <c r="T732">
        <f t="shared" si="34"/>
        <v>0.90000000000000036</v>
      </c>
      <c r="U732" s="1">
        <f t="shared" si="35"/>
        <v>1990</v>
      </c>
    </row>
    <row r="733" spans="1:21" x14ac:dyDescent="0.25">
      <c r="A733" s="1">
        <v>732</v>
      </c>
      <c r="B733" t="s">
        <v>4619</v>
      </c>
      <c r="C733" s="1">
        <v>2006</v>
      </c>
      <c r="D733" t="s">
        <v>47</v>
      </c>
      <c r="E733" s="1">
        <v>90</v>
      </c>
      <c r="F733" t="s">
        <v>5946</v>
      </c>
      <c r="G733" t="s">
        <v>5936</v>
      </c>
      <c r="H733" t="s">
        <v>5944</v>
      </c>
      <c r="I733" s="2">
        <v>7.7</v>
      </c>
      <c r="J733" t="s">
        <v>4620</v>
      </c>
      <c r="K733">
        <v>81</v>
      </c>
      <c r="L733" t="s">
        <v>2486</v>
      </c>
      <c r="M733" t="s">
        <v>1644</v>
      </c>
      <c r="N733" t="s">
        <v>3930</v>
      </c>
      <c r="O733" t="s">
        <v>4621</v>
      </c>
      <c r="P733" t="s">
        <v>4622</v>
      </c>
      <c r="Q733">
        <v>71379</v>
      </c>
      <c r="R733" s="14">
        <v>881302</v>
      </c>
      <c r="S733" s="9">
        <f t="shared" si="33"/>
        <v>7</v>
      </c>
      <c r="T733">
        <f t="shared" si="34"/>
        <v>0.39999999999999947</v>
      </c>
      <c r="U733" s="1">
        <f t="shared" si="35"/>
        <v>2000</v>
      </c>
    </row>
    <row r="734" spans="1:21" x14ac:dyDescent="0.25">
      <c r="A734" s="1">
        <v>733</v>
      </c>
      <c r="B734" t="s">
        <v>4630</v>
      </c>
      <c r="C734" s="1">
        <v>2010</v>
      </c>
      <c r="D734" t="s">
        <v>248</v>
      </c>
      <c r="E734" s="1">
        <v>90</v>
      </c>
      <c r="F734" t="s">
        <v>560</v>
      </c>
      <c r="G734" t="s">
        <v>5936</v>
      </c>
      <c r="H734" t="s">
        <v>5942</v>
      </c>
      <c r="I734" s="2">
        <v>7.7</v>
      </c>
      <c r="J734" t="s">
        <v>4631</v>
      </c>
      <c r="K734">
        <v>45</v>
      </c>
      <c r="L734" t="s">
        <v>1770</v>
      </c>
      <c r="M734" t="s">
        <v>4632</v>
      </c>
      <c r="N734" t="s">
        <v>4633</v>
      </c>
      <c r="O734" t="s">
        <v>4634</v>
      </c>
      <c r="P734" t="s">
        <v>4635</v>
      </c>
      <c r="Q734">
        <v>81446</v>
      </c>
      <c r="R734" s="14">
        <v>1752214</v>
      </c>
      <c r="S734" s="9">
        <f t="shared" si="33"/>
        <v>7</v>
      </c>
      <c r="T734">
        <f t="shared" si="34"/>
        <v>3.2</v>
      </c>
      <c r="U734" s="1">
        <f t="shared" si="35"/>
        <v>2010</v>
      </c>
    </row>
    <row r="735" spans="1:21" x14ac:dyDescent="0.25">
      <c r="A735" s="1">
        <v>734</v>
      </c>
      <c r="B735" t="s">
        <v>5210</v>
      </c>
      <c r="C735" s="1">
        <v>1960</v>
      </c>
      <c r="E735" s="1">
        <v>90</v>
      </c>
      <c r="F735" t="s">
        <v>16</v>
      </c>
      <c r="G735" t="s">
        <v>5957</v>
      </c>
      <c r="I735" s="2">
        <v>7.7</v>
      </c>
      <c r="J735" t="s">
        <v>5211</v>
      </c>
      <c r="K735">
        <v>90</v>
      </c>
      <c r="L735" t="s">
        <v>5212</v>
      </c>
      <c r="M735" t="s">
        <v>5213</v>
      </c>
      <c r="N735" t="s">
        <v>2024</v>
      </c>
      <c r="O735" t="s">
        <v>5214</v>
      </c>
      <c r="P735" t="s">
        <v>5215</v>
      </c>
      <c r="Q735">
        <v>27620</v>
      </c>
      <c r="R735" s="14">
        <v>52709</v>
      </c>
      <c r="S735" s="9">
        <f t="shared" si="33"/>
        <v>7</v>
      </c>
      <c r="T735">
        <f t="shared" si="34"/>
        <v>1.2999999999999998</v>
      </c>
      <c r="U735" s="1">
        <f t="shared" si="35"/>
        <v>1960</v>
      </c>
    </row>
    <row r="736" spans="1:21" x14ac:dyDescent="0.25">
      <c r="A736" s="1">
        <v>735</v>
      </c>
      <c r="B736" t="s">
        <v>4561</v>
      </c>
      <c r="C736" s="1">
        <v>2013</v>
      </c>
      <c r="D736" t="s">
        <v>33</v>
      </c>
      <c r="E736" s="1">
        <v>91</v>
      </c>
      <c r="F736" t="s">
        <v>16</v>
      </c>
      <c r="G736" t="s">
        <v>5943</v>
      </c>
      <c r="H736" t="s">
        <v>5945</v>
      </c>
      <c r="I736" s="2">
        <v>7.7</v>
      </c>
      <c r="J736" t="s">
        <v>4562</v>
      </c>
      <c r="K736">
        <v>96</v>
      </c>
      <c r="L736" t="s">
        <v>3205</v>
      </c>
      <c r="M736" t="s">
        <v>4563</v>
      </c>
      <c r="N736" t="s">
        <v>3161</v>
      </c>
      <c r="O736" t="s">
        <v>1095</v>
      </c>
      <c r="P736" t="s">
        <v>4564</v>
      </c>
      <c r="Q736">
        <v>769145</v>
      </c>
      <c r="R736" s="14">
        <v>274092705</v>
      </c>
      <c r="S736" s="9">
        <f t="shared" si="33"/>
        <v>7</v>
      </c>
      <c r="T736">
        <f t="shared" si="34"/>
        <v>1.8999999999999995</v>
      </c>
      <c r="U736" s="1">
        <f t="shared" si="35"/>
        <v>2010</v>
      </c>
    </row>
    <row r="737" spans="1:21" x14ac:dyDescent="0.25">
      <c r="A737" s="1">
        <v>736</v>
      </c>
      <c r="B737" t="s">
        <v>5097</v>
      </c>
      <c r="C737" s="1">
        <v>1978</v>
      </c>
      <c r="D737" t="s">
        <v>15</v>
      </c>
      <c r="E737" s="1">
        <v>91</v>
      </c>
      <c r="F737" t="s">
        <v>2691</v>
      </c>
      <c r="G737" t="s">
        <v>5945</v>
      </c>
      <c r="I737" s="2">
        <v>7.7</v>
      </c>
      <c r="J737" t="s">
        <v>5098</v>
      </c>
      <c r="K737">
        <v>87</v>
      </c>
      <c r="L737" t="s">
        <v>1800</v>
      </c>
      <c r="M737" t="s">
        <v>5099</v>
      </c>
      <c r="N737" t="s">
        <v>2937</v>
      </c>
      <c r="O737" t="s">
        <v>5100</v>
      </c>
      <c r="P737" t="s">
        <v>5101</v>
      </c>
      <c r="Q737">
        <v>233106</v>
      </c>
      <c r="R737" s="14">
        <v>47000000</v>
      </c>
      <c r="S737" s="9">
        <f t="shared" si="33"/>
        <v>7</v>
      </c>
      <c r="T737">
        <f t="shared" si="34"/>
        <v>0.99999999999999911</v>
      </c>
      <c r="U737" s="1">
        <f t="shared" si="35"/>
        <v>1970</v>
      </c>
    </row>
    <row r="738" spans="1:21" x14ac:dyDescent="0.25">
      <c r="A738" s="1">
        <v>737</v>
      </c>
      <c r="B738" t="s">
        <v>5227</v>
      </c>
      <c r="C738" s="1">
        <v>1955</v>
      </c>
      <c r="E738" s="1">
        <v>91</v>
      </c>
      <c r="F738" t="s">
        <v>560</v>
      </c>
      <c r="G738" t="s">
        <v>5938</v>
      </c>
      <c r="I738" s="2">
        <v>7.7</v>
      </c>
      <c r="J738" t="s">
        <v>5228</v>
      </c>
      <c r="K738">
        <v>91</v>
      </c>
      <c r="L738" t="s">
        <v>2814</v>
      </c>
      <c r="M738" t="s">
        <v>231</v>
      </c>
      <c r="N738" t="s">
        <v>562</v>
      </c>
      <c r="O738" t="s">
        <v>5229</v>
      </c>
      <c r="P738" t="s">
        <v>5230</v>
      </c>
      <c r="Q738">
        <v>26464</v>
      </c>
      <c r="R738" s="14">
        <v>0</v>
      </c>
      <c r="S738" s="9">
        <f t="shared" si="33"/>
        <v>7</v>
      </c>
      <c r="T738">
        <f t="shared" si="34"/>
        <v>1.3999999999999995</v>
      </c>
      <c r="U738" s="1">
        <f t="shared" si="35"/>
        <v>1950</v>
      </c>
    </row>
    <row r="739" spans="1:21" x14ac:dyDescent="0.25">
      <c r="A739" s="1">
        <v>738</v>
      </c>
      <c r="B739" t="s">
        <v>4938</v>
      </c>
      <c r="C739" s="1">
        <v>1994</v>
      </c>
      <c r="D739" t="s">
        <v>196</v>
      </c>
      <c r="E739" s="1">
        <v>92</v>
      </c>
      <c r="F739" t="s">
        <v>560</v>
      </c>
      <c r="I739" s="2">
        <v>7.7</v>
      </c>
      <c r="J739" t="s">
        <v>4939</v>
      </c>
      <c r="K739">
        <v>70</v>
      </c>
      <c r="L739" t="s">
        <v>4940</v>
      </c>
      <c r="M739" t="s">
        <v>4941</v>
      </c>
      <c r="N739" t="s">
        <v>4942</v>
      </c>
      <c r="O739" t="s">
        <v>4943</v>
      </c>
      <c r="P739" t="s">
        <v>4944</v>
      </c>
      <c r="Q739">
        <v>211450</v>
      </c>
      <c r="R739" s="14">
        <v>3151130</v>
      </c>
      <c r="S739" s="9">
        <f t="shared" si="33"/>
        <v>7</v>
      </c>
      <c r="T739">
        <f t="shared" si="34"/>
        <v>0.70000000000000018</v>
      </c>
      <c r="U739" s="1">
        <f t="shared" si="35"/>
        <v>1990</v>
      </c>
    </row>
    <row r="740" spans="1:21" x14ac:dyDescent="0.25">
      <c r="A740" s="1">
        <v>739</v>
      </c>
      <c r="B740" t="s">
        <v>5238</v>
      </c>
      <c r="C740" s="1">
        <v>1951</v>
      </c>
      <c r="D740" t="s">
        <v>47</v>
      </c>
      <c r="E740" s="1">
        <v>92</v>
      </c>
      <c r="F740" t="s">
        <v>16</v>
      </c>
      <c r="G740" t="s">
        <v>5943</v>
      </c>
      <c r="I740" s="2">
        <v>7.7</v>
      </c>
      <c r="J740" t="s">
        <v>5239</v>
      </c>
      <c r="L740" t="s">
        <v>2749</v>
      </c>
      <c r="M740" t="s">
        <v>5240</v>
      </c>
      <c r="N740" t="s">
        <v>5241</v>
      </c>
      <c r="O740" t="s">
        <v>5242</v>
      </c>
      <c r="P740" t="s">
        <v>5243</v>
      </c>
      <c r="Q740">
        <v>76315</v>
      </c>
      <c r="R740" s="14">
        <v>0</v>
      </c>
      <c r="S740" s="9">
        <f t="shared" si="33"/>
        <v>7</v>
      </c>
      <c r="T740">
        <f t="shared" si="34"/>
        <v>7.7</v>
      </c>
      <c r="U740" s="1">
        <f t="shared" si="35"/>
        <v>1950</v>
      </c>
    </row>
    <row r="741" spans="1:21" x14ac:dyDescent="0.25">
      <c r="A741" s="1">
        <v>740</v>
      </c>
      <c r="B741" t="s">
        <v>4870</v>
      </c>
      <c r="C741" s="1">
        <v>1998</v>
      </c>
      <c r="D741" t="s">
        <v>33</v>
      </c>
      <c r="E741" s="1">
        <v>93</v>
      </c>
      <c r="F741" t="s">
        <v>560</v>
      </c>
      <c r="G741" t="s">
        <v>5936</v>
      </c>
      <c r="H741" t="s">
        <v>5942</v>
      </c>
      <c r="I741" s="2">
        <v>7.7</v>
      </c>
      <c r="J741" t="s">
        <v>4871</v>
      </c>
      <c r="K741">
        <v>86</v>
      </c>
      <c r="L741" t="s">
        <v>1404</v>
      </c>
      <c r="M741" t="s">
        <v>939</v>
      </c>
      <c r="N741" t="s">
        <v>2556</v>
      </c>
      <c r="O741" t="s">
        <v>1654</v>
      </c>
      <c r="P741" t="s">
        <v>4872</v>
      </c>
      <c r="Q741">
        <v>169229</v>
      </c>
      <c r="R741" s="14">
        <v>17105219</v>
      </c>
      <c r="S741" s="9">
        <f t="shared" si="33"/>
        <v>7</v>
      </c>
      <c r="T741">
        <f t="shared" si="34"/>
        <v>0.89999999999999947</v>
      </c>
      <c r="U741" s="1">
        <f t="shared" si="35"/>
        <v>1990</v>
      </c>
    </row>
    <row r="742" spans="1:21" x14ac:dyDescent="0.25">
      <c r="A742" s="1">
        <v>741</v>
      </c>
      <c r="B742" t="s">
        <v>5072</v>
      </c>
      <c r="C742" s="1">
        <v>1982</v>
      </c>
      <c r="D742" t="s">
        <v>15</v>
      </c>
      <c r="E742" s="1">
        <v>93</v>
      </c>
      <c r="F742" t="s">
        <v>5937</v>
      </c>
      <c r="G742" t="s">
        <v>5941</v>
      </c>
      <c r="I742" s="2">
        <v>7.7</v>
      </c>
      <c r="J742" t="s">
        <v>5073</v>
      </c>
      <c r="K742">
        <v>61</v>
      </c>
      <c r="L742" t="s">
        <v>5074</v>
      </c>
      <c r="M742" t="s">
        <v>1850</v>
      </c>
      <c r="N742" t="s">
        <v>5075</v>
      </c>
      <c r="O742" t="s">
        <v>4312</v>
      </c>
      <c r="P742" t="s">
        <v>4261</v>
      </c>
      <c r="Q742">
        <v>226541</v>
      </c>
      <c r="R742" s="14">
        <v>47212904</v>
      </c>
      <c r="S742" s="9">
        <f t="shared" si="33"/>
        <v>7</v>
      </c>
      <c r="T742">
        <f t="shared" si="34"/>
        <v>1.6000000000000005</v>
      </c>
      <c r="U742" s="1">
        <f t="shared" si="35"/>
        <v>1980</v>
      </c>
    </row>
    <row r="743" spans="1:21" x14ac:dyDescent="0.25">
      <c r="A743" s="1">
        <v>742</v>
      </c>
      <c r="B743" t="s">
        <v>5116</v>
      </c>
      <c r="C743" s="1">
        <v>1974</v>
      </c>
      <c r="D743" t="s">
        <v>15</v>
      </c>
      <c r="E743" s="1">
        <v>93</v>
      </c>
      <c r="F743" t="s">
        <v>560</v>
      </c>
      <c r="G743" t="s">
        <v>5959</v>
      </c>
      <c r="I743" s="2">
        <v>7.7</v>
      </c>
      <c r="J743" t="s">
        <v>5117</v>
      </c>
      <c r="K743">
        <v>73</v>
      </c>
      <c r="L743" t="s">
        <v>2678</v>
      </c>
      <c r="M743" t="s">
        <v>5118</v>
      </c>
      <c r="N743" t="s">
        <v>2679</v>
      </c>
      <c r="O743" t="s">
        <v>5119</v>
      </c>
      <c r="P743" t="s">
        <v>5120</v>
      </c>
      <c r="Q743">
        <v>125993</v>
      </c>
      <c r="R743" s="14">
        <v>119500000</v>
      </c>
      <c r="S743" s="9">
        <f t="shared" si="33"/>
        <v>7</v>
      </c>
      <c r="T743">
        <f t="shared" si="34"/>
        <v>0.40000000000000036</v>
      </c>
      <c r="U743" s="1">
        <f t="shared" si="35"/>
        <v>1970</v>
      </c>
    </row>
    <row r="744" spans="1:21" x14ac:dyDescent="0.25">
      <c r="A744" s="1">
        <v>743</v>
      </c>
      <c r="B744" t="s">
        <v>4973</v>
      </c>
      <c r="C744" s="1">
        <v>1992</v>
      </c>
      <c r="D744" t="s">
        <v>47</v>
      </c>
      <c r="E744" s="1">
        <v>94</v>
      </c>
      <c r="F744" t="s">
        <v>5946</v>
      </c>
      <c r="G744" t="s">
        <v>5941</v>
      </c>
      <c r="H744" t="s">
        <v>5952</v>
      </c>
      <c r="I744" s="2">
        <v>7.7</v>
      </c>
      <c r="J744" t="s">
        <v>4974</v>
      </c>
      <c r="K744">
        <v>83</v>
      </c>
      <c r="L744" t="s">
        <v>189</v>
      </c>
      <c r="M744" t="s">
        <v>4975</v>
      </c>
      <c r="N744" t="s">
        <v>4976</v>
      </c>
      <c r="O744" t="s">
        <v>4977</v>
      </c>
      <c r="P744" t="s">
        <v>4978</v>
      </c>
      <c r="Q744">
        <v>77798</v>
      </c>
      <c r="R744" s="14">
        <v>0</v>
      </c>
      <c r="S744" s="9">
        <f t="shared" si="33"/>
        <v>7</v>
      </c>
      <c r="T744">
        <f t="shared" si="34"/>
        <v>0.60000000000000053</v>
      </c>
      <c r="U744" s="1">
        <f t="shared" si="35"/>
        <v>1990</v>
      </c>
    </row>
    <row r="745" spans="1:21" x14ac:dyDescent="0.25">
      <c r="A745" s="1">
        <v>744</v>
      </c>
      <c r="B745" t="s">
        <v>4601</v>
      </c>
      <c r="C745" s="1">
        <v>2009</v>
      </c>
      <c r="D745" t="s">
        <v>33</v>
      </c>
      <c r="E745" s="1">
        <v>95</v>
      </c>
      <c r="F745" t="s">
        <v>560</v>
      </c>
      <c r="G745" t="s">
        <v>5936</v>
      </c>
      <c r="H745" t="s">
        <v>5942</v>
      </c>
      <c r="I745" s="2">
        <v>7.7</v>
      </c>
      <c r="J745" t="s">
        <v>4602</v>
      </c>
      <c r="K745">
        <v>76</v>
      </c>
      <c r="L745" t="s">
        <v>4603</v>
      </c>
      <c r="M745" t="s">
        <v>4604</v>
      </c>
      <c r="N745" t="s">
        <v>82</v>
      </c>
      <c r="O745" t="s">
        <v>4605</v>
      </c>
      <c r="P745" t="s">
        <v>2159</v>
      </c>
      <c r="Q745">
        <v>472242</v>
      </c>
      <c r="R745" s="14">
        <v>32391374</v>
      </c>
      <c r="S745" s="9">
        <f t="shared" si="33"/>
        <v>7</v>
      </c>
      <c r="T745">
        <f t="shared" si="34"/>
        <v>0.10000000000000053</v>
      </c>
      <c r="U745" s="1">
        <f t="shared" si="35"/>
        <v>2000</v>
      </c>
    </row>
    <row r="746" spans="1:21" x14ac:dyDescent="0.25">
      <c r="A746" s="1">
        <v>745</v>
      </c>
      <c r="B746" t="s">
        <v>4819</v>
      </c>
      <c r="C746" s="1">
        <v>2001</v>
      </c>
      <c r="D746" t="s">
        <v>196</v>
      </c>
      <c r="E746" s="1">
        <v>95</v>
      </c>
      <c r="F746" t="s">
        <v>560</v>
      </c>
      <c r="G746" t="s">
        <v>5936</v>
      </c>
      <c r="H746" t="s">
        <v>5951</v>
      </c>
      <c r="I746" s="2">
        <v>7.7</v>
      </c>
      <c r="J746" t="s">
        <v>4820</v>
      </c>
      <c r="K746">
        <v>85</v>
      </c>
      <c r="L746" t="s">
        <v>4821</v>
      </c>
      <c r="M746" t="s">
        <v>4821</v>
      </c>
      <c r="N746" t="s">
        <v>4822</v>
      </c>
      <c r="O746" t="s">
        <v>4823</v>
      </c>
      <c r="P746" t="s">
        <v>4824</v>
      </c>
      <c r="Q746">
        <v>31957</v>
      </c>
      <c r="R746" s="14">
        <v>3029081</v>
      </c>
      <c r="S746" s="9">
        <f t="shared" si="33"/>
        <v>7</v>
      </c>
      <c r="T746">
        <f t="shared" si="34"/>
        <v>0.79999999999999982</v>
      </c>
      <c r="U746" s="1">
        <f t="shared" si="35"/>
        <v>2000</v>
      </c>
    </row>
    <row r="747" spans="1:21" x14ac:dyDescent="0.25">
      <c r="A747" s="1">
        <v>746</v>
      </c>
      <c r="B747" t="s">
        <v>4550</v>
      </c>
      <c r="C747" s="1">
        <v>2011</v>
      </c>
      <c r="D747" t="s">
        <v>150</v>
      </c>
      <c r="E747" s="1">
        <v>96</v>
      </c>
      <c r="F747" t="s">
        <v>560</v>
      </c>
      <c r="G747" t="s">
        <v>5944</v>
      </c>
      <c r="H747" t="s">
        <v>5942</v>
      </c>
      <c r="I747" s="2">
        <v>7.7</v>
      </c>
      <c r="J747" t="s">
        <v>4551</v>
      </c>
      <c r="K747">
        <v>81</v>
      </c>
      <c r="L747" t="s">
        <v>2661</v>
      </c>
      <c r="M747" t="s">
        <v>2166</v>
      </c>
      <c r="N747" t="s">
        <v>1462</v>
      </c>
      <c r="O747" t="s">
        <v>4043</v>
      </c>
      <c r="P747" t="s">
        <v>4552</v>
      </c>
      <c r="Q747">
        <v>388089</v>
      </c>
      <c r="R747" s="14">
        <v>56816662</v>
      </c>
      <c r="S747" s="9">
        <f t="shared" si="33"/>
        <v>7</v>
      </c>
      <c r="T747">
        <f t="shared" si="34"/>
        <v>0.39999999999999947</v>
      </c>
      <c r="U747" s="1">
        <f t="shared" si="35"/>
        <v>2010</v>
      </c>
    </row>
    <row r="748" spans="1:21" x14ac:dyDescent="0.25">
      <c r="A748" s="1">
        <v>747</v>
      </c>
      <c r="B748" t="s">
        <v>4920</v>
      </c>
      <c r="C748" s="1">
        <v>1995</v>
      </c>
      <c r="D748" t="s">
        <v>47</v>
      </c>
      <c r="E748" s="1">
        <v>97</v>
      </c>
      <c r="F748" t="s">
        <v>16</v>
      </c>
      <c r="G748" t="s">
        <v>5947</v>
      </c>
      <c r="H748" t="s">
        <v>5944</v>
      </c>
      <c r="I748" s="2">
        <v>7.7</v>
      </c>
      <c r="J748" t="s">
        <v>4921</v>
      </c>
      <c r="K748">
        <v>83</v>
      </c>
      <c r="L748" t="s">
        <v>3205</v>
      </c>
      <c r="M748" t="s">
        <v>4922</v>
      </c>
      <c r="N748" t="s">
        <v>4923</v>
      </c>
      <c r="O748" t="s">
        <v>4924</v>
      </c>
      <c r="P748" t="s">
        <v>4925</v>
      </c>
      <c r="Q748">
        <v>32236</v>
      </c>
      <c r="R748" s="14">
        <v>10019307</v>
      </c>
      <c r="S748" s="9">
        <f t="shared" si="33"/>
        <v>7</v>
      </c>
      <c r="T748">
        <f t="shared" si="34"/>
        <v>0.60000000000000053</v>
      </c>
      <c r="U748" s="1">
        <f t="shared" si="35"/>
        <v>1990</v>
      </c>
    </row>
    <row r="749" spans="1:21" x14ac:dyDescent="0.25">
      <c r="A749" s="1">
        <v>748</v>
      </c>
      <c r="B749" t="s">
        <v>5049</v>
      </c>
      <c r="C749" s="1">
        <v>1985</v>
      </c>
      <c r="D749" t="s">
        <v>33</v>
      </c>
      <c r="E749" s="1">
        <v>97</v>
      </c>
      <c r="F749" t="s">
        <v>560</v>
      </c>
      <c r="G749" t="s">
        <v>5938</v>
      </c>
      <c r="H749" t="s">
        <v>5936</v>
      </c>
      <c r="I749" s="2">
        <v>7.7</v>
      </c>
      <c r="J749" t="s">
        <v>5050</v>
      </c>
      <c r="K749">
        <v>90</v>
      </c>
      <c r="L749" t="s">
        <v>128</v>
      </c>
      <c r="M749" t="s">
        <v>5051</v>
      </c>
      <c r="N749" t="s">
        <v>5052</v>
      </c>
      <c r="O749" t="s">
        <v>5053</v>
      </c>
      <c r="P749" t="s">
        <v>5054</v>
      </c>
      <c r="Q749">
        <v>59635</v>
      </c>
      <c r="R749" s="14">
        <v>10600000</v>
      </c>
      <c r="S749" s="9">
        <f t="shared" si="33"/>
        <v>7</v>
      </c>
      <c r="T749">
        <f t="shared" si="34"/>
        <v>1.2999999999999998</v>
      </c>
      <c r="U749" s="1">
        <f t="shared" si="35"/>
        <v>1980</v>
      </c>
    </row>
    <row r="750" spans="1:21" x14ac:dyDescent="0.25">
      <c r="A750" s="1">
        <v>749</v>
      </c>
      <c r="B750" t="s">
        <v>4546</v>
      </c>
      <c r="C750" s="1">
        <v>2011</v>
      </c>
      <c r="E750" s="1">
        <v>98</v>
      </c>
      <c r="F750" t="s">
        <v>16</v>
      </c>
      <c r="I750" s="2">
        <v>7.7</v>
      </c>
      <c r="J750" t="s">
        <v>4547</v>
      </c>
      <c r="K750">
        <v>52</v>
      </c>
      <c r="L750" t="s">
        <v>304</v>
      </c>
      <c r="M750" t="s">
        <v>290</v>
      </c>
      <c r="N750" t="s">
        <v>4548</v>
      </c>
      <c r="O750" t="s">
        <v>1556</v>
      </c>
      <c r="P750" t="s">
        <v>4549</v>
      </c>
      <c r="Q750">
        <v>77071</v>
      </c>
      <c r="R750" s="14">
        <v>71177</v>
      </c>
      <c r="S750" s="9">
        <f t="shared" si="33"/>
        <v>7</v>
      </c>
      <c r="T750">
        <f t="shared" si="34"/>
        <v>2.5</v>
      </c>
      <c r="U750" s="1">
        <f t="shared" si="35"/>
        <v>2010</v>
      </c>
    </row>
    <row r="751" spans="1:21" x14ac:dyDescent="0.25">
      <c r="A751" s="1">
        <v>750</v>
      </c>
      <c r="B751" t="s">
        <v>4637</v>
      </c>
      <c r="C751" s="1">
        <v>2006</v>
      </c>
      <c r="D751" t="s">
        <v>47</v>
      </c>
      <c r="E751" s="1">
        <v>98</v>
      </c>
      <c r="F751" t="s">
        <v>5946</v>
      </c>
      <c r="G751" t="s">
        <v>5941</v>
      </c>
      <c r="H751" t="s">
        <v>5952</v>
      </c>
      <c r="I751" s="2">
        <v>7.7</v>
      </c>
      <c r="J751" t="s">
        <v>4638</v>
      </c>
      <c r="L751" t="s">
        <v>1415</v>
      </c>
      <c r="M751" t="s">
        <v>4639</v>
      </c>
      <c r="N751" t="s">
        <v>4640</v>
      </c>
      <c r="O751" t="s">
        <v>4641</v>
      </c>
      <c r="P751" t="s">
        <v>4642</v>
      </c>
      <c r="Q751">
        <v>60368</v>
      </c>
      <c r="R751" s="14">
        <v>0</v>
      </c>
      <c r="S751" s="9">
        <f t="shared" si="33"/>
        <v>7</v>
      </c>
      <c r="T751">
        <f t="shared" si="34"/>
        <v>7.7</v>
      </c>
      <c r="U751" s="1">
        <f t="shared" si="35"/>
        <v>2000</v>
      </c>
    </row>
    <row r="752" spans="1:21" x14ac:dyDescent="0.25">
      <c r="A752" s="1">
        <v>751</v>
      </c>
      <c r="B752" t="s">
        <v>4721</v>
      </c>
      <c r="C752" s="1">
        <v>2004</v>
      </c>
      <c r="D752" t="s">
        <v>33</v>
      </c>
      <c r="E752" s="1">
        <v>99</v>
      </c>
      <c r="F752" t="s">
        <v>5937</v>
      </c>
      <c r="G752" t="s">
        <v>5952</v>
      </c>
      <c r="H752" t="s">
        <v>5944</v>
      </c>
      <c r="I752" s="2">
        <v>7.7</v>
      </c>
      <c r="J752" t="s">
        <v>4722</v>
      </c>
      <c r="K752">
        <v>78</v>
      </c>
      <c r="L752" t="s">
        <v>4723</v>
      </c>
      <c r="M752" t="s">
        <v>4723</v>
      </c>
      <c r="N752" t="s">
        <v>4724</v>
      </c>
      <c r="O752" t="s">
        <v>4725</v>
      </c>
      <c r="P752" t="s">
        <v>4726</v>
      </c>
      <c r="Q752">
        <v>127250</v>
      </c>
      <c r="R752" s="14">
        <v>17108591</v>
      </c>
      <c r="S752" s="9">
        <f t="shared" si="33"/>
        <v>7</v>
      </c>
      <c r="T752">
        <f t="shared" si="34"/>
        <v>9.9999999999999645E-2</v>
      </c>
      <c r="U752" s="1">
        <f t="shared" si="35"/>
        <v>2000</v>
      </c>
    </row>
    <row r="753" spans="1:21" x14ac:dyDescent="0.25">
      <c r="A753" s="1">
        <v>752</v>
      </c>
      <c r="B753" t="s">
        <v>4927</v>
      </c>
      <c r="C753" s="1">
        <v>1995</v>
      </c>
      <c r="D753" t="s">
        <v>33</v>
      </c>
      <c r="E753" s="1">
        <v>99</v>
      </c>
      <c r="F753" t="s">
        <v>560</v>
      </c>
      <c r="G753" t="s">
        <v>5938</v>
      </c>
      <c r="H753" t="s">
        <v>5936</v>
      </c>
      <c r="I753" s="2">
        <v>7.7</v>
      </c>
      <c r="J753" t="s">
        <v>4928</v>
      </c>
      <c r="K753">
        <v>71</v>
      </c>
      <c r="L753" t="s">
        <v>1680</v>
      </c>
      <c r="M753" t="s">
        <v>4929</v>
      </c>
      <c r="N753" t="s">
        <v>4930</v>
      </c>
      <c r="O753" t="s">
        <v>1733</v>
      </c>
      <c r="P753" t="s">
        <v>4931</v>
      </c>
      <c r="Q753">
        <v>26429</v>
      </c>
      <c r="R753" s="14">
        <v>0</v>
      </c>
      <c r="S753" s="9">
        <f t="shared" si="33"/>
        <v>7</v>
      </c>
      <c r="T753">
        <f t="shared" si="34"/>
        <v>0.60000000000000053</v>
      </c>
      <c r="U753" s="1">
        <f t="shared" si="35"/>
        <v>1990</v>
      </c>
    </row>
    <row r="754" spans="1:21" x14ac:dyDescent="0.25">
      <c r="A754" s="1">
        <v>753</v>
      </c>
      <c r="B754" t="s">
        <v>4554</v>
      </c>
      <c r="C754" s="1">
        <v>2014</v>
      </c>
      <c r="D754" t="s">
        <v>47</v>
      </c>
      <c r="E754" s="1">
        <v>100</v>
      </c>
      <c r="F754" t="s">
        <v>5946</v>
      </c>
      <c r="G754" t="s">
        <v>5955</v>
      </c>
      <c r="H754" t="s">
        <v>5941</v>
      </c>
      <c r="I754" s="2">
        <v>7.7</v>
      </c>
      <c r="J754" t="s">
        <v>4555</v>
      </c>
      <c r="K754">
        <v>83</v>
      </c>
      <c r="L754" t="s">
        <v>4556</v>
      </c>
      <c r="M754" t="s">
        <v>4557</v>
      </c>
      <c r="N754" t="s">
        <v>2206</v>
      </c>
      <c r="O754" t="s">
        <v>4558</v>
      </c>
      <c r="P754" t="s">
        <v>4559</v>
      </c>
      <c r="Q754">
        <v>323982</v>
      </c>
      <c r="R754" s="14">
        <v>257760692</v>
      </c>
      <c r="S754" s="9">
        <f t="shared" si="33"/>
        <v>7</v>
      </c>
      <c r="T754">
        <f t="shared" si="34"/>
        <v>0.60000000000000053</v>
      </c>
      <c r="U754" s="1">
        <f t="shared" si="35"/>
        <v>2010</v>
      </c>
    </row>
    <row r="755" spans="1:21" x14ac:dyDescent="0.25">
      <c r="A755" s="1">
        <v>754</v>
      </c>
      <c r="B755" t="s">
        <v>4585</v>
      </c>
      <c r="C755" s="1">
        <v>2009</v>
      </c>
      <c r="D755" t="s">
        <v>33</v>
      </c>
      <c r="E755" s="1">
        <v>100</v>
      </c>
      <c r="F755" t="s">
        <v>560</v>
      </c>
      <c r="I755" s="2">
        <v>7.7</v>
      </c>
      <c r="J755" t="s">
        <v>4586</v>
      </c>
      <c r="K755">
        <v>73</v>
      </c>
      <c r="L755" t="s">
        <v>257</v>
      </c>
      <c r="M755" t="s">
        <v>4495</v>
      </c>
      <c r="N755" t="s">
        <v>2208</v>
      </c>
      <c r="O755" t="s">
        <v>4587</v>
      </c>
      <c r="P755" t="s">
        <v>4588</v>
      </c>
      <c r="Q755">
        <v>717559</v>
      </c>
      <c r="R755" s="14">
        <v>277322503</v>
      </c>
      <c r="S755" s="9">
        <f t="shared" si="33"/>
        <v>7</v>
      </c>
      <c r="T755">
        <f t="shared" si="34"/>
        <v>0.40000000000000036</v>
      </c>
      <c r="U755" s="1">
        <f t="shared" si="35"/>
        <v>2000</v>
      </c>
    </row>
    <row r="756" spans="1:21" x14ac:dyDescent="0.25">
      <c r="A756" s="1">
        <v>755</v>
      </c>
      <c r="B756" t="s">
        <v>4694</v>
      </c>
      <c r="C756" s="1">
        <v>2010</v>
      </c>
      <c r="D756" t="s">
        <v>47</v>
      </c>
      <c r="E756" s="1">
        <v>100</v>
      </c>
      <c r="F756" t="s">
        <v>5946</v>
      </c>
      <c r="G756" t="s">
        <v>5941</v>
      </c>
      <c r="H756" t="s">
        <v>5952</v>
      </c>
      <c r="I756" s="2">
        <v>7.7</v>
      </c>
      <c r="J756" t="s">
        <v>4695</v>
      </c>
      <c r="K756">
        <v>71</v>
      </c>
      <c r="L756" t="s">
        <v>4696</v>
      </c>
      <c r="M756" t="s">
        <v>2146</v>
      </c>
      <c r="N756" t="s">
        <v>4697</v>
      </c>
      <c r="O756" t="s">
        <v>4698</v>
      </c>
      <c r="P756" t="s">
        <v>4699</v>
      </c>
      <c r="Q756">
        <v>405922</v>
      </c>
      <c r="R756" s="14">
        <v>200821936</v>
      </c>
      <c r="S756" s="9">
        <f t="shared" si="33"/>
        <v>7</v>
      </c>
      <c r="T756">
        <f t="shared" si="34"/>
        <v>0.60000000000000053</v>
      </c>
      <c r="U756" s="1">
        <f t="shared" si="35"/>
        <v>2010</v>
      </c>
    </row>
    <row r="757" spans="1:21" x14ac:dyDescent="0.25">
      <c r="A757" s="1">
        <v>756</v>
      </c>
      <c r="B757" t="s">
        <v>4759</v>
      </c>
      <c r="C757" s="1">
        <v>2009</v>
      </c>
      <c r="D757" t="s">
        <v>47</v>
      </c>
      <c r="E757" s="1">
        <v>100</v>
      </c>
      <c r="F757" t="s">
        <v>5946</v>
      </c>
      <c r="G757" t="s">
        <v>5936</v>
      </c>
      <c r="H757" t="s">
        <v>5947</v>
      </c>
      <c r="I757" s="2">
        <v>7.7</v>
      </c>
      <c r="J757" t="s">
        <v>4760</v>
      </c>
      <c r="K757">
        <v>80</v>
      </c>
      <c r="L757" t="s">
        <v>2547</v>
      </c>
      <c r="M757" t="s">
        <v>4756</v>
      </c>
      <c r="N757" t="s">
        <v>4761</v>
      </c>
      <c r="O757" t="s">
        <v>4762</v>
      </c>
      <c r="P757" t="s">
        <v>4763</v>
      </c>
      <c r="Q757">
        <v>197761</v>
      </c>
      <c r="R757" s="14">
        <v>75286229</v>
      </c>
      <c r="S757" s="9">
        <f t="shared" si="33"/>
        <v>7</v>
      </c>
      <c r="T757">
        <f t="shared" si="34"/>
        <v>0.29999999999999982</v>
      </c>
      <c r="U757" s="1">
        <f t="shared" si="35"/>
        <v>2000</v>
      </c>
    </row>
    <row r="758" spans="1:21" x14ac:dyDescent="0.25">
      <c r="A758" s="1">
        <v>757</v>
      </c>
      <c r="B758" t="s">
        <v>4979</v>
      </c>
      <c r="C758" s="1">
        <v>1992</v>
      </c>
      <c r="D758" t="s">
        <v>196</v>
      </c>
      <c r="E758" s="1">
        <v>100</v>
      </c>
      <c r="F758" t="s">
        <v>5935</v>
      </c>
      <c r="G758" t="s">
        <v>5936</v>
      </c>
      <c r="H758" t="s">
        <v>5948</v>
      </c>
      <c r="I758" s="2">
        <v>7.7</v>
      </c>
      <c r="J758" t="s">
        <v>4980</v>
      </c>
      <c r="K758">
        <v>82</v>
      </c>
      <c r="L758" t="s">
        <v>4981</v>
      </c>
      <c r="M758" t="s">
        <v>28</v>
      </c>
      <c r="N758" t="s">
        <v>821</v>
      </c>
      <c r="O758" t="s">
        <v>4982</v>
      </c>
      <c r="P758" t="s">
        <v>4311</v>
      </c>
      <c r="Q758">
        <v>95826</v>
      </c>
      <c r="R758" s="14">
        <v>10725228</v>
      </c>
      <c r="S758" s="9">
        <f t="shared" si="33"/>
        <v>7</v>
      </c>
      <c r="T758">
        <f t="shared" si="34"/>
        <v>0.49999999999999911</v>
      </c>
      <c r="U758" s="1">
        <f t="shared" si="35"/>
        <v>1990</v>
      </c>
    </row>
    <row r="759" spans="1:21" x14ac:dyDescent="0.25">
      <c r="A759" s="1">
        <v>758</v>
      </c>
      <c r="B759" t="s">
        <v>5091</v>
      </c>
      <c r="C759" s="1">
        <v>1979</v>
      </c>
      <c r="D759" t="s">
        <v>47</v>
      </c>
      <c r="E759" s="1">
        <v>100</v>
      </c>
      <c r="F759" t="s">
        <v>5946</v>
      </c>
      <c r="G759" t="s">
        <v>5941</v>
      </c>
      <c r="H759" t="s">
        <v>5947</v>
      </c>
      <c r="I759" s="2">
        <v>7.7</v>
      </c>
      <c r="J759" t="s">
        <v>5092</v>
      </c>
      <c r="K759">
        <v>71</v>
      </c>
      <c r="L759" t="s">
        <v>189</v>
      </c>
      <c r="M759" t="s">
        <v>5093</v>
      </c>
      <c r="N759" t="s">
        <v>5094</v>
      </c>
      <c r="O759" t="s">
        <v>5095</v>
      </c>
      <c r="P759" t="s">
        <v>5096</v>
      </c>
      <c r="Q759">
        <v>27014</v>
      </c>
      <c r="R759" s="14">
        <v>0</v>
      </c>
      <c r="S759" s="9">
        <f t="shared" si="33"/>
        <v>7</v>
      </c>
      <c r="T759">
        <f t="shared" si="34"/>
        <v>0.60000000000000053</v>
      </c>
      <c r="U759" s="1">
        <f t="shared" si="35"/>
        <v>1970</v>
      </c>
    </row>
    <row r="760" spans="1:21" x14ac:dyDescent="0.25">
      <c r="A760" s="1">
        <v>759</v>
      </c>
      <c r="B760" t="s">
        <v>5164</v>
      </c>
      <c r="C760" s="1">
        <v>1967</v>
      </c>
      <c r="D760" t="s">
        <v>15</v>
      </c>
      <c r="E760" s="1">
        <v>100</v>
      </c>
      <c r="F760" t="s">
        <v>16</v>
      </c>
      <c r="G760" t="s">
        <v>5942</v>
      </c>
      <c r="I760" s="2">
        <v>7.7</v>
      </c>
      <c r="J760" t="s">
        <v>5165</v>
      </c>
      <c r="L760" t="s">
        <v>1923</v>
      </c>
      <c r="M760" t="s">
        <v>2319</v>
      </c>
      <c r="N760" t="s">
        <v>5166</v>
      </c>
      <c r="O760" t="s">
        <v>5167</v>
      </c>
      <c r="P760" t="s">
        <v>5168</v>
      </c>
      <c r="Q760">
        <v>40274</v>
      </c>
      <c r="R760" s="14">
        <v>26331</v>
      </c>
      <c r="S760" s="9">
        <f t="shared" si="33"/>
        <v>7</v>
      </c>
      <c r="T760">
        <f t="shared" si="34"/>
        <v>7.7</v>
      </c>
      <c r="U760" s="1">
        <f t="shared" si="35"/>
        <v>1960</v>
      </c>
    </row>
    <row r="761" spans="1:21" x14ac:dyDescent="0.25">
      <c r="A761" s="1">
        <v>760</v>
      </c>
      <c r="B761" t="s">
        <v>4534</v>
      </c>
      <c r="C761" s="1">
        <v>2012</v>
      </c>
      <c r="D761" t="s">
        <v>47</v>
      </c>
      <c r="E761" s="1">
        <v>101</v>
      </c>
      <c r="F761" t="s">
        <v>5946</v>
      </c>
      <c r="G761" t="s">
        <v>5941</v>
      </c>
      <c r="H761" t="s">
        <v>5952</v>
      </c>
      <c r="I761" s="2">
        <v>7.7</v>
      </c>
      <c r="J761" t="s">
        <v>4535</v>
      </c>
      <c r="K761">
        <v>72</v>
      </c>
      <c r="L761" t="s">
        <v>2147</v>
      </c>
      <c r="M761" t="s">
        <v>4536</v>
      </c>
      <c r="N761" t="s">
        <v>4537</v>
      </c>
      <c r="O761" t="s">
        <v>4538</v>
      </c>
      <c r="P761" t="s">
        <v>4539</v>
      </c>
      <c r="Q761">
        <v>380195</v>
      </c>
      <c r="R761" s="14">
        <v>189422889</v>
      </c>
      <c r="S761" s="9">
        <f t="shared" si="33"/>
        <v>7</v>
      </c>
      <c r="T761">
        <f t="shared" si="34"/>
        <v>0.5</v>
      </c>
      <c r="U761" s="1">
        <f t="shared" si="35"/>
        <v>2010</v>
      </c>
    </row>
    <row r="762" spans="1:21" x14ac:dyDescent="0.25">
      <c r="A762" s="1">
        <v>761</v>
      </c>
      <c r="B762" t="s">
        <v>4610</v>
      </c>
      <c r="C762" s="1">
        <v>2008</v>
      </c>
      <c r="D762" t="s">
        <v>47</v>
      </c>
      <c r="E762" s="1">
        <v>101</v>
      </c>
      <c r="F762" t="s">
        <v>5946</v>
      </c>
      <c r="G762" t="s">
        <v>5941</v>
      </c>
      <c r="H762" t="s">
        <v>5952</v>
      </c>
      <c r="I762" s="2">
        <v>7.7</v>
      </c>
      <c r="J762" t="s">
        <v>4611</v>
      </c>
      <c r="K762">
        <v>86</v>
      </c>
      <c r="L762" t="s">
        <v>189</v>
      </c>
      <c r="M762" t="s">
        <v>3005</v>
      </c>
      <c r="N762" t="s">
        <v>198</v>
      </c>
      <c r="O762" t="s">
        <v>74</v>
      </c>
      <c r="P762" t="s">
        <v>4612</v>
      </c>
      <c r="Q762">
        <v>125317</v>
      </c>
      <c r="R762" s="14">
        <v>15090400</v>
      </c>
      <c r="S762" s="9">
        <f t="shared" si="33"/>
        <v>7</v>
      </c>
      <c r="T762">
        <f t="shared" si="34"/>
        <v>0.89999999999999947</v>
      </c>
      <c r="U762" s="1">
        <f t="shared" si="35"/>
        <v>2000</v>
      </c>
    </row>
    <row r="763" spans="1:21" x14ac:dyDescent="0.25">
      <c r="A763" s="1">
        <v>762</v>
      </c>
      <c r="B763" t="s">
        <v>4650</v>
      </c>
      <c r="C763" s="1">
        <v>2006</v>
      </c>
      <c r="E763" s="1">
        <v>101</v>
      </c>
      <c r="F763" t="s">
        <v>5935</v>
      </c>
      <c r="G763" t="s">
        <v>5936</v>
      </c>
      <c r="I763" s="2">
        <v>7.7</v>
      </c>
      <c r="J763" t="s">
        <v>4651</v>
      </c>
      <c r="K763">
        <v>86</v>
      </c>
      <c r="L763" t="s">
        <v>4652</v>
      </c>
      <c r="M763" t="s">
        <v>4653</v>
      </c>
      <c r="N763" t="s">
        <v>4654</v>
      </c>
      <c r="O763" t="s">
        <v>4655</v>
      </c>
      <c r="P763" t="s">
        <v>4656</v>
      </c>
      <c r="Q763">
        <v>115576</v>
      </c>
      <c r="R763" s="14">
        <v>327919</v>
      </c>
      <c r="S763" s="9">
        <f t="shared" si="33"/>
        <v>7</v>
      </c>
      <c r="T763">
        <f t="shared" si="34"/>
        <v>0.89999999999999947</v>
      </c>
      <c r="U763" s="1">
        <f t="shared" si="35"/>
        <v>2000</v>
      </c>
    </row>
    <row r="764" spans="1:21" x14ac:dyDescent="0.25">
      <c r="A764" s="1">
        <v>763</v>
      </c>
      <c r="B764" t="s">
        <v>4732</v>
      </c>
      <c r="C764" s="1">
        <v>2004</v>
      </c>
      <c r="D764" t="s">
        <v>196</v>
      </c>
      <c r="E764" s="1">
        <v>101</v>
      </c>
      <c r="F764" t="s">
        <v>16</v>
      </c>
      <c r="G764" t="s">
        <v>5945</v>
      </c>
      <c r="I764" s="2">
        <v>7.7</v>
      </c>
      <c r="J764" t="s">
        <v>4733</v>
      </c>
      <c r="K764">
        <v>61</v>
      </c>
      <c r="L764" t="s">
        <v>4734</v>
      </c>
      <c r="M764" t="s">
        <v>36</v>
      </c>
      <c r="N764" t="s">
        <v>3654</v>
      </c>
      <c r="O764" t="s">
        <v>4735</v>
      </c>
      <c r="P764" t="s">
        <v>4736</v>
      </c>
      <c r="Q764">
        <v>358432</v>
      </c>
      <c r="R764" s="14">
        <v>1082715</v>
      </c>
      <c r="S764" s="9">
        <f t="shared" si="33"/>
        <v>7</v>
      </c>
      <c r="T764">
        <f t="shared" si="34"/>
        <v>1.6000000000000005</v>
      </c>
      <c r="U764" s="1">
        <f t="shared" si="35"/>
        <v>2000</v>
      </c>
    </row>
    <row r="765" spans="1:21" x14ac:dyDescent="0.25">
      <c r="A765" s="1">
        <v>764</v>
      </c>
      <c r="B765" t="s">
        <v>5202</v>
      </c>
      <c r="C765" s="1">
        <v>1960</v>
      </c>
      <c r="E765" s="1">
        <v>101</v>
      </c>
      <c r="F765" t="s">
        <v>16</v>
      </c>
      <c r="G765" t="s">
        <v>5957</v>
      </c>
      <c r="H765" t="s">
        <v>5945</v>
      </c>
      <c r="I765" s="2">
        <v>7.7</v>
      </c>
      <c r="J765" t="s">
        <v>5203</v>
      </c>
      <c r="L765" t="s">
        <v>2028</v>
      </c>
      <c r="M765" t="s">
        <v>5204</v>
      </c>
      <c r="N765" t="s">
        <v>5205</v>
      </c>
      <c r="O765" t="s">
        <v>2032</v>
      </c>
      <c r="P765" t="s">
        <v>5206</v>
      </c>
      <c r="Q765">
        <v>31354</v>
      </c>
      <c r="R765" s="14">
        <v>83957</v>
      </c>
      <c r="S765" s="9">
        <f t="shared" si="33"/>
        <v>7</v>
      </c>
      <c r="T765">
        <f t="shared" si="34"/>
        <v>7.7</v>
      </c>
      <c r="U765" s="1">
        <f t="shared" si="35"/>
        <v>1960</v>
      </c>
    </row>
    <row r="766" spans="1:21" x14ac:dyDescent="0.25">
      <c r="A766" s="1">
        <v>765</v>
      </c>
      <c r="B766" t="s">
        <v>4743</v>
      </c>
      <c r="C766" s="1">
        <v>2003</v>
      </c>
      <c r="D766" t="s">
        <v>33</v>
      </c>
      <c r="E766" s="1">
        <v>102</v>
      </c>
      <c r="F766" t="s">
        <v>560</v>
      </c>
      <c r="G766" t="s">
        <v>5936</v>
      </c>
      <c r="I766" s="2">
        <v>7.7</v>
      </c>
      <c r="J766" t="s">
        <v>4744</v>
      </c>
      <c r="K766">
        <v>89</v>
      </c>
      <c r="L766" t="s">
        <v>4745</v>
      </c>
      <c r="M766" t="s">
        <v>2556</v>
      </c>
      <c r="N766" t="s">
        <v>281</v>
      </c>
      <c r="O766" t="s">
        <v>4746</v>
      </c>
      <c r="P766" t="s">
        <v>4747</v>
      </c>
      <c r="Q766">
        <v>415074</v>
      </c>
      <c r="R766" s="14">
        <v>44585453</v>
      </c>
      <c r="S766" s="9">
        <f t="shared" si="33"/>
        <v>7</v>
      </c>
      <c r="T766">
        <f t="shared" si="34"/>
        <v>1.2000000000000002</v>
      </c>
      <c r="U766" s="1">
        <f t="shared" si="35"/>
        <v>2000</v>
      </c>
    </row>
    <row r="767" spans="1:21" x14ac:dyDescent="0.25">
      <c r="A767" s="1">
        <v>766</v>
      </c>
      <c r="B767" t="s">
        <v>5128</v>
      </c>
      <c r="C767" s="1">
        <v>1973</v>
      </c>
      <c r="D767" t="s">
        <v>15</v>
      </c>
      <c r="E767" s="1">
        <v>102</v>
      </c>
      <c r="F767" t="s">
        <v>5937</v>
      </c>
      <c r="G767" t="s">
        <v>5938</v>
      </c>
      <c r="H767" t="s">
        <v>5936</v>
      </c>
      <c r="I767" s="2">
        <v>7.7</v>
      </c>
      <c r="J767" t="s">
        <v>5129</v>
      </c>
      <c r="K767">
        <v>83</v>
      </c>
      <c r="L767" t="s">
        <v>5130</v>
      </c>
      <c r="M767" t="s">
        <v>5131</v>
      </c>
      <c r="N767" t="s">
        <v>5132</v>
      </c>
      <c r="O767" t="s">
        <v>5133</v>
      </c>
      <c r="P767" t="s">
        <v>5134</v>
      </c>
      <c r="Q767">
        <v>96561</v>
      </c>
      <c r="R767" s="14">
        <v>25000000</v>
      </c>
      <c r="S767" s="9">
        <f t="shared" si="33"/>
        <v>7</v>
      </c>
      <c r="T767">
        <f t="shared" si="34"/>
        <v>0.60000000000000053</v>
      </c>
      <c r="U767" s="1">
        <f t="shared" si="35"/>
        <v>1970</v>
      </c>
    </row>
    <row r="768" spans="1:21" x14ac:dyDescent="0.25">
      <c r="A768" s="1">
        <v>767</v>
      </c>
      <c r="B768" t="s">
        <v>5144</v>
      </c>
      <c r="C768" s="1">
        <v>1971</v>
      </c>
      <c r="D768" t="s">
        <v>15</v>
      </c>
      <c r="E768" s="1">
        <v>102</v>
      </c>
      <c r="F768" t="s">
        <v>5937</v>
      </c>
      <c r="G768" t="s">
        <v>5938</v>
      </c>
      <c r="H768" t="s">
        <v>5945</v>
      </c>
      <c r="I768" s="2">
        <v>7.7</v>
      </c>
      <c r="J768" t="s">
        <v>5145</v>
      </c>
      <c r="K768">
        <v>90</v>
      </c>
      <c r="L768" t="s">
        <v>5146</v>
      </c>
      <c r="M768" t="s">
        <v>110</v>
      </c>
      <c r="N768" t="s">
        <v>5147</v>
      </c>
      <c r="O768" t="s">
        <v>5148</v>
      </c>
      <c r="P768" t="s">
        <v>5149</v>
      </c>
      <c r="Q768">
        <v>143292</v>
      </c>
      <c r="R768" s="14">
        <v>35900000</v>
      </c>
      <c r="S768" s="9">
        <f t="shared" si="33"/>
        <v>7</v>
      </c>
      <c r="T768">
        <f t="shared" si="34"/>
        <v>1.2999999999999998</v>
      </c>
      <c r="U768" s="1">
        <f t="shared" si="35"/>
        <v>1970</v>
      </c>
    </row>
    <row r="769" spans="1:21" x14ac:dyDescent="0.25">
      <c r="A769" s="1">
        <v>768</v>
      </c>
      <c r="B769" t="s">
        <v>4461</v>
      </c>
      <c r="C769" s="1">
        <v>2014</v>
      </c>
      <c r="D769" t="s">
        <v>47</v>
      </c>
      <c r="E769" s="1">
        <v>103</v>
      </c>
      <c r="F769" t="s">
        <v>5946</v>
      </c>
      <c r="G769" t="s">
        <v>5936</v>
      </c>
      <c r="H769" t="s">
        <v>5947</v>
      </c>
      <c r="I769" s="2">
        <v>7.7</v>
      </c>
      <c r="J769" t="s">
        <v>4462</v>
      </c>
      <c r="K769">
        <v>72</v>
      </c>
      <c r="L769" t="s">
        <v>4463</v>
      </c>
      <c r="M769" t="s">
        <v>4464</v>
      </c>
      <c r="N769" t="s">
        <v>4465</v>
      </c>
      <c r="O769" t="s">
        <v>4466</v>
      </c>
      <c r="P769" t="s">
        <v>4467</v>
      </c>
      <c r="Q769">
        <v>32798</v>
      </c>
      <c r="R769" s="14">
        <v>765127</v>
      </c>
      <c r="S769" s="9">
        <f t="shared" si="33"/>
        <v>7</v>
      </c>
      <c r="T769">
        <f t="shared" si="34"/>
        <v>0.5</v>
      </c>
      <c r="U769" s="1">
        <f t="shared" si="35"/>
        <v>2010</v>
      </c>
    </row>
    <row r="770" spans="1:21" x14ac:dyDescent="0.25">
      <c r="A770" s="1">
        <v>769</v>
      </c>
      <c r="B770" t="s">
        <v>4830</v>
      </c>
      <c r="C770" s="1">
        <v>2000</v>
      </c>
      <c r="D770" t="s">
        <v>47</v>
      </c>
      <c r="E770" s="1">
        <v>103</v>
      </c>
      <c r="F770" t="s">
        <v>5946</v>
      </c>
      <c r="G770" t="s">
        <v>5955</v>
      </c>
      <c r="H770" t="s">
        <v>5944</v>
      </c>
      <c r="I770" s="2">
        <v>7.7</v>
      </c>
      <c r="J770" t="s">
        <v>4831</v>
      </c>
      <c r="K770">
        <v>62</v>
      </c>
      <c r="L770" t="s">
        <v>3302</v>
      </c>
      <c r="M770" t="s">
        <v>4832</v>
      </c>
      <c r="N770" t="s">
        <v>4833</v>
      </c>
      <c r="O770" t="s">
        <v>4834</v>
      </c>
      <c r="P770" t="s">
        <v>4835</v>
      </c>
      <c r="Q770">
        <v>29210</v>
      </c>
      <c r="R770" s="14">
        <v>151086</v>
      </c>
      <c r="S770" s="9">
        <f t="shared" ref="S770:S833" si="36">INT((ROW()-ROW($B$1))/100)</f>
        <v>7</v>
      </c>
      <c r="T770">
        <f t="shared" ref="T770:T833" si="37">ABS(I770-(K770/10))</f>
        <v>1.5</v>
      </c>
      <c r="U770" s="1">
        <f t="shared" ref="U770:U833" si="38">C770-MOD(C770,10)</f>
        <v>2000</v>
      </c>
    </row>
    <row r="771" spans="1:21" x14ac:dyDescent="0.25">
      <c r="A771" s="1">
        <v>770</v>
      </c>
      <c r="B771" t="s">
        <v>4417</v>
      </c>
      <c r="C771" s="1">
        <v>2017</v>
      </c>
      <c r="E771" s="1">
        <v>104</v>
      </c>
      <c r="F771" t="s">
        <v>16</v>
      </c>
      <c r="G771" t="s">
        <v>5942</v>
      </c>
      <c r="I771" s="2">
        <v>7.7</v>
      </c>
      <c r="J771" t="s">
        <v>4418</v>
      </c>
      <c r="K771">
        <v>85</v>
      </c>
      <c r="L771" t="s">
        <v>4419</v>
      </c>
      <c r="M771" t="s">
        <v>4420</v>
      </c>
      <c r="N771" t="s">
        <v>4421</v>
      </c>
      <c r="O771" t="s">
        <v>4422</v>
      </c>
      <c r="P771" t="s">
        <v>4423</v>
      </c>
      <c r="Q771">
        <v>25198</v>
      </c>
      <c r="R771" s="14">
        <v>335609</v>
      </c>
      <c r="S771" s="9">
        <f t="shared" si="36"/>
        <v>7</v>
      </c>
      <c r="T771">
        <f t="shared" si="37"/>
        <v>0.79999999999999982</v>
      </c>
      <c r="U771" s="1">
        <f t="shared" si="38"/>
        <v>2010</v>
      </c>
    </row>
    <row r="772" spans="1:21" x14ac:dyDescent="0.25">
      <c r="A772" s="1">
        <v>771</v>
      </c>
      <c r="B772" t="s">
        <v>4435</v>
      </c>
      <c r="C772" s="1">
        <v>2017</v>
      </c>
      <c r="D772" t="s">
        <v>196</v>
      </c>
      <c r="E772" s="1">
        <v>104</v>
      </c>
      <c r="F772" t="s">
        <v>2691</v>
      </c>
      <c r="G772" t="s">
        <v>5948</v>
      </c>
      <c r="H772" t="s">
        <v>5945</v>
      </c>
      <c r="I772" s="2">
        <v>7.7</v>
      </c>
      <c r="J772" t="s">
        <v>4436</v>
      </c>
      <c r="K772">
        <v>85</v>
      </c>
      <c r="L772" t="s">
        <v>4437</v>
      </c>
      <c r="M772" t="s">
        <v>4438</v>
      </c>
      <c r="N772" t="s">
        <v>4439</v>
      </c>
      <c r="O772" t="s">
        <v>4440</v>
      </c>
      <c r="P772" t="s">
        <v>1555</v>
      </c>
      <c r="Q772">
        <v>492851</v>
      </c>
      <c r="R772" s="14">
        <v>176040665</v>
      </c>
      <c r="S772" s="9">
        <f t="shared" si="36"/>
        <v>7</v>
      </c>
      <c r="T772">
        <f t="shared" si="37"/>
        <v>0.79999999999999982</v>
      </c>
      <c r="U772" s="1">
        <f t="shared" si="38"/>
        <v>2010</v>
      </c>
    </row>
    <row r="773" spans="1:21" x14ac:dyDescent="0.25">
      <c r="A773" s="1">
        <v>772</v>
      </c>
      <c r="B773" t="s">
        <v>5002</v>
      </c>
      <c r="C773" s="1">
        <v>1988</v>
      </c>
      <c r="D773" t="s">
        <v>47</v>
      </c>
      <c r="E773" s="1">
        <v>104</v>
      </c>
      <c r="F773" t="s">
        <v>5946</v>
      </c>
      <c r="G773" t="s">
        <v>5941</v>
      </c>
      <c r="H773" t="s">
        <v>5952</v>
      </c>
      <c r="I773" s="2">
        <v>7.7</v>
      </c>
      <c r="J773" t="s">
        <v>5003</v>
      </c>
      <c r="K773">
        <v>83</v>
      </c>
      <c r="L773" t="s">
        <v>100</v>
      </c>
      <c r="M773" t="s">
        <v>5004</v>
      </c>
      <c r="N773" t="s">
        <v>357</v>
      </c>
      <c r="O773" t="s">
        <v>5005</v>
      </c>
      <c r="P773" t="s">
        <v>5006</v>
      </c>
      <c r="Q773">
        <v>182009</v>
      </c>
      <c r="R773" s="14">
        <v>156452370</v>
      </c>
      <c r="S773" s="9">
        <f t="shared" si="36"/>
        <v>7</v>
      </c>
      <c r="T773">
        <f t="shared" si="37"/>
        <v>0.60000000000000053</v>
      </c>
      <c r="U773" s="1">
        <f t="shared" si="38"/>
        <v>1980</v>
      </c>
    </row>
    <row r="774" spans="1:21" x14ac:dyDescent="0.25">
      <c r="A774" s="1">
        <v>773</v>
      </c>
      <c r="B774" t="s">
        <v>5112</v>
      </c>
      <c r="C774" s="1">
        <v>1974</v>
      </c>
      <c r="D774" t="s">
        <v>47</v>
      </c>
      <c r="E774" s="1">
        <v>104</v>
      </c>
      <c r="F774" t="s">
        <v>5937</v>
      </c>
      <c r="G774" t="s">
        <v>5938</v>
      </c>
      <c r="H774" t="s">
        <v>5945</v>
      </c>
      <c r="I774" s="2">
        <v>7.7</v>
      </c>
      <c r="J774" t="s">
        <v>5113</v>
      </c>
      <c r="K774">
        <v>68</v>
      </c>
      <c r="L774" t="s">
        <v>5114</v>
      </c>
      <c r="M774" t="s">
        <v>2585</v>
      </c>
      <c r="N774" t="s">
        <v>790</v>
      </c>
      <c r="O774" t="s">
        <v>52</v>
      </c>
      <c r="P774" t="s">
        <v>5115</v>
      </c>
      <c r="Q774">
        <v>26729</v>
      </c>
      <c r="R774" s="14">
        <v>0</v>
      </c>
      <c r="S774" s="9">
        <f t="shared" si="36"/>
        <v>7</v>
      </c>
      <c r="T774">
        <f t="shared" si="37"/>
        <v>0.90000000000000036</v>
      </c>
      <c r="U774" s="1">
        <f t="shared" si="38"/>
        <v>1970</v>
      </c>
    </row>
    <row r="775" spans="1:21" x14ac:dyDescent="0.25">
      <c r="A775" s="1">
        <v>774</v>
      </c>
      <c r="B775" t="s">
        <v>5140</v>
      </c>
      <c r="C775" s="1">
        <v>1971</v>
      </c>
      <c r="D775" t="s">
        <v>15</v>
      </c>
      <c r="E775" s="1">
        <v>104</v>
      </c>
      <c r="F775" t="s">
        <v>5937</v>
      </c>
      <c r="G775" t="s">
        <v>5938</v>
      </c>
      <c r="H775" t="s">
        <v>5936</v>
      </c>
      <c r="I775" s="2">
        <v>7.7</v>
      </c>
      <c r="J775" t="s">
        <v>5141</v>
      </c>
      <c r="K775">
        <v>94</v>
      </c>
      <c r="L775" t="s">
        <v>2693</v>
      </c>
      <c r="M775" t="s">
        <v>1139</v>
      </c>
      <c r="N775" t="s">
        <v>2667</v>
      </c>
      <c r="O775" t="s">
        <v>3400</v>
      </c>
      <c r="P775" t="s">
        <v>5142</v>
      </c>
      <c r="Q775">
        <v>110075</v>
      </c>
      <c r="R775" s="14">
        <v>15630710</v>
      </c>
      <c r="S775" s="9">
        <f t="shared" si="36"/>
        <v>7</v>
      </c>
      <c r="T775">
        <f t="shared" si="37"/>
        <v>1.7000000000000002</v>
      </c>
      <c r="U775" s="1">
        <f t="shared" si="38"/>
        <v>1970</v>
      </c>
    </row>
    <row r="776" spans="1:21" x14ac:dyDescent="0.25">
      <c r="A776" s="1">
        <v>775</v>
      </c>
      <c r="B776" t="s">
        <v>4486</v>
      </c>
      <c r="C776" s="1">
        <v>2015</v>
      </c>
      <c r="D776" t="s">
        <v>150</v>
      </c>
      <c r="E776" s="1">
        <v>105</v>
      </c>
      <c r="F776" t="s">
        <v>560</v>
      </c>
      <c r="G776" t="s">
        <v>5936</v>
      </c>
      <c r="I776" s="2">
        <v>7.7</v>
      </c>
      <c r="J776" t="s">
        <v>4487</v>
      </c>
      <c r="K776">
        <v>74</v>
      </c>
      <c r="L776" t="s">
        <v>4488</v>
      </c>
      <c r="M776" t="s">
        <v>4489</v>
      </c>
      <c r="N776" t="s">
        <v>4490</v>
      </c>
      <c r="O776" t="s">
        <v>3578</v>
      </c>
      <c r="P776" t="s">
        <v>4491</v>
      </c>
      <c r="Q776">
        <v>123210</v>
      </c>
      <c r="R776" s="14">
        <v>6743776</v>
      </c>
      <c r="S776" s="9">
        <f t="shared" si="36"/>
        <v>7</v>
      </c>
      <c r="T776">
        <f t="shared" si="37"/>
        <v>0.29999999999999982</v>
      </c>
      <c r="U776" s="1">
        <f t="shared" si="38"/>
        <v>2010</v>
      </c>
    </row>
    <row r="777" spans="1:21" x14ac:dyDescent="0.25">
      <c r="A777" s="1">
        <v>776</v>
      </c>
      <c r="B777" t="s">
        <v>4785</v>
      </c>
      <c r="C777" s="1">
        <v>2002</v>
      </c>
      <c r="D777" t="s">
        <v>150</v>
      </c>
      <c r="E777" s="1">
        <v>105</v>
      </c>
      <c r="F777" t="s">
        <v>16</v>
      </c>
      <c r="I777" s="2">
        <v>7.7</v>
      </c>
      <c r="J777" t="s">
        <v>4786</v>
      </c>
      <c r="K777">
        <v>76</v>
      </c>
      <c r="L777" t="s">
        <v>1743</v>
      </c>
      <c r="M777" t="s">
        <v>3678</v>
      </c>
      <c r="N777" t="s">
        <v>4692</v>
      </c>
      <c r="O777" t="s">
        <v>2339</v>
      </c>
      <c r="P777" t="s">
        <v>4787</v>
      </c>
      <c r="Q777">
        <v>40403</v>
      </c>
      <c r="R777" s="14">
        <v>15539266</v>
      </c>
      <c r="S777" s="9">
        <f t="shared" si="36"/>
        <v>7</v>
      </c>
      <c r="T777">
        <f t="shared" si="37"/>
        <v>0.10000000000000053</v>
      </c>
      <c r="U777" s="1">
        <f t="shared" si="38"/>
        <v>2000</v>
      </c>
    </row>
    <row r="778" spans="1:21" x14ac:dyDescent="0.25">
      <c r="A778" s="1">
        <v>777</v>
      </c>
      <c r="B778" t="s">
        <v>4904</v>
      </c>
      <c r="C778" s="1">
        <v>1996</v>
      </c>
      <c r="D778" t="s">
        <v>47</v>
      </c>
      <c r="E778" s="1">
        <v>105</v>
      </c>
      <c r="F778" t="s">
        <v>5939</v>
      </c>
      <c r="G778" t="s">
        <v>5936</v>
      </c>
      <c r="H778" t="s">
        <v>5951</v>
      </c>
      <c r="I778" s="2">
        <v>7.7</v>
      </c>
      <c r="J778" t="s">
        <v>4905</v>
      </c>
      <c r="K778">
        <v>87</v>
      </c>
      <c r="L778" t="s">
        <v>4906</v>
      </c>
      <c r="M778" t="s">
        <v>2249</v>
      </c>
      <c r="N778" t="s">
        <v>4907</v>
      </c>
      <c r="O778" t="s">
        <v>4908</v>
      </c>
      <c r="P778" t="s">
        <v>4909</v>
      </c>
      <c r="Q778">
        <v>51350</v>
      </c>
      <c r="R778" s="14">
        <v>35811509</v>
      </c>
      <c r="S778" s="9">
        <f t="shared" si="36"/>
        <v>7</v>
      </c>
      <c r="T778">
        <f t="shared" si="37"/>
        <v>0.99999999999999911</v>
      </c>
      <c r="U778" s="1">
        <f t="shared" si="38"/>
        <v>1990</v>
      </c>
    </row>
    <row r="779" spans="1:21" x14ac:dyDescent="0.25">
      <c r="A779" s="1">
        <v>778</v>
      </c>
      <c r="B779" t="s">
        <v>5156</v>
      </c>
      <c r="C779" s="1">
        <v>1968</v>
      </c>
      <c r="D779" t="s">
        <v>384</v>
      </c>
      <c r="E779" s="1">
        <v>105</v>
      </c>
      <c r="F779" t="s">
        <v>560</v>
      </c>
      <c r="I779" s="2">
        <v>7.7</v>
      </c>
      <c r="J779" t="s">
        <v>5157</v>
      </c>
      <c r="K779">
        <v>86</v>
      </c>
      <c r="L779" t="s">
        <v>5158</v>
      </c>
      <c r="M779" t="s">
        <v>821</v>
      </c>
      <c r="N779" t="s">
        <v>2585</v>
      </c>
      <c r="O779" t="s">
        <v>53</v>
      </c>
      <c r="P779" t="s">
        <v>5159</v>
      </c>
      <c r="Q779">
        <v>31572</v>
      </c>
      <c r="R779" s="14">
        <v>44527234</v>
      </c>
      <c r="S779" s="9">
        <f t="shared" si="36"/>
        <v>7</v>
      </c>
      <c r="T779">
        <f t="shared" si="37"/>
        <v>0.89999999999999947</v>
      </c>
      <c r="U779" s="1">
        <f t="shared" si="38"/>
        <v>1960</v>
      </c>
    </row>
    <row r="780" spans="1:21" x14ac:dyDescent="0.25">
      <c r="A780" s="1">
        <v>779</v>
      </c>
      <c r="B780" t="s">
        <v>5175</v>
      </c>
      <c r="C780" s="1">
        <v>1965</v>
      </c>
      <c r="E780" s="1">
        <v>105</v>
      </c>
      <c r="F780" t="s">
        <v>16</v>
      </c>
      <c r="G780" t="s">
        <v>5957</v>
      </c>
      <c r="H780" t="s">
        <v>5945</v>
      </c>
      <c r="I780" s="2">
        <v>7.7</v>
      </c>
      <c r="J780" t="s">
        <v>5176</v>
      </c>
      <c r="K780">
        <v>91</v>
      </c>
      <c r="L780" t="s">
        <v>289</v>
      </c>
      <c r="M780" t="s">
        <v>2319</v>
      </c>
      <c r="N780" t="s">
        <v>5177</v>
      </c>
      <c r="O780" t="s">
        <v>5178</v>
      </c>
      <c r="P780" t="s">
        <v>2786</v>
      </c>
      <c r="Q780">
        <v>48883</v>
      </c>
      <c r="R780" s="14">
        <v>0</v>
      </c>
      <c r="S780" s="9">
        <f t="shared" si="36"/>
        <v>7</v>
      </c>
      <c r="T780">
        <f t="shared" si="37"/>
        <v>1.3999999999999995</v>
      </c>
      <c r="U780" s="1">
        <f t="shared" si="38"/>
        <v>1960</v>
      </c>
    </row>
    <row r="781" spans="1:21" x14ac:dyDescent="0.25">
      <c r="A781" s="1">
        <v>780</v>
      </c>
      <c r="B781" t="s">
        <v>5244</v>
      </c>
      <c r="C781" s="1">
        <v>1951</v>
      </c>
      <c r="D781" t="s">
        <v>248</v>
      </c>
      <c r="E781" s="1">
        <v>105</v>
      </c>
      <c r="F781" t="s">
        <v>5949</v>
      </c>
      <c r="G781" t="s">
        <v>5936</v>
      </c>
      <c r="H781" t="s">
        <v>5942</v>
      </c>
      <c r="I781" s="2">
        <v>7.7</v>
      </c>
      <c r="J781" t="s">
        <v>5245</v>
      </c>
      <c r="K781">
        <v>91</v>
      </c>
      <c r="L781" t="s">
        <v>1286</v>
      </c>
      <c r="M781" t="s">
        <v>378</v>
      </c>
      <c r="N781" t="s">
        <v>3434</v>
      </c>
      <c r="O781" t="s">
        <v>5246</v>
      </c>
      <c r="P781" t="s">
        <v>5247</v>
      </c>
      <c r="Q781">
        <v>71481</v>
      </c>
      <c r="R781" s="14">
        <v>536118</v>
      </c>
      <c r="S781" s="9">
        <f t="shared" si="36"/>
        <v>7</v>
      </c>
      <c r="T781">
        <f t="shared" si="37"/>
        <v>1.3999999999999995</v>
      </c>
      <c r="U781" s="1">
        <f t="shared" si="38"/>
        <v>1950</v>
      </c>
    </row>
    <row r="782" spans="1:21" x14ac:dyDescent="0.25">
      <c r="A782" s="1">
        <v>781</v>
      </c>
      <c r="B782" t="s">
        <v>5197</v>
      </c>
      <c r="C782" s="1">
        <v>1962</v>
      </c>
      <c r="D782" t="s">
        <v>587</v>
      </c>
      <c r="E782" s="1">
        <v>106</v>
      </c>
      <c r="F782" t="s">
        <v>16</v>
      </c>
      <c r="G782" t="s">
        <v>5945</v>
      </c>
      <c r="I782" s="2">
        <v>7.7</v>
      </c>
      <c r="J782" t="s">
        <v>5198</v>
      </c>
      <c r="K782">
        <v>76</v>
      </c>
      <c r="L782" t="s">
        <v>5199</v>
      </c>
      <c r="M782" t="s">
        <v>1223</v>
      </c>
      <c r="N782" t="s">
        <v>2824</v>
      </c>
      <c r="O782" t="s">
        <v>5200</v>
      </c>
      <c r="P782" t="s">
        <v>5201</v>
      </c>
      <c r="Q782">
        <v>26457</v>
      </c>
      <c r="R782" s="14">
        <v>0</v>
      </c>
      <c r="S782" s="9">
        <f t="shared" si="36"/>
        <v>7</v>
      </c>
      <c r="T782">
        <f t="shared" si="37"/>
        <v>0.10000000000000053</v>
      </c>
      <c r="U782" s="1">
        <f t="shared" si="38"/>
        <v>1960</v>
      </c>
    </row>
    <row r="783" spans="1:21" x14ac:dyDescent="0.25">
      <c r="A783" s="1">
        <v>782</v>
      </c>
      <c r="B783" t="s">
        <v>4428</v>
      </c>
      <c r="C783" s="1">
        <v>2017</v>
      </c>
      <c r="D783" t="s">
        <v>196</v>
      </c>
      <c r="E783" s="1">
        <v>107</v>
      </c>
      <c r="F783" t="s">
        <v>5935</v>
      </c>
      <c r="G783" t="s">
        <v>5936</v>
      </c>
      <c r="H783" t="s">
        <v>5948</v>
      </c>
      <c r="I783" s="2">
        <v>7.7</v>
      </c>
      <c r="J783" t="s">
        <v>4429</v>
      </c>
      <c r="K783">
        <v>73</v>
      </c>
      <c r="L783" t="s">
        <v>4430</v>
      </c>
      <c r="M783" t="s">
        <v>4431</v>
      </c>
      <c r="N783" t="s">
        <v>2312</v>
      </c>
      <c r="O783" t="s">
        <v>4432</v>
      </c>
      <c r="P783" t="s">
        <v>4433</v>
      </c>
      <c r="Q783">
        <v>205444</v>
      </c>
      <c r="R783" s="14">
        <v>33800859</v>
      </c>
      <c r="S783" s="9">
        <f t="shared" si="36"/>
        <v>7</v>
      </c>
      <c r="T783">
        <f t="shared" si="37"/>
        <v>0.40000000000000036</v>
      </c>
      <c r="U783" s="1">
        <f t="shared" si="38"/>
        <v>2010</v>
      </c>
    </row>
    <row r="784" spans="1:21" x14ac:dyDescent="0.25">
      <c r="A784" s="1">
        <v>783</v>
      </c>
      <c r="B784" t="s">
        <v>4836</v>
      </c>
      <c r="C784" s="1">
        <v>2000</v>
      </c>
      <c r="D784" t="s">
        <v>47</v>
      </c>
      <c r="E784" s="1">
        <v>107</v>
      </c>
      <c r="F784" t="s">
        <v>5949</v>
      </c>
      <c r="G784" t="s">
        <v>5952</v>
      </c>
      <c r="H784" t="s">
        <v>5938</v>
      </c>
      <c r="I784" s="2">
        <v>7.7</v>
      </c>
      <c r="J784" t="s">
        <v>4837</v>
      </c>
      <c r="K784">
        <v>69</v>
      </c>
      <c r="L784" t="s">
        <v>1561</v>
      </c>
      <c r="M784" t="s">
        <v>1560</v>
      </c>
      <c r="N784" t="s">
        <v>3161</v>
      </c>
      <c r="O784" t="s">
        <v>4838</v>
      </c>
      <c r="P784" t="s">
        <v>4839</v>
      </c>
      <c r="Q784">
        <v>286742</v>
      </c>
      <c r="R784" s="14">
        <v>45512588</v>
      </c>
      <c r="S784" s="9">
        <f t="shared" si="36"/>
        <v>7</v>
      </c>
      <c r="T784">
        <f t="shared" si="37"/>
        <v>0.79999999999999982</v>
      </c>
      <c r="U784" s="1">
        <f t="shared" si="38"/>
        <v>2000</v>
      </c>
    </row>
    <row r="785" spans="1:21" x14ac:dyDescent="0.25">
      <c r="A785" s="1">
        <v>784</v>
      </c>
      <c r="B785" t="s">
        <v>5008</v>
      </c>
      <c r="C785" s="1">
        <v>1988</v>
      </c>
      <c r="E785" s="1">
        <v>107</v>
      </c>
      <c r="F785" t="s">
        <v>5954</v>
      </c>
      <c r="G785" t="s">
        <v>5945</v>
      </c>
      <c r="I785" s="2">
        <v>7.7</v>
      </c>
      <c r="J785" t="s">
        <v>5009</v>
      </c>
      <c r="L785" t="s">
        <v>5010</v>
      </c>
      <c r="M785" t="s">
        <v>5011</v>
      </c>
      <c r="N785" t="s">
        <v>5012</v>
      </c>
      <c r="O785" t="s">
        <v>5013</v>
      </c>
      <c r="P785" t="s">
        <v>5014</v>
      </c>
      <c r="Q785">
        <v>33982</v>
      </c>
      <c r="R785" s="14">
        <v>0</v>
      </c>
      <c r="S785" s="9">
        <f t="shared" si="36"/>
        <v>7</v>
      </c>
      <c r="T785">
        <f t="shared" si="37"/>
        <v>7.7</v>
      </c>
      <c r="U785" s="1">
        <f t="shared" si="38"/>
        <v>1980</v>
      </c>
    </row>
    <row r="786" spans="1:21" x14ac:dyDescent="0.25">
      <c r="A786" s="1">
        <v>785</v>
      </c>
      <c r="B786" t="s">
        <v>5015</v>
      </c>
      <c r="C786" s="1">
        <v>1987</v>
      </c>
      <c r="D786" t="s">
        <v>196</v>
      </c>
      <c r="E786" s="1">
        <v>107</v>
      </c>
      <c r="F786" t="s">
        <v>560</v>
      </c>
      <c r="G786" t="s">
        <v>5936</v>
      </c>
      <c r="I786" s="2">
        <v>7.7</v>
      </c>
      <c r="J786" t="s">
        <v>5016</v>
      </c>
      <c r="K786">
        <v>84</v>
      </c>
      <c r="L786" t="s">
        <v>5017</v>
      </c>
      <c r="M786" t="s">
        <v>5018</v>
      </c>
      <c r="N786" t="s">
        <v>5019</v>
      </c>
      <c r="O786" t="s">
        <v>3206</v>
      </c>
      <c r="P786" t="s">
        <v>5020</v>
      </c>
      <c r="Q786">
        <v>40396</v>
      </c>
      <c r="R786" s="14">
        <v>1544889</v>
      </c>
      <c r="S786" s="9">
        <f t="shared" si="36"/>
        <v>7</v>
      </c>
      <c r="T786">
        <f t="shared" si="37"/>
        <v>0.70000000000000018</v>
      </c>
      <c r="U786" s="1">
        <f t="shared" si="38"/>
        <v>1980</v>
      </c>
    </row>
    <row r="787" spans="1:21" x14ac:dyDescent="0.25">
      <c r="A787" s="1">
        <v>786</v>
      </c>
      <c r="B787" t="s">
        <v>4541</v>
      </c>
      <c r="C787" s="1">
        <v>2015</v>
      </c>
      <c r="D787" t="s">
        <v>248</v>
      </c>
      <c r="E787" s="1">
        <v>108</v>
      </c>
      <c r="F787" t="s">
        <v>5946</v>
      </c>
      <c r="G787" t="s">
        <v>5941</v>
      </c>
      <c r="H787" t="s">
        <v>5936</v>
      </c>
      <c r="I787" s="2">
        <v>7.7</v>
      </c>
      <c r="J787" t="s">
        <v>4542</v>
      </c>
      <c r="K787">
        <v>70</v>
      </c>
      <c r="L787" t="s">
        <v>4543</v>
      </c>
      <c r="M787" t="s">
        <v>1675</v>
      </c>
      <c r="N787" t="s">
        <v>177</v>
      </c>
      <c r="O787" t="s">
        <v>1462</v>
      </c>
      <c r="P787" t="s">
        <v>4544</v>
      </c>
      <c r="Q787">
        <v>56720</v>
      </c>
      <c r="R787" s="14">
        <v>1339152</v>
      </c>
      <c r="S787" s="9">
        <f t="shared" si="36"/>
        <v>7</v>
      </c>
      <c r="T787">
        <f t="shared" si="37"/>
        <v>0.70000000000000018</v>
      </c>
      <c r="U787" s="1">
        <f t="shared" si="38"/>
        <v>2010</v>
      </c>
    </row>
    <row r="788" spans="1:21" x14ac:dyDescent="0.25">
      <c r="A788" s="1">
        <v>787</v>
      </c>
      <c r="B788" t="s">
        <v>4657</v>
      </c>
      <c r="C788" s="1">
        <v>2014</v>
      </c>
      <c r="D788" t="s">
        <v>33</v>
      </c>
      <c r="E788" s="1">
        <v>108</v>
      </c>
      <c r="F788" t="s">
        <v>16</v>
      </c>
      <c r="G788" t="s">
        <v>5943</v>
      </c>
      <c r="H788" t="s">
        <v>5945</v>
      </c>
      <c r="I788" s="2">
        <v>7.7</v>
      </c>
      <c r="J788" t="s">
        <v>4658</v>
      </c>
      <c r="K788">
        <v>78</v>
      </c>
      <c r="L788" t="s">
        <v>4659</v>
      </c>
      <c r="M788" t="s">
        <v>4660</v>
      </c>
      <c r="N788" t="s">
        <v>2231</v>
      </c>
      <c r="O788" t="s">
        <v>3027</v>
      </c>
      <c r="P788" t="s">
        <v>4661</v>
      </c>
      <c r="Q788">
        <v>474141</v>
      </c>
      <c r="R788" s="14">
        <v>25442958</v>
      </c>
      <c r="S788" s="9">
        <f t="shared" si="36"/>
        <v>7</v>
      </c>
      <c r="T788">
        <f t="shared" si="37"/>
        <v>9.9999999999999645E-2</v>
      </c>
      <c r="U788" s="1">
        <f t="shared" si="38"/>
        <v>2010</v>
      </c>
    </row>
    <row r="789" spans="1:21" x14ac:dyDescent="0.25">
      <c r="A789" s="1">
        <v>788</v>
      </c>
      <c r="B789" t="s">
        <v>4728</v>
      </c>
      <c r="C789" s="1">
        <v>2004</v>
      </c>
      <c r="D789" t="s">
        <v>15</v>
      </c>
      <c r="E789" s="1">
        <v>108</v>
      </c>
      <c r="F789" t="s">
        <v>5937</v>
      </c>
      <c r="G789" t="s">
        <v>5948</v>
      </c>
      <c r="H789" t="s">
        <v>5945</v>
      </c>
      <c r="I789" s="2">
        <v>7.7</v>
      </c>
      <c r="J789" t="s">
        <v>4729</v>
      </c>
      <c r="K789">
        <v>73</v>
      </c>
      <c r="L789" t="s">
        <v>2344</v>
      </c>
      <c r="M789" t="s">
        <v>198</v>
      </c>
      <c r="N789" t="s">
        <v>3238</v>
      </c>
      <c r="O789" t="s">
        <v>1532</v>
      </c>
      <c r="P789" t="s">
        <v>4730</v>
      </c>
      <c r="Q789">
        <v>434841</v>
      </c>
      <c r="R789" s="14">
        <v>176241941</v>
      </c>
      <c r="S789" s="9">
        <f t="shared" si="36"/>
        <v>7</v>
      </c>
      <c r="T789">
        <f t="shared" si="37"/>
        <v>0.40000000000000036</v>
      </c>
      <c r="U789" s="1">
        <f t="shared" si="38"/>
        <v>2000</v>
      </c>
    </row>
    <row r="790" spans="1:21" x14ac:dyDescent="0.25">
      <c r="A790" s="1">
        <v>789</v>
      </c>
      <c r="B790" t="s">
        <v>4932</v>
      </c>
      <c r="C790" s="1">
        <v>1994</v>
      </c>
      <c r="D790" t="s">
        <v>47</v>
      </c>
      <c r="E790" s="1">
        <v>108</v>
      </c>
      <c r="F790" t="s">
        <v>5939</v>
      </c>
      <c r="G790" t="s">
        <v>5952</v>
      </c>
      <c r="H790" t="s">
        <v>5936</v>
      </c>
      <c r="I790" s="2">
        <v>7.7</v>
      </c>
      <c r="J790" t="s">
        <v>4933</v>
      </c>
      <c r="K790">
        <v>81</v>
      </c>
      <c r="L790" t="s">
        <v>4934</v>
      </c>
      <c r="M790" t="s">
        <v>4935</v>
      </c>
      <c r="N790" t="s">
        <v>4935</v>
      </c>
      <c r="O790" t="s">
        <v>342</v>
      </c>
      <c r="P790" t="s">
        <v>4936</v>
      </c>
      <c r="Q790">
        <v>33600</v>
      </c>
      <c r="R790" s="14">
        <v>21848932</v>
      </c>
      <c r="S790" s="9">
        <f t="shared" si="36"/>
        <v>7</v>
      </c>
      <c r="T790">
        <f t="shared" si="37"/>
        <v>0.39999999999999947</v>
      </c>
      <c r="U790" s="1">
        <f t="shared" si="38"/>
        <v>1990</v>
      </c>
    </row>
    <row r="791" spans="1:21" x14ac:dyDescent="0.25">
      <c r="A791" s="1">
        <v>790</v>
      </c>
      <c r="B791" t="s">
        <v>5135</v>
      </c>
      <c r="C791" s="1">
        <v>1972</v>
      </c>
      <c r="D791" t="s">
        <v>47</v>
      </c>
      <c r="E791" s="1">
        <v>109</v>
      </c>
      <c r="F791" t="s">
        <v>5949</v>
      </c>
      <c r="G791" t="s">
        <v>5936</v>
      </c>
      <c r="H791" t="s">
        <v>5945</v>
      </c>
      <c r="I791" s="2">
        <v>7.7</v>
      </c>
      <c r="J791" t="s">
        <v>5136</v>
      </c>
      <c r="K791">
        <v>80</v>
      </c>
      <c r="L791" t="s">
        <v>5137</v>
      </c>
      <c r="M791" t="s">
        <v>1125</v>
      </c>
      <c r="N791" t="s">
        <v>3270</v>
      </c>
      <c r="O791" t="s">
        <v>1047</v>
      </c>
      <c r="P791" t="s">
        <v>5138</v>
      </c>
      <c r="Q791">
        <v>98740</v>
      </c>
      <c r="R791" s="14">
        <v>7056013</v>
      </c>
      <c r="S791" s="9">
        <f t="shared" si="36"/>
        <v>7</v>
      </c>
      <c r="T791">
        <f t="shared" si="37"/>
        <v>0.29999999999999982</v>
      </c>
      <c r="U791" s="1">
        <f t="shared" si="38"/>
        <v>1970</v>
      </c>
    </row>
    <row r="792" spans="1:21" x14ac:dyDescent="0.25">
      <c r="A792" s="1">
        <v>791</v>
      </c>
      <c r="B792" t="s">
        <v>4676</v>
      </c>
      <c r="C792" s="1">
        <v>2006</v>
      </c>
      <c r="D792" t="s">
        <v>196</v>
      </c>
      <c r="E792" s="1">
        <v>110</v>
      </c>
      <c r="F792" t="s">
        <v>5937</v>
      </c>
      <c r="G792" t="s">
        <v>5938</v>
      </c>
      <c r="H792" t="s">
        <v>5936</v>
      </c>
      <c r="I792" s="2">
        <v>7.7</v>
      </c>
      <c r="J792" t="s">
        <v>4677</v>
      </c>
      <c r="K792">
        <v>53</v>
      </c>
      <c r="L792" t="s">
        <v>4678</v>
      </c>
      <c r="M792" t="s">
        <v>4679</v>
      </c>
      <c r="N792" t="s">
        <v>76</v>
      </c>
      <c r="O792" t="s">
        <v>20</v>
      </c>
      <c r="P792" t="s">
        <v>4549</v>
      </c>
      <c r="Q792">
        <v>299524</v>
      </c>
      <c r="R792" s="14">
        <v>22494487</v>
      </c>
      <c r="S792" s="9">
        <f t="shared" si="36"/>
        <v>7</v>
      </c>
      <c r="T792">
        <f t="shared" si="37"/>
        <v>2.4000000000000004</v>
      </c>
      <c r="U792" s="1">
        <f t="shared" si="38"/>
        <v>2000</v>
      </c>
    </row>
    <row r="793" spans="1:21" x14ac:dyDescent="0.25">
      <c r="A793" s="1">
        <v>792</v>
      </c>
      <c r="B793" t="s">
        <v>4811</v>
      </c>
      <c r="C793" s="1">
        <v>2000</v>
      </c>
      <c r="D793" t="s">
        <v>196</v>
      </c>
      <c r="E793" s="1">
        <v>110</v>
      </c>
      <c r="F793" t="s">
        <v>16</v>
      </c>
      <c r="G793" t="s">
        <v>5951</v>
      </c>
      <c r="I793" s="2">
        <v>7.7</v>
      </c>
      <c r="J793" t="s">
        <v>4812</v>
      </c>
      <c r="K793">
        <v>74</v>
      </c>
      <c r="L793" t="s">
        <v>4813</v>
      </c>
      <c r="M793" t="s">
        <v>4814</v>
      </c>
      <c r="N793" t="s">
        <v>4815</v>
      </c>
      <c r="O793" t="s">
        <v>4816</v>
      </c>
      <c r="P793" t="s">
        <v>4817</v>
      </c>
      <c r="Q793">
        <v>126770</v>
      </c>
      <c r="R793" s="14">
        <v>21995263</v>
      </c>
      <c r="S793" s="9">
        <f t="shared" si="36"/>
        <v>7</v>
      </c>
      <c r="T793">
        <f t="shared" si="37"/>
        <v>0.29999999999999982</v>
      </c>
      <c r="U793" s="1">
        <f t="shared" si="38"/>
        <v>2000</v>
      </c>
    </row>
    <row r="794" spans="1:21" x14ac:dyDescent="0.25">
      <c r="A794" s="1">
        <v>793</v>
      </c>
      <c r="B794" t="s">
        <v>5185</v>
      </c>
      <c r="C794" s="1">
        <v>1964</v>
      </c>
      <c r="D794" t="s">
        <v>15</v>
      </c>
      <c r="E794" s="1">
        <v>110</v>
      </c>
      <c r="F794" t="s">
        <v>5937</v>
      </c>
      <c r="G794" t="s">
        <v>5941</v>
      </c>
      <c r="H794" t="s">
        <v>5945</v>
      </c>
      <c r="I794" s="2">
        <v>7.7</v>
      </c>
      <c r="J794" t="s">
        <v>5186</v>
      </c>
      <c r="K794">
        <v>87</v>
      </c>
      <c r="L794" t="s">
        <v>5187</v>
      </c>
      <c r="M794" t="s">
        <v>1144</v>
      </c>
      <c r="N794" t="s">
        <v>5188</v>
      </c>
      <c r="O794" t="s">
        <v>5189</v>
      </c>
      <c r="P794" t="s">
        <v>5190</v>
      </c>
      <c r="Q794">
        <v>174119</v>
      </c>
      <c r="R794" s="14">
        <v>51081062</v>
      </c>
      <c r="S794" s="9">
        <f t="shared" si="36"/>
        <v>7</v>
      </c>
      <c r="T794">
        <f t="shared" si="37"/>
        <v>0.99999999999999911</v>
      </c>
      <c r="U794" s="1">
        <f t="shared" si="38"/>
        <v>1960</v>
      </c>
    </row>
    <row r="795" spans="1:21" x14ac:dyDescent="0.25">
      <c r="A795" s="1">
        <v>794</v>
      </c>
      <c r="B795" t="s">
        <v>5248</v>
      </c>
      <c r="C795" s="1">
        <v>1946</v>
      </c>
      <c r="D795" t="s">
        <v>2006</v>
      </c>
      <c r="E795" s="1">
        <v>110</v>
      </c>
      <c r="F795" t="s">
        <v>16</v>
      </c>
      <c r="G795" t="s">
        <v>5953</v>
      </c>
      <c r="H795" t="s">
        <v>5942</v>
      </c>
      <c r="I795" s="2">
        <v>7.7</v>
      </c>
      <c r="J795" t="s">
        <v>5249</v>
      </c>
      <c r="L795" t="s">
        <v>5250</v>
      </c>
      <c r="M795" t="s">
        <v>5251</v>
      </c>
      <c r="N795" t="s">
        <v>5252</v>
      </c>
      <c r="O795" t="s">
        <v>579</v>
      </c>
      <c r="P795" t="s">
        <v>2804</v>
      </c>
      <c r="Q795">
        <v>27991</v>
      </c>
      <c r="R795" s="14">
        <v>0</v>
      </c>
      <c r="S795" s="9">
        <f t="shared" si="36"/>
        <v>7</v>
      </c>
      <c r="T795">
        <f t="shared" si="37"/>
        <v>7.7</v>
      </c>
      <c r="U795" s="1">
        <f t="shared" si="38"/>
        <v>1940</v>
      </c>
    </row>
    <row r="796" spans="1:21" x14ac:dyDescent="0.25">
      <c r="A796" s="1">
        <v>795</v>
      </c>
      <c r="B796" t="s">
        <v>4512</v>
      </c>
      <c r="C796" s="1">
        <v>2012</v>
      </c>
      <c r="E796" s="1">
        <v>111</v>
      </c>
      <c r="F796" t="s">
        <v>16</v>
      </c>
      <c r="G796" t="s">
        <v>5951</v>
      </c>
      <c r="H796" t="s">
        <v>5942</v>
      </c>
      <c r="I796" s="2">
        <v>7.7</v>
      </c>
      <c r="J796" t="s">
        <v>4513</v>
      </c>
      <c r="K796">
        <v>70</v>
      </c>
      <c r="L796" t="s">
        <v>4514</v>
      </c>
      <c r="M796" t="s">
        <v>4515</v>
      </c>
      <c r="N796" t="s">
        <v>4516</v>
      </c>
      <c r="O796" t="s">
        <v>4517</v>
      </c>
      <c r="P796" t="s">
        <v>4518</v>
      </c>
      <c r="Q796">
        <v>39379</v>
      </c>
      <c r="R796" s="14">
        <v>175058</v>
      </c>
      <c r="S796" s="9">
        <f t="shared" si="36"/>
        <v>7</v>
      </c>
      <c r="T796">
        <f t="shared" si="37"/>
        <v>0.70000000000000018</v>
      </c>
      <c r="U796" s="1">
        <f t="shared" si="38"/>
        <v>2010</v>
      </c>
    </row>
    <row r="797" spans="1:21" x14ac:dyDescent="0.25">
      <c r="A797" s="1">
        <v>796</v>
      </c>
      <c r="B797" t="s">
        <v>5222</v>
      </c>
      <c r="C797" s="1">
        <v>1955</v>
      </c>
      <c r="D797" t="s">
        <v>150</v>
      </c>
      <c r="E797" s="1">
        <v>111</v>
      </c>
      <c r="F797" t="s">
        <v>16</v>
      </c>
      <c r="I797" s="2">
        <v>7.7</v>
      </c>
      <c r="J797" t="s">
        <v>5223</v>
      </c>
      <c r="K797">
        <v>89</v>
      </c>
      <c r="L797" t="s">
        <v>2851</v>
      </c>
      <c r="M797" t="s">
        <v>3481</v>
      </c>
      <c r="N797" t="s">
        <v>5224</v>
      </c>
      <c r="O797" t="s">
        <v>5225</v>
      </c>
      <c r="P797" t="s">
        <v>5226</v>
      </c>
      <c r="Q797">
        <v>83363</v>
      </c>
      <c r="R797" s="14">
        <v>0</v>
      </c>
      <c r="S797" s="9">
        <f t="shared" si="36"/>
        <v>7</v>
      </c>
      <c r="T797">
        <f t="shared" si="37"/>
        <v>1.2000000000000002</v>
      </c>
      <c r="U797" s="1">
        <f t="shared" si="38"/>
        <v>1950</v>
      </c>
    </row>
    <row r="798" spans="1:21" x14ac:dyDescent="0.25">
      <c r="A798" s="1">
        <v>797</v>
      </c>
      <c r="B798" t="s">
        <v>4716</v>
      </c>
      <c r="C798" s="1">
        <v>2004</v>
      </c>
      <c r="D798" t="s">
        <v>33</v>
      </c>
      <c r="E798" s="1">
        <v>112</v>
      </c>
      <c r="F798" t="s">
        <v>5935</v>
      </c>
      <c r="G798" t="s">
        <v>5936</v>
      </c>
      <c r="H798" t="s">
        <v>5945</v>
      </c>
      <c r="I798" s="2">
        <v>7.7</v>
      </c>
      <c r="J798" t="s">
        <v>4717</v>
      </c>
      <c r="K798">
        <v>66</v>
      </c>
      <c r="L798" t="s">
        <v>4718</v>
      </c>
      <c r="M798" t="s">
        <v>1577</v>
      </c>
      <c r="N798" t="s">
        <v>4563</v>
      </c>
      <c r="O798" t="s">
        <v>2332</v>
      </c>
      <c r="P798" t="s">
        <v>4719</v>
      </c>
      <c r="Q798">
        <v>419483</v>
      </c>
      <c r="R798" s="14">
        <v>54580300</v>
      </c>
      <c r="S798" s="9">
        <f t="shared" si="36"/>
        <v>7</v>
      </c>
      <c r="T798">
        <f t="shared" si="37"/>
        <v>1.1000000000000005</v>
      </c>
      <c r="U798" s="1">
        <f t="shared" si="38"/>
        <v>2000</v>
      </c>
    </row>
    <row r="799" spans="1:21" x14ac:dyDescent="0.25">
      <c r="A799" s="1">
        <v>798</v>
      </c>
      <c r="B799" t="s">
        <v>4968</v>
      </c>
      <c r="C799" s="1">
        <v>1992</v>
      </c>
      <c r="D799" t="s">
        <v>33</v>
      </c>
      <c r="E799" s="1">
        <v>112</v>
      </c>
      <c r="F799" t="s">
        <v>5937</v>
      </c>
      <c r="G799" t="s">
        <v>5941</v>
      </c>
      <c r="H799" t="s">
        <v>5936</v>
      </c>
      <c r="I799" s="2">
        <v>7.7</v>
      </c>
      <c r="J799" t="s">
        <v>4969</v>
      </c>
      <c r="K799">
        <v>76</v>
      </c>
      <c r="L799" t="s">
        <v>1123</v>
      </c>
      <c r="M799" t="s">
        <v>1031</v>
      </c>
      <c r="N799" t="s">
        <v>2535</v>
      </c>
      <c r="O799" t="s">
        <v>4970</v>
      </c>
      <c r="P799" t="s">
        <v>4971</v>
      </c>
      <c r="Q799">
        <v>150409</v>
      </c>
      <c r="R799" s="14">
        <v>75505856</v>
      </c>
      <c r="S799" s="9">
        <f t="shared" si="36"/>
        <v>7</v>
      </c>
      <c r="T799">
        <f t="shared" si="37"/>
        <v>0.10000000000000053</v>
      </c>
      <c r="U799" s="1">
        <f t="shared" si="38"/>
        <v>1990</v>
      </c>
    </row>
    <row r="800" spans="1:21" x14ac:dyDescent="0.25">
      <c r="A800" s="1">
        <v>799</v>
      </c>
      <c r="B800" t="s">
        <v>4880</v>
      </c>
      <c r="C800" s="1">
        <v>1999</v>
      </c>
      <c r="D800" t="s">
        <v>196</v>
      </c>
      <c r="E800" s="1">
        <v>113</v>
      </c>
      <c r="F800" t="s">
        <v>560</v>
      </c>
      <c r="G800" t="s">
        <v>5936</v>
      </c>
      <c r="H800" t="s">
        <v>5944</v>
      </c>
      <c r="I800" s="2">
        <v>7.7</v>
      </c>
      <c r="J800" t="s">
        <v>4881</v>
      </c>
      <c r="K800">
        <v>90</v>
      </c>
      <c r="L800" t="s">
        <v>2218</v>
      </c>
      <c r="M800" t="s">
        <v>4882</v>
      </c>
      <c r="N800" t="s">
        <v>4038</v>
      </c>
      <c r="O800" t="s">
        <v>1555</v>
      </c>
      <c r="P800" t="s">
        <v>4219</v>
      </c>
      <c r="Q800">
        <v>312542</v>
      </c>
      <c r="R800" s="14">
        <v>22858926</v>
      </c>
      <c r="S800" s="9">
        <f t="shared" si="36"/>
        <v>7</v>
      </c>
      <c r="T800">
        <f t="shared" si="37"/>
        <v>1.2999999999999998</v>
      </c>
      <c r="U800" s="1">
        <f t="shared" si="38"/>
        <v>1990</v>
      </c>
    </row>
    <row r="801" spans="1:21" x14ac:dyDescent="0.25">
      <c r="A801" s="1">
        <v>800</v>
      </c>
      <c r="B801" t="s">
        <v>5065</v>
      </c>
      <c r="C801" s="1">
        <v>1982</v>
      </c>
      <c r="D801" t="s">
        <v>47</v>
      </c>
      <c r="E801" s="1">
        <v>113</v>
      </c>
      <c r="F801" t="s">
        <v>5937</v>
      </c>
      <c r="G801" t="s">
        <v>5941</v>
      </c>
      <c r="H801" t="s">
        <v>5943</v>
      </c>
      <c r="I801" s="2">
        <v>7.7</v>
      </c>
      <c r="J801" t="s">
        <v>5066</v>
      </c>
      <c r="K801">
        <v>67</v>
      </c>
      <c r="L801" t="s">
        <v>5067</v>
      </c>
      <c r="M801" t="s">
        <v>5068</v>
      </c>
      <c r="N801" t="s">
        <v>3125</v>
      </c>
      <c r="O801" t="s">
        <v>5069</v>
      </c>
      <c r="P801" t="s">
        <v>5070</v>
      </c>
      <c r="Q801">
        <v>112704</v>
      </c>
      <c r="R801" s="14">
        <v>78912963</v>
      </c>
      <c r="S801" s="9">
        <f t="shared" si="36"/>
        <v>8</v>
      </c>
      <c r="T801">
        <f t="shared" si="37"/>
        <v>1</v>
      </c>
      <c r="U801" s="1">
        <f t="shared" si="38"/>
        <v>1980</v>
      </c>
    </row>
    <row r="802" spans="1:21" x14ac:dyDescent="0.25">
      <c r="A802" s="1">
        <v>801</v>
      </c>
      <c r="B802" t="s">
        <v>5231</v>
      </c>
      <c r="C802" s="1">
        <v>1954</v>
      </c>
      <c r="D802" t="s">
        <v>587</v>
      </c>
      <c r="E802" s="1">
        <v>113</v>
      </c>
      <c r="F802" t="s">
        <v>560</v>
      </c>
      <c r="G802" t="s">
        <v>5936</v>
      </c>
      <c r="H802" t="s">
        <v>5942</v>
      </c>
      <c r="I802" s="2">
        <v>7.7</v>
      </c>
      <c r="J802" t="s">
        <v>5232</v>
      </c>
      <c r="K802">
        <v>72</v>
      </c>
      <c r="L802" t="s">
        <v>568</v>
      </c>
      <c r="M802" t="s">
        <v>378</v>
      </c>
      <c r="N802" t="s">
        <v>2843</v>
      </c>
      <c r="O802" t="s">
        <v>589</v>
      </c>
      <c r="P802" t="s">
        <v>5233</v>
      </c>
      <c r="Q802">
        <v>59415</v>
      </c>
      <c r="R802" s="14">
        <v>0</v>
      </c>
      <c r="S802" s="9">
        <f t="shared" si="36"/>
        <v>8</v>
      </c>
      <c r="T802">
        <f t="shared" si="37"/>
        <v>0.5</v>
      </c>
      <c r="U802" s="1">
        <f t="shared" si="38"/>
        <v>1950</v>
      </c>
    </row>
    <row r="803" spans="1:21" x14ac:dyDescent="0.25">
      <c r="A803" s="1">
        <v>802</v>
      </c>
      <c r="B803" t="s">
        <v>4770</v>
      </c>
      <c r="C803" s="1">
        <v>2002</v>
      </c>
      <c r="D803" t="s">
        <v>196</v>
      </c>
      <c r="E803" s="1">
        <v>114</v>
      </c>
      <c r="F803" t="s">
        <v>16</v>
      </c>
      <c r="I803" s="2">
        <v>7.7</v>
      </c>
      <c r="J803" t="s">
        <v>4771</v>
      </c>
      <c r="K803">
        <v>83</v>
      </c>
      <c r="L803" t="s">
        <v>4772</v>
      </c>
      <c r="M803" t="s">
        <v>4773</v>
      </c>
      <c r="N803" t="s">
        <v>4774</v>
      </c>
      <c r="O803" t="s">
        <v>4775</v>
      </c>
      <c r="P803" t="s">
        <v>4776</v>
      </c>
      <c r="Q803">
        <v>25938</v>
      </c>
      <c r="R803" s="14">
        <v>4890878</v>
      </c>
      <c r="S803" s="9">
        <f t="shared" si="36"/>
        <v>8</v>
      </c>
      <c r="T803">
        <f t="shared" si="37"/>
        <v>0.60000000000000053</v>
      </c>
      <c r="U803" s="1">
        <f t="shared" si="38"/>
        <v>2000</v>
      </c>
    </row>
    <row r="804" spans="1:21" x14ac:dyDescent="0.25">
      <c r="A804" s="1">
        <v>803</v>
      </c>
      <c r="B804" t="s">
        <v>4526</v>
      </c>
      <c r="C804" s="1">
        <v>2013</v>
      </c>
      <c r="D804" t="s">
        <v>33</v>
      </c>
      <c r="E804" s="1">
        <v>115</v>
      </c>
      <c r="F804" t="s">
        <v>5949</v>
      </c>
      <c r="G804" t="s">
        <v>5952</v>
      </c>
      <c r="H804" t="s">
        <v>5936</v>
      </c>
      <c r="I804" s="2">
        <v>7.7</v>
      </c>
      <c r="J804" t="s">
        <v>4527</v>
      </c>
      <c r="K804">
        <v>87</v>
      </c>
      <c r="L804" t="s">
        <v>4528</v>
      </c>
      <c r="M804" t="s">
        <v>4529</v>
      </c>
      <c r="N804" t="s">
        <v>4530</v>
      </c>
      <c r="O804" t="s">
        <v>4531</v>
      </c>
      <c r="P804" t="s">
        <v>4532</v>
      </c>
      <c r="Q804">
        <v>112298</v>
      </c>
      <c r="R804" s="14">
        <v>17654912</v>
      </c>
      <c r="S804" s="9">
        <f t="shared" si="36"/>
        <v>8</v>
      </c>
      <c r="T804">
        <f t="shared" si="37"/>
        <v>0.99999999999999911</v>
      </c>
      <c r="U804" s="1">
        <f t="shared" si="38"/>
        <v>2010</v>
      </c>
    </row>
    <row r="805" spans="1:21" x14ac:dyDescent="0.25">
      <c r="A805" s="1">
        <v>804</v>
      </c>
      <c r="B805" t="s">
        <v>4793</v>
      </c>
      <c r="C805" s="1">
        <v>2002</v>
      </c>
      <c r="D805" t="s">
        <v>196</v>
      </c>
      <c r="E805" s="1">
        <v>115</v>
      </c>
      <c r="F805" t="s">
        <v>560</v>
      </c>
      <c r="G805" t="s">
        <v>5936</v>
      </c>
      <c r="I805" s="2">
        <v>7.7</v>
      </c>
      <c r="J805" t="s">
        <v>4794</v>
      </c>
      <c r="K805">
        <v>83</v>
      </c>
      <c r="L805" t="s">
        <v>2218</v>
      </c>
      <c r="M805" t="s">
        <v>4795</v>
      </c>
      <c r="N805" t="s">
        <v>3162</v>
      </c>
      <c r="O805" t="s">
        <v>3239</v>
      </c>
      <c r="P805" t="s">
        <v>3904</v>
      </c>
      <c r="Q805">
        <v>178565</v>
      </c>
      <c r="R805" s="14">
        <v>22245861</v>
      </c>
      <c r="S805" s="9">
        <f t="shared" si="36"/>
        <v>8</v>
      </c>
      <c r="T805">
        <f t="shared" si="37"/>
        <v>0.60000000000000053</v>
      </c>
      <c r="U805" s="1">
        <f t="shared" si="38"/>
        <v>2000</v>
      </c>
    </row>
    <row r="806" spans="1:21" x14ac:dyDescent="0.25">
      <c r="A806" s="1">
        <v>805</v>
      </c>
      <c r="B806" t="s">
        <v>4999</v>
      </c>
      <c r="C806" s="1">
        <v>1990</v>
      </c>
      <c r="D806" t="s">
        <v>196</v>
      </c>
      <c r="E806" s="1">
        <v>115</v>
      </c>
      <c r="F806" t="s">
        <v>5935</v>
      </c>
      <c r="G806" t="s">
        <v>5936</v>
      </c>
      <c r="H806" t="s">
        <v>5945</v>
      </c>
      <c r="I806" s="2">
        <v>7.7</v>
      </c>
      <c r="J806" t="s">
        <v>5000</v>
      </c>
      <c r="K806">
        <v>66</v>
      </c>
      <c r="L806" t="s">
        <v>1561</v>
      </c>
      <c r="M806" t="s">
        <v>1560</v>
      </c>
      <c r="N806" t="s">
        <v>312</v>
      </c>
      <c r="O806" t="s">
        <v>2435</v>
      </c>
      <c r="P806" t="s">
        <v>4838</v>
      </c>
      <c r="Q806">
        <v>125822</v>
      </c>
      <c r="R806" s="14">
        <v>5080409</v>
      </c>
      <c r="S806" s="9">
        <f t="shared" si="36"/>
        <v>8</v>
      </c>
      <c r="T806">
        <f t="shared" si="37"/>
        <v>1.1000000000000005</v>
      </c>
      <c r="U806" s="1">
        <f t="shared" si="38"/>
        <v>1990</v>
      </c>
    </row>
    <row r="807" spans="1:21" x14ac:dyDescent="0.25">
      <c r="A807" s="1">
        <v>806</v>
      </c>
      <c r="B807" t="s">
        <v>4448</v>
      </c>
      <c r="C807" s="1">
        <v>2015</v>
      </c>
      <c r="D807" t="s">
        <v>150</v>
      </c>
      <c r="E807" s="1">
        <v>116</v>
      </c>
      <c r="F807" t="s">
        <v>560</v>
      </c>
      <c r="G807" t="s">
        <v>5936</v>
      </c>
      <c r="H807" t="s">
        <v>5942</v>
      </c>
      <c r="I807" s="2">
        <v>7.7</v>
      </c>
      <c r="J807" t="s">
        <v>4449</v>
      </c>
      <c r="K807">
        <v>70</v>
      </c>
      <c r="L807" t="s">
        <v>4450</v>
      </c>
      <c r="M807" t="s">
        <v>4451</v>
      </c>
      <c r="N807" t="s">
        <v>4452</v>
      </c>
      <c r="O807" t="s">
        <v>4453</v>
      </c>
      <c r="P807" t="s">
        <v>4454</v>
      </c>
      <c r="Q807">
        <v>47444</v>
      </c>
      <c r="R807" s="14">
        <v>3358518</v>
      </c>
      <c r="S807" s="9">
        <f t="shared" si="36"/>
        <v>8</v>
      </c>
      <c r="T807">
        <f t="shared" si="37"/>
        <v>0.70000000000000018</v>
      </c>
      <c r="U807" s="1">
        <f t="shared" si="38"/>
        <v>2010</v>
      </c>
    </row>
    <row r="808" spans="1:21" x14ac:dyDescent="0.25">
      <c r="A808" s="1">
        <v>807</v>
      </c>
      <c r="B808" t="s">
        <v>4681</v>
      </c>
      <c r="C808" s="1">
        <v>2005</v>
      </c>
      <c r="D808" t="s">
        <v>150</v>
      </c>
      <c r="E808" s="1">
        <v>116</v>
      </c>
      <c r="F808" t="s">
        <v>16</v>
      </c>
      <c r="G808" t="s">
        <v>5940</v>
      </c>
      <c r="H808" t="s">
        <v>5951</v>
      </c>
      <c r="I808" s="2">
        <v>7.7</v>
      </c>
      <c r="J808" t="s">
        <v>4682</v>
      </c>
      <c r="K808">
        <v>70</v>
      </c>
      <c r="L808" t="s">
        <v>4683</v>
      </c>
      <c r="M808" t="s">
        <v>665</v>
      </c>
      <c r="N808" t="s">
        <v>4684</v>
      </c>
      <c r="O808" t="s">
        <v>4685</v>
      </c>
      <c r="P808" t="s">
        <v>4686</v>
      </c>
      <c r="Q808">
        <v>28003</v>
      </c>
      <c r="R808" s="14">
        <v>1054361</v>
      </c>
      <c r="S808" s="9">
        <f t="shared" si="36"/>
        <v>8</v>
      </c>
      <c r="T808">
        <f t="shared" si="37"/>
        <v>0.70000000000000018</v>
      </c>
      <c r="U808" s="1">
        <f t="shared" si="38"/>
        <v>2000</v>
      </c>
    </row>
    <row r="809" spans="1:21" x14ac:dyDescent="0.25">
      <c r="A809" s="1">
        <v>808</v>
      </c>
      <c r="B809" t="s">
        <v>4826</v>
      </c>
      <c r="C809" s="1">
        <v>2001</v>
      </c>
      <c r="D809" t="s">
        <v>33</v>
      </c>
      <c r="E809" s="1">
        <v>116</v>
      </c>
      <c r="F809" t="s">
        <v>5935</v>
      </c>
      <c r="G809" t="s">
        <v>5945</v>
      </c>
      <c r="I809" s="2">
        <v>7.7</v>
      </c>
      <c r="J809" t="s">
        <v>4827</v>
      </c>
      <c r="K809">
        <v>74</v>
      </c>
      <c r="L809" t="s">
        <v>4828</v>
      </c>
      <c r="M809" t="s">
        <v>3161</v>
      </c>
      <c r="N809" t="s">
        <v>89</v>
      </c>
      <c r="O809" t="s">
        <v>2168</v>
      </c>
      <c r="P809" t="s">
        <v>198</v>
      </c>
      <c r="Q809">
        <v>516372</v>
      </c>
      <c r="R809" s="14">
        <v>183417150</v>
      </c>
      <c r="S809" s="9">
        <f t="shared" si="36"/>
        <v>8</v>
      </c>
      <c r="T809">
        <f t="shared" si="37"/>
        <v>0.29999999999999982</v>
      </c>
      <c r="U809" s="1">
        <f t="shared" si="38"/>
        <v>2000</v>
      </c>
    </row>
    <row r="810" spans="1:21" x14ac:dyDescent="0.25">
      <c r="A810" s="1">
        <v>809</v>
      </c>
      <c r="B810" t="s">
        <v>4841</v>
      </c>
      <c r="C810" s="1">
        <v>2002</v>
      </c>
      <c r="D810" t="s">
        <v>196</v>
      </c>
      <c r="E810" s="1">
        <v>116</v>
      </c>
      <c r="F810" t="s">
        <v>5949</v>
      </c>
      <c r="G810" t="s">
        <v>5952</v>
      </c>
      <c r="H810" t="s">
        <v>5936</v>
      </c>
      <c r="I810" s="2">
        <v>7.7</v>
      </c>
      <c r="J810" t="s">
        <v>4842</v>
      </c>
      <c r="L810" t="s">
        <v>4843</v>
      </c>
      <c r="M810" t="s">
        <v>2161</v>
      </c>
      <c r="N810" t="s">
        <v>320</v>
      </c>
      <c r="O810" t="s">
        <v>1801</v>
      </c>
      <c r="P810" t="s">
        <v>4844</v>
      </c>
      <c r="Q810">
        <v>29999</v>
      </c>
      <c r="R810" s="14">
        <v>0</v>
      </c>
      <c r="S810" s="9">
        <f t="shared" si="36"/>
        <v>8</v>
      </c>
      <c r="T810">
        <f t="shared" si="37"/>
        <v>7.7</v>
      </c>
      <c r="U810" s="1">
        <f t="shared" si="38"/>
        <v>2000</v>
      </c>
    </row>
    <row r="811" spans="1:21" x14ac:dyDescent="0.25">
      <c r="A811" s="1">
        <v>810</v>
      </c>
      <c r="B811" t="s">
        <v>4995</v>
      </c>
      <c r="C811" s="1">
        <v>1991</v>
      </c>
      <c r="D811" t="s">
        <v>47</v>
      </c>
      <c r="E811" s="1">
        <v>116</v>
      </c>
      <c r="F811" t="s">
        <v>560</v>
      </c>
      <c r="G811" t="s">
        <v>5936</v>
      </c>
      <c r="H811" t="s">
        <v>5945</v>
      </c>
      <c r="I811" s="2">
        <v>7.7</v>
      </c>
      <c r="J811" t="s">
        <v>4996</v>
      </c>
      <c r="K811">
        <v>69</v>
      </c>
      <c r="L811" t="s">
        <v>1561</v>
      </c>
      <c r="M811" t="s">
        <v>1560</v>
      </c>
      <c r="N811" t="s">
        <v>4838</v>
      </c>
      <c r="O811" t="s">
        <v>1637</v>
      </c>
      <c r="P811" t="s">
        <v>4997</v>
      </c>
      <c r="Q811">
        <v>113240</v>
      </c>
      <c r="R811" s="14">
        <v>6153939</v>
      </c>
      <c r="S811" s="9">
        <f t="shared" si="36"/>
        <v>8</v>
      </c>
      <c r="T811">
        <f t="shared" si="37"/>
        <v>0.79999999999999982</v>
      </c>
      <c r="U811" s="1">
        <f t="shared" si="38"/>
        <v>1990</v>
      </c>
    </row>
    <row r="812" spans="1:21" x14ac:dyDescent="0.25">
      <c r="A812" s="1">
        <v>811</v>
      </c>
      <c r="B812" t="s">
        <v>4800</v>
      </c>
      <c r="C812" s="1">
        <v>2002</v>
      </c>
      <c r="D812" t="s">
        <v>15</v>
      </c>
      <c r="E812" s="1">
        <v>117</v>
      </c>
      <c r="F812" t="s">
        <v>5935</v>
      </c>
      <c r="G812" t="s">
        <v>5936</v>
      </c>
      <c r="H812" t="s">
        <v>5945</v>
      </c>
      <c r="I812" s="2">
        <v>7.7</v>
      </c>
      <c r="J812" t="s">
        <v>4801</v>
      </c>
      <c r="K812">
        <v>72</v>
      </c>
      <c r="L812" t="s">
        <v>598</v>
      </c>
      <c r="M812" t="s">
        <v>101</v>
      </c>
      <c r="N812" t="s">
        <v>4802</v>
      </c>
      <c r="O812" t="s">
        <v>4803</v>
      </c>
      <c r="P812" t="s">
        <v>4804</v>
      </c>
      <c r="Q812">
        <v>246840</v>
      </c>
      <c r="R812" s="14">
        <v>104454762</v>
      </c>
      <c r="S812" s="9">
        <f t="shared" si="36"/>
        <v>8</v>
      </c>
      <c r="T812">
        <f t="shared" si="37"/>
        <v>0.5</v>
      </c>
      <c r="U812" s="1">
        <f t="shared" si="38"/>
        <v>2000</v>
      </c>
    </row>
    <row r="813" spans="1:21" x14ac:dyDescent="0.25">
      <c r="A813" s="1">
        <v>812</v>
      </c>
      <c r="B813" t="s">
        <v>4424</v>
      </c>
      <c r="C813" s="1">
        <v>2018</v>
      </c>
      <c r="D813" t="s">
        <v>196</v>
      </c>
      <c r="E813" s="1">
        <v>119</v>
      </c>
      <c r="F813" t="s">
        <v>5937</v>
      </c>
      <c r="G813" t="s">
        <v>5941</v>
      </c>
      <c r="H813" t="s">
        <v>5952</v>
      </c>
      <c r="I813" s="2">
        <v>7.7</v>
      </c>
      <c r="J813" t="s">
        <v>4425</v>
      </c>
      <c r="K813">
        <v>66</v>
      </c>
      <c r="L813" t="s">
        <v>4426</v>
      </c>
      <c r="M813" t="s">
        <v>2262</v>
      </c>
      <c r="N813" t="s">
        <v>1564</v>
      </c>
      <c r="O813" t="s">
        <v>2263</v>
      </c>
      <c r="P813" t="s">
        <v>2984</v>
      </c>
      <c r="Q813">
        <v>478586</v>
      </c>
      <c r="R813" s="14">
        <v>324591735</v>
      </c>
      <c r="S813" s="9">
        <f t="shared" si="36"/>
        <v>8</v>
      </c>
      <c r="T813">
        <f t="shared" si="37"/>
        <v>1.1000000000000005</v>
      </c>
      <c r="U813" s="1">
        <f t="shared" si="38"/>
        <v>2010</v>
      </c>
    </row>
    <row r="814" spans="1:21" x14ac:dyDescent="0.25">
      <c r="A814" s="1">
        <v>813</v>
      </c>
      <c r="B814" t="s">
        <v>4493</v>
      </c>
      <c r="C814" s="1">
        <v>2014</v>
      </c>
      <c r="D814" t="s">
        <v>15</v>
      </c>
      <c r="E814" s="1">
        <v>119</v>
      </c>
      <c r="F814" t="s">
        <v>560</v>
      </c>
      <c r="G814" t="s">
        <v>5936</v>
      </c>
      <c r="I814" s="2">
        <v>7.7</v>
      </c>
      <c r="J814" t="s">
        <v>4494</v>
      </c>
      <c r="K814">
        <v>87</v>
      </c>
      <c r="L814" t="s">
        <v>1628</v>
      </c>
      <c r="M814" t="s">
        <v>1461</v>
      </c>
      <c r="N814" t="s">
        <v>4495</v>
      </c>
      <c r="O814" t="s">
        <v>90</v>
      </c>
      <c r="P814" t="s">
        <v>4496</v>
      </c>
      <c r="Q814">
        <v>580291</v>
      </c>
      <c r="R814" s="14">
        <v>42340598</v>
      </c>
      <c r="S814" s="9">
        <f t="shared" si="36"/>
        <v>8</v>
      </c>
      <c r="T814">
        <f t="shared" si="37"/>
        <v>0.99999999999999911</v>
      </c>
      <c r="U814" s="1">
        <f t="shared" si="38"/>
        <v>2010</v>
      </c>
    </row>
    <row r="815" spans="1:21" x14ac:dyDescent="0.25">
      <c r="A815" s="1">
        <v>814</v>
      </c>
      <c r="B815" t="s">
        <v>4874</v>
      </c>
      <c r="C815" s="1">
        <v>1997</v>
      </c>
      <c r="D815" t="s">
        <v>47</v>
      </c>
      <c r="E815" s="1">
        <v>119</v>
      </c>
      <c r="F815" t="s">
        <v>16</v>
      </c>
      <c r="G815" t="s">
        <v>5948</v>
      </c>
      <c r="H815" t="s">
        <v>5943</v>
      </c>
      <c r="I815" s="2">
        <v>7.7</v>
      </c>
      <c r="J815" t="s">
        <v>4875</v>
      </c>
      <c r="L815" t="s">
        <v>2405</v>
      </c>
      <c r="M815" t="s">
        <v>4876</v>
      </c>
      <c r="N815" t="s">
        <v>4877</v>
      </c>
      <c r="O815" t="s">
        <v>4878</v>
      </c>
      <c r="P815" t="s">
        <v>4879</v>
      </c>
      <c r="Q815">
        <v>64082</v>
      </c>
      <c r="R815" s="14">
        <v>368234</v>
      </c>
      <c r="S815" s="9">
        <f t="shared" si="36"/>
        <v>8</v>
      </c>
      <c r="T815">
        <f t="shared" si="37"/>
        <v>7.7</v>
      </c>
      <c r="U815" s="1">
        <f t="shared" si="38"/>
        <v>1990</v>
      </c>
    </row>
    <row r="816" spans="1:21" x14ac:dyDescent="0.25">
      <c r="A816" s="1">
        <v>815</v>
      </c>
      <c r="B816" t="s">
        <v>5192</v>
      </c>
      <c r="C816" s="1">
        <v>1963</v>
      </c>
      <c r="D816" t="s">
        <v>15</v>
      </c>
      <c r="E816" s="1">
        <v>119</v>
      </c>
      <c r="F816" t="s">
        <v>16</v>
      </c>
      <c r="G816" t="s">
        <v>5957</v>
      </c>
      <c r="H816" t="s">
        <v>5948</v>
      </c>
      <c r="I816" s="2">
        <v>7.7</v>
      </c>
      <c r="J816" t="s">
        <v>5193</v>
      </c>
      <c r="K816">
        <v>90</v>
      </c>
      <c r="L816" t="s">
        <v>369</v>
      </c>
      <c r="M816" t="s">
        <v>5194</v>
      </c>
      <c r="N816" t="s">
        <v>5195</v>
      </c>
      <c r="O816" t="s">
        <v>4991</v>
      </c>
      <c r="P816" t="s">
        <v>191</v>
      </c>
      <c r="Q816">
        <v>171739</v>
      </c>
      <c r="R816" s="14">
        <v>11403529</v>
      </c>
      <c r="S816" s="9">
        <f t="shared" si="36"/>
        <v>8</v>
      </c>
      <c r="T816">
        <f t="shared" si="37"/>
        <v>1.2999999999999998</v>
      </c>
      <c r="U816" s="1">
        <f t="shared" si="38"/>
        <v>1960</v>
      </c>
    </row>
    <row r="817" spans="1:21" x14ac:dyDescent="0.25">
      <c r="A817" s="1">
        <v>816</v>
      </c>
      <c r="B817" t="s">
        <v>4576</v>
      </c>
      <c r="C817" s="1">
        <v>2010</v>
      </c>
      <c r="D817" t="s">
        <v>33</v>
      </c>
      <c r="E817" s="1">
        <v>120</v>
      </c>
      <c r="F817" t="s">
        <v>5939</v>
      </c>
      <c r="G817" t="s">
        <v>5936</v>
      </c>
      <c r="I817" s="2">
        <v>7.7</v>
      </c>
      <c r="J817" t="s">
        <v>4577</v>
      </c>
      <c r="K817">
        <v>95</v>
      </c>
      <c r="L817" t="s">
        <v>88</v>
      </c>
      <c r="M817" t="s">
        <v>4578</v>
      </c>
      <c r="N817" t="s">
        <v>1422</v>
      </c>
      <c r="O817" t="s">
        <v>4579</v>
      </c>
      <c r="P817" t="s">
        <v>2136</v>
      </c>
      <c r="Q817">
        <v>624982</v>
      </c>
      <c r="R817" s="14">
        <v>96962694</v>
      </c>
      <c r="S817" s="9">
        <f t="shared" si="36"/>
        <v>8</v>
      </c>
      <c r="T817">
        <f t="shared" si="37"/>
        <v>1.7999999999999998</v>
      </c>
      <c r="U817" s="1">
        <f t="shared" si="38"/>
        <v>2010</v>
      </c>
    </row>
    <row r="818" spans="1:21" x14ac:dyDescent="0.25">
      <c r="A818" s="1">
        <v>817</v>
      </c>
      <c r="B818" t="s">
        <v>4598</v>
      </c>
      <c r="C818" s="1">
        <v>2012</v>
      </c>
      <c r="D818" t="s">
        <v>15</v>
      </c>
      <c r="E818" s="1">
        <v>120</v>
      </c>
      <c r="F818" t="s">
        <v>5939</v>
      </c>
      <c r="G818" t="s">
        <v>5936</v>
      </c>
      <c r="H818" t="s">
        <v>5945</v>
      </c>
      <c r="I818" s="2">
        <v>7.7</v>
      </c>
      <c r="J818" t="s">
        <v>4599</v>
      </c>
      <c r="K818">
        <v>86</v>
      </c>
      <c r="L818" t="s">
        <v>710</v>
      </c>
      <c r="M818" t="s">
        <v>710</v>
      </c>
      <c r="N818" t="s">
        <v>2977</v>
      </c>
      <c r="O818" t="s">
        <v>1637</v>
      </c>
      <c r="P818" t="s">
        <v>4311</v>
      </c>
      <c r="Q818">
        <v>572581</v>
      </c>
      <c r="R818" s="14">
        <v>136025503</v>
      </c>
      <c r="S818" s="9">
        <f t="shared" si="36"/>
        <v>8</v>
      </c>
      <c r="T818">
        <f t="shared" si="37"/>
        <v>0.89999999999999947</v>
      </c>
      <c r="U818" s="1">
        <f t="shared" si="38"/>
        <v>2010</v>
      </c>
    </row>
    <row r="819" spans="1:21" x14ac:dyDescent="0.25">
      <c r="A819" s="1">
        <v>818</v>
      </c>
      <c r="B819" t="s">
        <v>4663</v>
      </c>
      <c r="C819" s="1">
        <v>2006</v>
      </c>
      <c r="D819" t="s">
        <v>196</v>
      </c>
      <c r="E819" s="1">
        <v>120</v>
      </c>
      <c r="F819" t="s">
        <v>16</v>
      </c>
      <c r="I819" s="2">
        <v>7.7</v>
      </c>
      <c r="J819" t="s">
        <v>4664</v>
      </c>
      <c r="K819">
        <v>78</v>
      </c>
      <c r="L819" t="s">
        <v>4665</v>
      </c>
      <c r="M819" t="s">
        <v>629</v>
      </c>
      <c r="N819" t="s">
        <v>4666</v>
      </c>
      <c r="O819" t="s">
        <v>4451</v>
      </c>
      <c r="P819" t="s">
        <v>4667</v>
      </c>
      <c r="Q819">
        <v>32001</v>
      </c>
      <c r="R819" s="14">
        <v>412544</v>
      </c>
      <c r="S819" s="9">
        <f t="shared" si="36"/>
        <v>8</v>
      </c>
      <c r="T819">
        <f t="shared" si="37"/>
        <v>9.9999999999999645E-2</v>
      </c>
      <c r="U819" s="1">
        <f t="shared" si="38"/>
        <v>2000</v>
      </c>
    </row>
    <row r="820" spans="1:21" x14ac:dyDescent="0.25">
      <c r="A820" s="1">
        <v>819</v>
      </c>
      <c r="B820" t="s">
        <v>4806</v>
      </c>
      <c r="C820" s="1">
        <v>2001</v>
      </c>
      <c r="D820" t="s">
        <v>196</v>
      </c>
      <c r="E820" s="1">
        <v>120</v>
      </c>
      <c r="F820" t="s">
        <v>16</v>
      </c>
      <c r="G820" t="s">
        <v>5945</v>
      </c>
      <c r="I820" s="2">
        <v>7.7</v>
      </c>
      <c r="J820" t="s">
        <v>4807</v>
      </c>
      <c r="K820">
        <v>60</v>
      </c>
      <c r="L820" t="s">
        <v>1079</v>
      </c>
      <c r="M820" t="s">
        <v>2517</v>
      </c>
      <c r="N820" t="s">
        <v>4808</v>
      </c>
      <c r="O820" t="s">
        <v>4809</v>
      </c>
      <c r="P820" t="s">
        <v>4810</v>
      </c>
      <c r="Q820">
        <v>90842</v>
      </c>
      <c r="R820" s="14">
        <v>141072</v>
      </c>
      <c r="S820" s="9">
        <f t="shared" si="36"/>
        <v>8</v>
      </c>
      <c r="T820">
        <f t="shared" si="37"/>
        <v>1.7000000000000002</v>
      </c>
      <c r="U820" s="1">
        <f t="shared" si="38"/>
        <v>2000</v>
      </c>
    </row>
    <row r="821" spans="1:21" x14ac:dyDescent="0.25">
      <c r="A821" s="1">
        <v>820</v>
      </c>
      <c r="B821" t="s">
        <v>5039</v>
      </c>
      <c r="C821" s="1">
        <v>1986</v>
      </c>
      <c r="D821" t="s">
        <v>15</v>
      </c>
      <c r="E821" s="1">
        <v>120</v>
      </c>
      <c r="F821" t="s">
        <v>16</v>
      </c>
      <c r="G821" t="s">
        <v>5948</v>
      </c>
      <c r="H821" t="s">
        <v>5945</v>
      </c>
      <c r="I821" s="2">
        <v>7.7</v>
      </c>
      <c r="J821" t="s">
        <v>5040</v>
      </c>
      <c r="K821">
        <v>76</v>
      </c>
      <c r="L821" t="s">
        <v>1834</v>
      </c>
      <c r="M821" t="s">
        <v>5041</v>
      </c>
      <c r="N821" t="s">
        <v>5042</v>
      </c>
      <c r="O821" t="s">
        <v>3292</v>
      </c>
      <c r="P821" t="s">
        <v>1738</v>
      </c>
      <c r="Q821">
        <v>181285</v>
      </c>
      <c r="R821" s="14">
        <v>8551228</v>
      </c>
      <c r="S821" s="9">
        <f t="shared" si="36"/>
        <v>8</v>
      </c>
      <c r="T821">
        <f t="shared" si="37"/>
        <v>0.10000000000000053</v>
      </c>
      <c r="U821" s="1">
        <f t="shared" si="38"/>
        <v>1980</v>
      </c>
    </row>
    <row r="822" spans="1:21" x14ac:dyDescent="0.25">
      <c r="A822" s="1">
        <v>821</v>
      </c>
      <c r="B822" t="s">
        <v>5169</v>
      </c>
      <c r="C822" s="1">
        <v>1966</v>
      </c>
      <c r="D822" t="s">
        <v>47</v>
      </c>
      <c r="E822" s="1">
        <v>120</v>
      </c>
      <c r="F822" t="s">
        <v>5939</v>
      </c>
      <c r="G822" t="s">
        <v>5936</v>
      </c>
      <c r="H822" t="s">
        <v>5940</v>
      </c>
      <c r="I822" s="2">
        <v>7.7</v>
      </c>
      <c r="J822" t="s">
        <v>5170</v>
      </c>
      <c r="K822">
        <v>72</v>
      </c>
      <c r="L822" t="s">
        <v>3485</v>
      </c>
      <c r="M822" t="s">
        <v>5171</v>
      </c>
      <c r="N822" t="s">
        <v>5172</v>
      </c>
      <c r="O822" t="s">
        <v>790</v>
      </c>
      <c r="P822" t="s">
        <v>5173</v>
      </c>
      <c r="Q822">
        <v>31222</v>
      </c>
      <c r="R822" s="14">
        <v>28350000</v>
      </c>
      <c r="S822" s="9">
        <f t="shared" si="36"/>
        <v>8</v>
      </c>
      <c r="T822">
        <f t="shared" si="37"/>
        <v>0.5</v>
      </c>
      <c r="U822" s="1">
        <f t="shared" si="38"/>
        <v>1960</v>
      </c>
    </row>
    <row r="823" spans="1:21" x14ac:dyDescent="0.25">
      <c r="A823" s="1">
        <v>822</v>
      </c>
      <c r="B823" t="s">
        <v>4778</v>
      </c>
      <c r="C823" s="1">
        <v>2003</v>
      </c>
      <c r="D823" t="s">
        <v>196</v>
      </c>
      <c r="E823" s="1">
        <v>121</v>
      </c>
      <c r="F823" t="s">
        <v>560</v>
      </c>
      <c r="G823" t="s">
        <v>5936</v>
      </c>
      <c r="H823" t="s">
        <v>5942</v>
      </c>
      <c r="I823" s="2">
        <v>7.7</v>
      </c>
      <c r="J823" t="s">
        <v>4779</v>
      </c>
      <c r="K823">
        <v>68</v>
      </c>
      <c r="L823" t="s">
        <v>4780</v>
      </c>
      <c r="M823" t="s">
        <v>1450</v>
      </c>
      <c r="N823" t="s">
        <v>4781</v>
      </c>
      <c r="O823" t="s">
        <v>4782</v>
      </c>
      <c r="P823" t="s">
        <v>4783</v>
      </c>
      <c r="Q823">
        <v>137981</v>
      </c>
      <c r="R823" s="14">
        <v>4064200</v>
      </c>
      <c r="S823" s="9">
        <f t="shared" si="36"/>
        <v>8</v>
      </c>
      <c r="T823">
        <f t="shared" si="37"/>
        <v>0.90000000000000036</v>
      </c>
      <c r="U823" s="1">
        <f t="shared" si="38"/>
        <v>2000</v>
      </c>
    </row>
    <row r="824" spans="1:21" x14ac:dyDescent="0.25">
      <c r="A824" s="1">
        <v>823</v>
      </c>
      <c r="B824" t="s">
        <v>4594</v>
      </c>
      <c r="C824" s="1">
        <v>2012</v>
      </c>
      <c r="D824" t="s">
        <v>15</v>
      </c>
      <c r="E824" s="1">
        <v>122</v>
      </c>
      <c r="F824" t="s">
        <v>560</v>
      </c>
      <c r="G824" t="s">
        <v>5936</v>
      </c>
      <c r="H824" t="s">
        <v>5942</v>
      </c>
      <c r="I824" s="2">
        <v>7.7</v>
      </c>
      <c r="J824" t="s">
        <v>4595</v>
      </c>
      <c r="K824">
        <v>81</v>
      </c>
      <c r="L824" t="s">
        <v>3830</v>
      </c>
      <c r="M824" t="s">
        <v>2208</v>
      </c>
      <c r="N824" t="s">
        <v>4583</v>
      </c>
      <c r="O824" t="s">
        <v>43</v>
      </c>
      <c r="P824" t="s">
        <v>4596</v>
      </c>
      <c r="Q824">
        <v>661871</v>
      </c>
      <c r="R824" s="14">
        <v>132092958</v>
      </c>
      <c r="S824" s="9">
        <f t="shared" si="36"/>
        <v>8</v>
      </c>
      <c r="T824">
        <f t="shared" si="37"/>
        <v>0.39999999999999947</v>
      </c>
      <c r="U824" s="1">
        <f t="shared" si="38"/>
        <v>2010</v>
      </c>
    </row>
    <row r="825" spans="1:21" x14ac:dyDescent="0.25">
      <c r="A825" s="1">
        <v>824</v>
      </c>
      <c r="B825" t="s">
        <v>4614</v>
      </c>
      <c r="C825" s="1">
        <v>2008</v>
      </c>
      <c r="D825" t="s">
        <v>196</v>
      </c>
      <c r="E825" s="1">
        <v>122</v>
      </c>
      <c r="F825" t="s">
        <v>5939</v>
      </c>
      <c r="G825" t="s">
        <v>5936</v>
      </c>
      <c r="H825" t="s">
        <v>5940</v>
      </c>
      <c r="I825" s="2">
        <v>7.7</v>
      </c>
      <c r="J825" t="s">
        <v>4615</v>
      </c>
      <c r="K825">
        <v>80</v>
      </c>
      <c r="L825" t="s">
        <v>1094</v>
      </c>
      <c r="M825" t="s">
        <v>4616</v>
      </c>
      <c r="N825" t="s">
        <v>4617</v>
      </c>
      <c r="O825" t="s">
        <v>3200</v>
      </c>
      <c r="P825" t="s">
        <v>918</v>
      </c>
      <c r="Q825">
        <v>103330</v>
      </c>
      <c r="R825" s="14">
        <v>18593156</v>
      </c>
      <c r="S825" s="9">
        <f t="shared" si="36"/>
        <v>8</v>
      </c>
      <c r="T825">
        <f t="shared" si="37"/>
        <v>0.29999999999999982</v>
      </c>
      <c r="U825" s="1">
        <f t="shared" si="38"/>
        <v>2000</v>
      </c>
    </row>
    <row r="826" spans="1:21" x14ac:dyDescent="0.25">
      <c r="A826" s="1">
        <v>825</v>
      </c>
      <c r="B826" t="s">
        <v>4688</v>
      </c>
      <c r="C826" s="1">
        <v>2007</v>
      </c>
      <c r="D826" t="s">
        <v>196</v>
      </c>
      <c r="E826" s="1">
        <v>122</v>
      </c>
      <c r="F826" t="s">
        <v>5939</v>
      </c>
      <c r="G826" t="s">
        <v>5936</v>
      </c>
      <c r="H826" t="s">
        <v>5951</v>
      </c>
      <c r="I826" s="2">
        <v>7.7</v>
      </c>
      <c r="J826" t="s">
        <v>4689</v>
      </c>
      <c r="K826">
        <v>78</v>
      </c>
      <c r="L826" t="s">
        <v>4690</v>
      </c>
      <c r="M826" t="s">
        <v>4691</v>
      </c>
      <c r="N826" t="s">
        <v>4692</v>
      </c>
      <c r="O826" t="s">
        <v>4693</v>
      </c>
      <c r="P826" t="s">
        <v>1081</v>
      </c>
      <c r="Q826">
        <v>61609</v>
      </c>
      <c r="R826" s="14">
        <v>871577</v>
      </c>
      <c r="S826" s="9">
        <f t="shared" si="36"/>
        <v>8</v>
      </c>
      <c r="T826">
        <f t="shared" si="37"/>
        <v>9.9999999999999645E-2</v>
      </c>
      <c r="U826" s="1">
        <f t="shared" si="38"/>
        <v>2000</v>
      </c>
    </row>
    <row r="827" spans="1:21" x14ac:dyDescent="0.25">
      <c r="A827" s="1">
        <v>826</v>
      </c>
      <c r="B827" t="s">
        <v>4712</v>
      </c>
      <c r="C827" s="1">
        <v>2007</v>
      </c>
      <c r="D827" t="s">
        <v>15</v>
      </c>
      <c r="E827" s="1">
        <v>122</v>
      </c>
      <c r="F827" t="s">
        <v>5937</v>
      </c>
      <c r="G827" t="s">
        <v>5938</v>
      </c>
      <c r="H827" t="s">
        <v>5936</v>
      </c>
      <c r="I827" s="2">
        <v>7.7</v>
      </c>
      <c r="J827" t="s">
        <v>4713</v>
      </c>
      <c r="K827">
        <v>76</v>
      </c>
      <c r="L827" t="s">
        <v>1358</v>
      </c>
      <c r="M827" t="s">
        <v>298</v>
      </c>
      <c r="N827" t="s">
        <v>36</v>
      </c>
      <c r="O827" t="s">
        <v>4714</v>
      </c>
      <c r="P827" t="s">
        <v>2235</v>
      </c>
      <c r="Q827">
        <v>288797</v>
      </c>
      <c r="R827" s="14">
        <v>53606916</v>
      </c>
      <c r="S827" s="9">
        <f t="shared" si="36"/>
        <v>8</v>
      </c>
      <c r="T827">
        <f t="shared" si="37"/>
        <v>0.10000000000000053</v>
      </c>
      <c r="U827" s="1">
        <f t="shared" si="38"/>
        <v>2000</v>
      </c>
    </row>
    <row r="828" spans="1:21" x14ac:dyDescent="0.25">
      <c r="A828" s="1">
        <v>827</v>
      </c>
      <c r="B828" t="s">
        <v>4866</v>
      </c>
      <c r="C828" s="1">
        <v>2001</v>
      </c>
      <c r="D828" t="s">
        <v>15</v>
      </c>
      <c r="E828" s="1">
        <v>122</v>
      </c>
      <c r="F828" t="s">
        <v>5935</v>
      </c>
      <c r="G828" t="s">
        <v>5936</v>
      </c>
      <c r="H828" t="s">
        <v>5945</v>
      </c>
      <c r="I828" s="2">
        <v>7.7</v>
      </c>
      <c r="J828" t="s">
        <v>4867</v>
      </c>
      <c r="K828">
        <v>69</v>
      </c>
      <c r="L828" t="s">
        <v>4868</v>
      </c>
      <c r="M828" t="s">
        <v>3875</v>
      </c>
      <c r="N828" t="s">
        <v>1592</v>
      </c>
      <c r="O828" t="s">
        <v>4230</v>
      </c>
      <c r="P828" t="s">
        <v>1780</v>
      </c>
      <c r="Q828">
        <v>390247</v>
      </c>
      <c r="R828" s="14">
        <v>76631907</v>
      </c>
      <c r="S828" s="9">
        <f t="shared" si="36"/>
        <v>8</v>
      </c>
      <c r="T828">
        <f t="shared" si="37"/>
        <v>0.79999999999999982</v>
      </c>
      <c r="U828" s="1">
        <f t="shared" si="38"/>
        <v>2000</v>
      </c>
    </row>
    <row r="829" spans="1:21" x14ac:dyDescent="0.25">
      <c r="A829" s="1">
        <v>828</v>
      </c>
      <c r="B829" t="s">
        <v>4468</v>
      </c>
      <c r="C829" s="1">
        <v>2014</v>
      </c>
      <c r="D829" t="s">
        <v>47</v>
      </c>
      <c r="E829" s="1">
        <v>123</v>
      </c>
      <c r="F829" t="s">
        <v>5939</v>
      </c>
      <c r="G829" t="s">
        <v>5936</v>
      </c>
      <c r="H829" t="s">
        <v>5942</v>
      </c>
      <c r="I829" s="2">
        <v>7.7</v>
      </c>
      <c r="J829" t="s">
        <v>4469</v>
      </c>
      <c r="K829">
        <v>72</v>
      </c>
      <c r="L829" t="s">
        <v>4470</v>
      </c>
      <c r="M829" t="s">
        <v>3821</v>
      </c>
      <c r="N829" t="s">
        <v>3645</v>
      </c>
      <c r="O829" t="s">
        <v>4471</v>
      </c>
      <c r="P829" t="s">
        <v>4472</v>
      </c>
      <c r="Q829">
        <v>404182</v>
      </c>
      <c r="R829" s="14">
        <v>35893537</v>
      </c>
      <c r="S829" s="9">
        <f t="shared" si="36"/>
        <v>8</v>
      </c>
      <c r="T829">
        <f t="shared" si="37"/>
        <v>0.5</v>
      </c>
      <c r="U829" s="1">
        <f t="shared" si="38"/>
        <v>2010</v>
      </c>
    </row>
    <row r="830" spans="1:21" x14ac:dyDescent="0.25">
      <c r="A830" s="1">
        <v>829</v>
      </c>
      <c r="B830" t="s">
        <v>4668</v>
      </c>
      <c r="C830" s="1">
        <v>2006</v>
      </c>
      <c r="D830" t="s">
        <v>196</v>
      </c>
      <c r="E830" s="1">
        <v>123</v>
      </c>
      <c r="F830" t="s">
        <v>5939</v>
      </c>
      <c r="G830" t="s">
        <v>5936</v>
      </c>
      <c r="H830" t="s">
        <v>5940</v>
      </c>
      <c r="I830" s="2">
        <v>7.7</v>
      </c>
      <c r="J830" t="s">
        <v>4669</v>
      </c>
      <c r="K830">
        <v>74</v>
      </c>
      <c r="L830" t="s">
        <v>4670</v>
      </c>
      <c r="M830" t="s">
        <v>3036</v>
      </c>
      <c r="N830" t="s">
        <v>3020</v>
      </c>
      <c r="O830" t="s">
        <v>4671</v>
      </c>
      <c r="P830" t="s">
        <v>464</v>
      </c>
      <c r="Q830">
        <v>175355</v>
      </c>
      <c r="R830" s="14">
        <v>17605861</v>
      </c>
      <c r="S830" s="9">
        <f t="shared" si="36"/>
        <v>8</v>
      </c>
      <c r="T830">
        <f t="shared" si="37"/>
        <v>0.29999999999999982</v>
      </c>
      <c r="U830" s="1">
        <f t="shared" si="38"/>
        <v>2000</v>
      </c>
    </row>
    <row r="831" spans="1:21" x14ac:dyDescent="0.25">
      <c r="A831" s="1">
        <v>830</v>
      </c>
      <c r="B831" t="s">
        <v>5077</v>
      </c>
      <c r="C831" s="1">
        <v>1980</v>
      </c>
      <c r="D831" t="s">
        <v>47</v>
      </c>
      <c r="E831" s="1">
        <v>124</v>
      </c>
      <c r="F831" t="s">
        <v>16</v>
      </c>
      <c r="I831" s="2">
        <v>7.7</v>
      </c>
      <c r="J831" t="s">
        <v>5078</v>
      </c>
      <c r="K831">
        <v>86</v>
      </c>
      <c r="L831" t="s">
        <v>789</v>
      </c>
      <c r="M831" t="s">
        <v>3738</v>
      </c>
      <c r="N831" t="s">
        <v>5079</v>
      </c>
      <c r="O831" t="s">
        <v>5080</v>
      </c>
      <c r="P831" t="s">
        <v>5081</v>
      </c>
      <c r="Q831">
        <v>47099</v>
      </c>
      <c r="R831" s="14">
        <v>54800000</v>
      </c>
      <c r="S831" s="9">
        <f t="shared" si="36"/>
        <v>8</v>
      </c>
      <c r="T831">
        <f t="shared" si="37"/>
        <v>0.89999999999999947</v>
      </c>
      <c r="U831" s="1">
        <f t="shared" si="38"/>
        <v>1980</v>
      </c>
    </row>
    <row r="832" spans="1:21" x14ac:dyDescent="0.25">
      <c r="A832" s="1">
        <v>831</v>
      </c>
      <c r="B832" t="s">
        <v>4951</v>
      </c>
      <c r="C832" s="1">
        <v>1993</v>
      </c>
      <c r="D832" t="s">
        <v>33</v>
      </c>
      <c r="E832" s="1">
        <v>125</v>
      </c>
      <c r="F832" t="s">
        <v>16</v>
      </c>
      <c r="I832" s="2">
        <v>7.7</v>
      </c>
      <c r="J832" t="s">
        <v>4952</v>
      </c>
      <c r="K832">
        <v>66</v>
      </c>
      <c r="L832" t="s">
        <v>222</v>
      </c>
      <c r="M832" t="s">
        <v>101</v>
      </c>
      <c r="N832" t="s">
        <v>3875</v>
      </c>
      <c r="O832" t="s">
        <v>4953</v>
      </c>
      <c r="P832" t="s">
        <v>4954</v>
      </c>
      <c r="Q832">
        <v>224169</v>
      </c>
      <c r="R832" s="14">
        <v>77324422</v>
      </c>
      <c r="S832" s="9">
        <f t="shared" si="36"/>
        <v>8</v>
      </c>
      <c r="T832">
        <f t="shared" si="37"/>
        <v>1.1000000000000005</v>
      </c>
      <c r="U832" s="1">
        <f t="shared" si="38"/>
        <v>1990</v>
      </c>
    </row>
    <row r="833" spans="1:21" x14ac:dyDescent="0.25">
      <c r="A833" s="1">
        <v>832</v>
      </c>
      <c r="B833" t="s">
        <v>5253</v>
      </c>
      <c r="C833" s="1">
        <v>1940</v>
      </c>
      <c r="D833" t="s">
        <v>384</v>
      </c>
      <c r="E833" s="1">
        <v>125</v>
      </c>
      <c r="F833" t="s">
        <v>5946</v>
      </c>
      <c r="G833" t="s">
        <v>5947</v>
      </c>
      <c r="H833" t="s">
        <v>5944</v>
      </c>
      <c r="I833" s="2">
        <v>7.7</v>
      </c>
      <c r="J833" t="s">
        <v>5254</v>
      </c>
      <c r="K833">
        <v>96</v>
      </c>
      <c r="L833" t="s">
        <v>5255</v>
      </c>
      <c r="M833" t="s">
        <v>5256</v>
      </c>
      <c r="N833" t="s">
        <v>5257</v>
      </c>
      <c r="O833" t="s">
        <v>5258</v>
      </c>
      <c r="P833" t="s">
        <v>5259</v>
      </c>
      <c r="Q833">
        <v>88662</v>
      </c>
      <c r="R833" s="14">
        <v>76408097</v>
      </c>
      <c r="S833" s="9">
        <f t="shared" si="36"/>
        <v>8</v>
      </c>
      <c r="T833">
        <f t="shared" si="37"/>
        <v>1.8999999999999995</v>
      </c>
      <c r="U833" s="1">
        <f t="shared" si="38"/>
        <v>1940</v>
      </c>
    </row>
    <row r="834" spans="1:21" x14ac:dyDescent="0.25">
      <c r="A834" s="1">
        <v>833</v>
      </c>
      <c r="B834" t="s">
        <v>4479</v>
      </c>
      <c r="C834" s="1">
        <v>2014</v>
      </c>
      <c r="D834" t="s">
        <v>33</v>
      </c>
      <c r="E834" s="1">
        <v>126</v>
      </c>
      <c r="F834" t="s">
        <v>16</v>
      </c>
      <c r="G834" t="s">
        <v>5942</v>
      </c>
      <c r="I834" s="2">
        <v>7.7</v>
      </c>
      <c r="J834" t="s">
        <v>4480</v>
      </c>
      <c r="K834">
        <v>69</v>
      </c>
      <c r="L834" t="s">
        <v>4481</v>
      </c>
      <c r="M834" t="s">
        <v>4482</v>
      </c>
      <c r="N834" t="s">
        <v>4483</v>
      </c>
      <c r="O834" t="s">
        <v>4484</v>
      </c>
      <c r="P834" t="s">
        <v>1738</v>
      </c>
      <c r="Q834">
        <v>344312</v>
      </c>
      <c r="R834" s="14">
        <v>124872350</v>
      </c>
      <c r="S834" s="9">
        <f t="shared" ref="S834:S897" si="39">INT((ROW()-ROW($B$1))/100)</f>
        <v>8</v>
      </c>
      <c r="T834">
        <f t="shared" ref="T834:T897" si="40">ABS(I834-(K834/10))</f>
        <v>0.79999999999999982</v>
      </c>
      <c r="U834" s="1">
        <f t="shared" ref="U834:U897" si="41">C834-MOD(C834,10)</f>
        <v>2010</v>
      </c>
    </row>
    <row r="835" spans="1:21" x14ac:dyDescent="0.25">
      <c r="A835" s="1">
        <v>834</v>
      </c>
      <c r="B835" t="s">
        <v>4643</v>
      </c>
      <c r="C835" s="1">
        <v>2006</v>
      </c>
      <c r="E835" s="1">
        <v>126</v>
      </c>
      <c r="F835" t="s">
        <v>5935</v>
      </c>
      <c r="G835" t="s">
        <v>5936</v>
      </c>
      <c r="H835" t="s">
        <v>5944</v>
      </c>
      <c r="I835" s="2">
        <v>7.7</v>
      </c>
      <c r="J835" t="s">
        <v>4644</v>
      </c>
      <c r="L835" t="s">
        <v>4645</v>
      </c>
      <c r="M835" t="s">
        <v>4646</v>
      </c>
      <c r="N835" t="s">
        <v>4647</v>
      </c>
      <c r="O835" t="s">
        <v>4648</v>
      </c>
      <c r="P835" t="s">
        <v>4649</v>
      </c>
      <c r="Q835">
        <v>28630</v>
      </c>
      <c r="R835" s="14">
        <v>0</v>
      </c>
      <c r="S835" s="9">
        <f t="shared" si="39"/>
        <v>8</v>
      </c>
      <c r="T835">
        <f t="shared" si="40"/>
        <v>7.7</v>
      </c>
      <c r="U835" s="1">
        <f t="shared" si="41"/>
        <v>2000</v>
      </c>
    </row>
    <row r="836" spans="1:21" x14ac:dyDescent="0.25">
      <c r="A836" s="1">
        <v>835</v>
      </c>
      <c r="B836" t="s">
        <v>4888</v>
      </c>
      <c r="C836" s="1">
        <v>1997</v>
      </c>
      <c r="D836" t="s">
        <v>33</v>
      </c>
      <c r="E836" s="1">
        <v>126</v>
      </c>
      <c r="F836" t="s">
        <v>5937</v>
      </c>
      <c r="G836" t="s">
        <v>5941</v>
      </c>
      <c r="H836" t="s">
        <v>5943</v>
      </c>
      <c r="I836" s="2">
        <v>7.7</v>
      </c>
      <c r="J836" t="s">
        <v>4889</v>
      </c>
      <c r="K836">
        <v>52</v>
      </c>
      <c r="L836" t="s">
        <v>318</v>
      </c>
      <c r="M836" t="s">
        <v>69</v>
      </c>
      <c r="N836" t="s">
        <v>4890</v>
      </c>
      <c r="O836" t="s">
        <v>320</v>
      </c>
      <c r="P836" t="s">
        <v>4891</v>
      </c>
      <c r="Q836">
        <v>434125</v>
      </c>
      <c r="R836" s="14">
        <v>63540020</v>
      </c>
      <c r="S836" s="9">
        <f t="shared" si="39"/>
        <v>8</v>
      </c>
      <c r="T836">
        <f t="shared" si="40"/>
        <v>2.5</v>
      </c>
      <c r="U836" s="1">
        <f t="shared" si="41"/>
        <v>1990</v>
      </c>
    </row>
    <row r="837" spans="1:21" x14ac:dyDescent="0.25">
      <c r="A837" s="1">
        <v>836</v>
      </c>
      <c r="B837" t="s">
        <v>5103</v>
      </c>
      <c r="C837" s="1">
        <v>1976</v>
      </c>
      <c r="D837" t="s">
        <v>196</v>
      </c>
      <c r="E837" s="1">
        <v>126</v>
      </c>
      <c r="F837" t="s">
        <v>16</v>
      </c>
      <c r="G837" t="s">
        <v>5945</v>
      </c>
      <c r="I837" s="2">
        <v>7.7</v>
      </c>
      <c r="J837" t="s">
        <v>5104</v>
      </c>
      <c r="K837">
        <v>71</v>
      </c>
      <c r="L837" t="s">
        <v>289</v>
      </c>
      <c r="M837" t="s">
        <v>289</v>
      </c>
      <c r="N837" t="s">
        <v>5105</v>
      </c>
      <c r="O837" t="s">
        <v>2656</v>
      </c>
      <c r="P837" t="s">
        <v>5106</v>
      </c>
      <c r="Q837">
        <v>39889</v>
      </c>
      <c r="R837" s="14">
        <v>1924733</v>
      </c>
      <c r="S837" s="9">
        <f t="shared" si="39"/>
        <v>8</v>
      </c>
      <c r="T837">
        <f t="shared" si="40"/>
        <v>0.60000000000000053</v>
      </c>
      <c r="U837" s="1">
        <f t="shared" si="41"/>
        <v>1970</v>
      </c>
    </row>
    <row r="838" spans="1:21" x14ac:dyDescent="0.25">
      <c r="A838" s="1">
        <v>837</v>
      </c>
      <c r="B838" t="s">
        <v>4900</v>
      </c>
      <c r="C838" s="1">
        <v>1997</v>
      </c>
      <c r="D838" t="s">
        <v>15</v>
      </c>
      <c r="E838" s="1">
        <v>127</v>
      </c>
      <c r="F838" t="s">
        <v>5939</v>
      </c>
      <c r="G838" t="s">
        <v>5938</v>
      </c>
      <c r="H838" t="s">
        <v>5936</v>
      </c>
      <c r="I838" s="2">
        <v>7.7</v>
      </c>
      <c r="J838" t="s">
        <v>4901</v>
      </c>
      <c r="K838">
        <v>76</v>
      </c>
      <c r="L838" t="s">
        <v>4751</v>
      </c>
      <c r="M838" t="s">
        <v>28</v>
      </c>
      <c r="N838" t="s">
        <v>2430</v>
      </c>
      <c r="O838" t="s">
        <v>738</v>
      </c>
      <c r="P838" t="s">
        <v>4902</v>
      </c>
      <c r="Q838">
        <v>279318</v>
      </c>
      <c r="R838" s="14">
        <v>41909762</v>
      </c>
      <c r="S838" s="9">
        <f t="shared" si="39"/>
        <v>8</v>
      </c>
      <c r="T838">
        <f t="shared" si="40"/>
        <v>0.10000000000000053</v>
      </c>
      <c r="U838" s="1">
        <f t="shared" si="41"/>
        <v>1990</v>
      </c>
    </row>
    <row r="839" spans="1:21" x14ac:dyDescent="0.25">
      <c r="A839" s="1">
        <v>838</v>
      </c>
      <c r="B839" t="s">
        <v>5207</v>
      </c>
      <c r="C839" s="1">
        <v>1960</v>
      </c>
      <c r="D839" t="s">
        <v>2006</v>
      </c>
      <c r="E839" s="1">
        <v>128</v>
      </c>
      <c r="F839" t="s">
        <v>5937</v>
      </c>
      <c r="G839" t="s">
        <v>5941</v>
      </c>
      <c r="H839" t="s">
        <v>5959</v>
      </c>
      <c r="I839" s="2">
        <v>7.7</v>
      </c>
      <c r="J839" t="s">
        <v>5208</v>
      </c>
      <c r="K839">
        <v>74</v>
      </c>
      <c r="L839" t="s">
        <v>1215</v>
      </c>
      <c r="M839" t="s">
        <v>3473</v>
      </c>
      <c r="N839" t="s">
        <v>1216</v>
      </c>
      <c r="O839" t="s">
        <v>363</v>
      </c>
      <c r="P839" t="s">
        <v>111</v>
      </c>
      <c r="Q839">
        <v>87719</v>
      </c>
      <c r="R839" s="14">
        <v>4905000</v>
      </c>
      <c r="S839" s="9">
        <f t="shared" si="39"/>
        <v>8</v>
      </c>
      <c r="T839">
        <f t="shared" si="40"/>
        <v>0.29999999999999982</v>
      </c>
      <c r="U839" s="1">
        <f t="shared" si="41"/>
        <v>1960</v>
      </c>
    </row>
    <row r="840" spans="1:21" x14ac:dyDescent="0.25">
      <c r="A840" s="1">
        <v>839</v>
      </c>
      <c r="B840" t="s">
        <v>4474</v>
      </c>
      <c r="C840" s="1">
        <v>2014</v>
      </c>
      <c r="D840" t="s">
        <v>15</v>
      </c>
      <c r="E840" s="1">
        <v>129</v>
      </c>
      <c r="F840" t="s">
        <v>5937</v>
      </c>
      <c r="G840" t="s">
        <v>5941</v>
      </c>
      <c r="H840" t="s">
        <v>5952</v>
      </c>
      <c r="I840" s="2">
        <v>7.7</v>
      </c>
      <c r="J840" t="s">
        <v>4475</v>
      </c>
      <c r="K840">
        <v>60</v>
      </c>
      <c r="L840" t="s">
        <v>4476</v>
      </c>
      <c r="M840" t="s">
        <v>602</v>
      </c>
      <c r="N840" t="s">
        <v>4477</v>
      </c>
      <c r="O840" t="s">
        <v>68</v>
      </c>
      <c r="P840" t="s">
        <v>39</v>
      </c>
      <c r="Q840">
        <v>590440</v>
      </c>
      <c r="R840" s="14">
        <v>128261724</v>
      </c>
      <c r="S840" s="9">
        <f t="shared" si="39"/>
        <v>8</v>
      </c>
      <c r="T840">
        <f t="shared" si="40"/>
        <v>1.7000000000000002</v>
      </c>
      <c r="U840" s="1">
        <f t="shared" si="41"/>
        <v>2010</v>
      </c>
    </row>
    <row r="841" spans="1:21" x14ac:dyDescent="0.25">
      <c r="A841" s="1">
        <v>840</v>
      </c>
      <c r="B841" t="s">
        <v>4911</v>
      </c>
      <c r="C841" s="1">
        <v>1996</v>
      </c>
      <c r="D841" t="s">
        <v>15</v>
      </c>
      <c r="E841" s="1">
        <v>129</v>
      </c>
      <c r="F841" t="s">
        <v>5935</v>
      </c>
      <c r="G841" t="s">
        <v>5936</v>
      </c>
      <c r="H841" t="s">
        <v>5948</v>
      </c>
      <c r="I841" s="2">
        <v>7.7</v>
      </c>
      <c r="J841" t="s">
        <v>4912</v>
      </c>
      <c r="K841">
        <v>47</v>
      </c>
      <c r="L841" t="s">
        <v>4913</v>
      </c>
      <c r="M841" t="s">
        <v>1531</v>
      </c>
      <c r="N841" t="s">
        <v>1664</v>
      </c>
      <c r="O841" t="s">
        <v>90</v>
      </c>
      <c r="P841" t="s">
        <v>4914</v>
      </c>
      <c r="Q841">
        <v>189716</v>
      </c>
      <c r="R841" s="14">
        <v>56116183</v>
      </c>
      <c r="S841" s="9">
        <f t="shared" si="39"/>
        <v>8</v>
      </c>
      <c r="T841">
        <f t="shared" si="40"/>
        <v>3</v>
      </c>
      <c r="U841" s="1">
        <f t="shared" si="41"/>
        <v>1990</v>
      </c>
    </row>
    <row r="842" spans="1:21" x14ac:dyDescent="0.25">
      <c r="A842" s="1">
        <v>841</v>
      </c>
      <c r="B842" t="s">
        <v>5061</v>
      </c>
      <c r="C842" s="1">
        <v>1982</v>
      </c>
      <c r="D842" t="s">
        <v>47</v>
      </c>
      <c r="E842" s="1">
        <v>129</v>
      </c>
      <c r="F842" t="s">
        <v>16</v>
      </c>
      <c r="I842" s="2">
        <v>7.7</v>
      </c>
      <c r="J842" t="s">
        <v>5062</v>
      </c>
      <c r="K842">
        <v>77</v>
      </c>
      <c r="L842" t="s">
        <v>49</v>
      </c>
      <c r="M842" t="s">
        <v>788</v>
      </c>
      <c r="N842" t="s">
        <v>5063</v>
      </c>
      <c r="O842" t="s">
        <v>2657</v>
      </c>
      <c r="P842" t="s">
        <v>830</v>
      </c>
      <c r="Q842">
        <v>36096</v>
      </c>
      <c r="R842" s="14">
        <v>54000000</v>
      </c>
      <c r="S842" s="9">
        <f t="shared" si="39"/>
        <v>8</v>
      </c>
      <c r="T842">
        <f t="shared" si="40"/>
        <v>0</v>
      </c>
      <c r="U842" s="1">
        <f t="shared" si="41"/>
        <v>1980</v>
      </c>
    </row>
    <row r="843" spans="1:21" x14ac:dyDescent="0.25">
      <c r="A843" s="1">
        <v>842</v>
      </c>
      <c r="B843" t="s">
        <v>5234</v>
      </c>
      <c r="C843" s="1">
        <v>1952</v>
      </c>
      <c r="D843" t="s">
        <v>587</v>
      </c>
      <c r="E843" s="1">
        <v>129</v>
      </c>
      <c r="F843" t="s">
        <v>560</v>
      </c>
      <c r="G843" t="s">
        <v>5936</v>
      </c>
      <c r="H843" t="s">
        <v>5942</v>
      </c>
      <c r="I843" s="2">
        <v>7.7</v>
      </c>
      <c r="J843" t="s">
        <v>5235</v>
      </c>
      <c r="L843" t="s">
        <v>1941</v>
      </c>
      <c r="M843" t="s">
        <v>1942</v>
      </c>
      <c r="N843" t="s">
        <v>3505</v>
      </c>
      <c r="O843" t="s">
        <v>5236</v>
      </c>
      <c r="P843" t="s">
        <v>3478</v>
      </c>
      <c r="Q843">
        <v>34677</v>
      </c>
      <c r="R843" s="14">
        <v>10550000</v>
      </c>
      <c r="S843" s="9">
        <f t="shared" si="39"/>
        <v>8</v>
      </c>
      <c r="T843">
        <f t="shared" si="40"/>
        <v>7.7</v>
      </c>
      <c r="U843" s="1">
        <f t="shared" si="41"/>
        <v>1950</v>
      </c>
    </row>
    <row r="844" spans="1:21" x14ac:dyDescent="0.25">
      <c r="A844" s="1">
        <v>843</v>
      </c>
      <c r="B844" t="s">
        <v>4506</v>
      </c>
      <c r="C844" s="1">
        <v>2013</v>
      </c>
      <c r="D844" t="s">
        <v>47</v>
      </c>
      <c r="E844" s="1">
        <v>130</v>
      </c>
      <c r="F844" t="s">
        <v>16</v>
      </c>
      <c r="G844" t="s">
        <v>5960</v>
      </c>
      <c r="I844" s="2">
        <v>7.7</v>
      </c>
      <c r="J844" t="s">
        <v>4507</v>
      </c>
      <c r="K844">
        <v>40</v>
      </c>
      <c r="L844" t="s">
        <v>4508</v>
      </c>
      <c r="M844" t="s">
        <v>4509</v>
      </c>
      <c r="N844" t="s">
        <v>888</v>
      </c>
      <c r="O844" t="s">
        <v>950</v>
      </c>
      <c r="P844" t="s">
        <v>4510</v>
      </c>
      <c r="Q844">
        <v>32628</v>
      </c>
      <c r="R844" s="14">
        <v>1122527</v>
      </c>
      <c r="S844" s="9">
        <f t="shared" si="39"/>
        <v>8</v>
      </c>
      <c r="T844">
        <f t="shared" si="40"/>
        <v>3.7</v>
      </c>
      <c r="U844" s="1">
        <f t="shared" si="41"/>
        <v>2010</v>
      </c>
    </row>
    <row r="845" spans="1:21" x14ac:dyDescent="0.25">
      <c r="A845" s="1">
        <v>844</v>
      </c>
      <c r="B845" t="s">
        <v>4988</v>
      </c>
      <c r="C845" s="1">
        <v>1991</v>
      </c>
      <c r="D845" t="s">
        <v>150</v>
      </c>
      <c r="E845" s="1">
        <v>130</v>
      </c>
      <c r="F845" t="s">
        <v>16</v>
      </c>
      <c r="I845" s="2">
        <v>7.7</v>
      </c>
      <c r="J845" t="s">
        <v>4989</v>
      </c>
      <c r="K845">
        <v>64</v>
      </c>
      <c r="L845" t="s">
        <v>4990</v>
      </c>
      <c r="M845" t="s">
        <v>4043</v>
      </c>
      <c r="N845" t="s">
        <v>4991</v>
      </c>
      <c r="O845" t="s">
        <v>4992</v>
      </c>
      <c r="P845" t="s">
        <v>4993</v>
      </c>
      <c r="Q845">
        <v>66941</v>
      </c>
      <c r="R845" s="14">
        <v>82418501</v>
      </c>
      <c r="S845" s="9">
        <f t="shared" si="39"/>
        <v>8</v>
      </c>
      <c r="T845">
        <f t="shared" si="40"/>
        <v>1.2999999999999998</v>
      </c>
      <c r="U845" s="1">
        <f t="shared" si="41"/>
        <v>1990</v>
      </c>
    </row>
    <row r="846" spans="1:21" x14ac:dyDescent="0.25">
      <c r="A846" s="1">
        <v>845</v>
      </c>
      <c r="B846" t="s">
        <v>5033</v>
      </c>
      <c r="C846" s="1">
        <v>1986</v>
      </c>
      <c r="D846" t="s">
        <v>196</v>
      </c>
      <c r="E846" s="1">
        <v>130</v>
      </c>
      <c r="F846" t="s">
        <v>5935</v>
      </c>
      <c r="G846" t="s">
        <v>5936</v>
      </c>
      <c r="H846" t="s">
        <v>5948</v>
      </c>
      <c r="I846" s="2">
        <v>7.7</v>
      </c>
      <c r="J846" t="s">
        <v>5034</v>
      </c>
      <c r="K846">
        <v>54</v>
      </c>
      <c r="L846" t="s">
        <v>5035</v>
      </c>
      <c r="M846" t="s">
        <v>1144</v>
      </c>
      <c r="N846" t="s">
        <v>3291</v>
      </c>
      <c r="O846" t="s">
        <v>5036</v>
      </c>
      <c r="P846" t="s">
        <v>5037</v>
      </c>
      <c r="Q846">
        <v>102031</v>
      </c>
      <c r="R846" s="14">
        <v>7153487</v>
      </c>
      <c r="S846" s="9">
        <f t="shared" si="39"/>
        <v>8</v>
      </c>
      <c r="T846">
        <f t="shared" si="40"/>
        <v>2.2999999999999998</v>
      </c>
      <c r="U846" s="1">
        <f t="shared" si="41"/>
        <v>1980</v>
      </c>
    </row>
    <row r="847" spans="1:21" x14ac:dyDescent="0.25">
      <c r="A847" s="1">
        <v>846</v>
      </c>
      <c r="B847" t="s">
        <v>5122</v>
      </c>
      <c r="C847" s="1">
        <v>1973</v>
      </c>
      <c r="D847" t="s">
        <v>15</v>
      </c>
      <c r="E847" s="1">
        <v>130</v>
      </c>
      <c r="F847" t="s">
        <v>5939</v>
      </c>
      <c r="G847" t="s">
        <v>5938</v>
      </c>
      <c r="H847" t="s">
        <v>5936</v>
      </c>
      <c r="I847" s="2">
        <v>7.7</v>
      </c>
      <c r="J847" t="s">
        <v>5123</v>
      </c>
      <c r="K847">
        <v>87</v>
      </c>
      <c r="L847" t="s">
        <v>49</v>
      </c>
      <c r="M847" t="s">
        <v>28</v>
      </c>
      <c r="N847" t="s">
        <v>5124</v>
      </c>
      <c r="O847" t="s">
        <v>5125</v>
      </c>
      <c r="P847" t="s">
        <v>5126</v>
      </c>
      <c r="Q847">
        <v>109941</v>
      </c>
      <c r="R847" s="14">
        <v>29800000</v>
      </c>
      <c r="S847" s="9">
        <f t="shared" si="39"/>
        <v>8</v>
      </c>
      <c r="T847">
        <f t="shared" si="40"/>
        <v>0.99999999999999911</v>
      </c>
      <c r="U847" s="1">
        <f t="shared" si="41"/>
        <v>1970</v>
      </c>
    </row>
    <row r="848" spans="1:21" x14ac:dyDescent="0.25">
      <c r="A848" s="1">
        <v>847</v>
      </c>
      <c r="B848" t="s">
        <v>4581</v>
      </c>
      <c r="C848" s="1">
        <v>2011</v>
      </c>
      <c r="D848" t="s">
        <v>33</v>
      </c>
      <c r="E848" s="1">
        <v>131</v>
      </c>
      <c r="F848" t="s">
        <v>5937</v>
      </c>
      <c r="G848" t="s">
        <v>5941</v>
      </c>
      <c r="H848" t="s">
        <v>5943</v>
      </c>
      <c r="I848" s="2">
        <v>7.7</v>
      </c>
      <c r="J848" t="s">
        <v>4582</v>
      </c>
      <c r="K848">
        <v>65</v>
      </c>
      <c r="L848" t="s">
        <v>4476</v>
      </c>
      <c r="M848" t="s">
        <v>3036</v>
      </c>
      <c r="N848" t="s">
        <v>1446</v>
      </c>
      <c r="O848" t="s">
        <v>4583</v>
      </c>
      <c r="P848" t="s">
        <v>3200</v>
      </c>
      <c r="Q848">
        <v>645512</v>
      </c>
      <c r="R848" s="14">
        <v>146408305</v>
      </c>
      <c r="S848" s="9">
        <f t="shared" si="39"/>
        <v>8</v>
      </c>
      <c r="T848">
        <f t="shared" si="40"/>
        <v>1.2000000000000002</v>
      </c>
      <c r="U848" s="1">
        <f t="shared" si="41"/>
        <v>2010</v>
      </c>
    </row>
    <row r="849" spans="1:21" x14ac:dyDescent="0.25">
      <c r="A849" s="1">
        <v>848</v>
      </c>
      <c r="B849" t="s">
        <v>4566</v>
      </c>
      <c r="C849" s="1">
        <v>2013</v>
      </c>
      <c r="D849" t="s">
        <v>33</v>
      </c>
      <c r="E849" s="1">
        <v>132</v>
      </c>
      <c r="F849" t="s">
        <v>5937</v>
      </c>
      <c r="G849" t="s">
        <v>5941</v>
      </c>
      <c r="H849" t="s">
        <v>5943</v>
      </c>
      <c r="I849" s="2">
        <v>7.7</v>
      </c>
      <c r="J849" t="s">
        <v>4567</v>
      </c>
      <c r="K849">
        <v>72</v>
      </c>
      <c r="L849" t="s">
        <v>3024</v>
      </c>
      <c r="M849" t="s">
        <v>3122</v>
      </c>
      <c r="N849" t="s">
        <v>3123</v>
      </c>
      <c r="O849" t="s">
        <v>2209</v>
      </c>
      <c r="P849" t="s">
        <v>2198</v>
      </c>
      <c r="Q849">
        <v>463188</v>
      </c>
      <c r="R849" s="14">
        <v>228778661</v>
      </c>
      <c r="S849" s="9">
        <f t="shared" si="39"/>
        <v>8</v>
      </c>
      <c r="T849">
        <f t="shared" si="40"/>
        <v>0.5</v>
      </c>
      <c r="U849" s="1">
        <f t="shared" si="41"/>
        <v>2010</v>
      </c>
    </row>
    <row r="850" spans="1:21" x14ac:dyDescent="0.25">
      <c r="A850" s="1">
        <v>849</v>
      </c>
      <c r="B850" t="s">
        <v>4789</v>
      </c>
      <c r="C850" s="1">
        <v>2001</v>
      </c>
      <c r="D850" t="s">
        <v>150</v>
      </c>
      <c r="E850" s="1">
        <v>132</v>
      </c>
      <c r="F850" t="s">
        <v>16</v>
      </c>
      <c r="I850" s="2">
        <v>7.7</v>
      </c>
      <c r="J850" t="s">
        <v>4790</v>
      </c>
      <c r="K850">
        <v>28</v>
      </c>
      <c r="L850" t="s">
        <v>4791</v>
      </c>
      <c r="M850" t="s">
        <v>1552</v>
      </c>
      <c r="N850" t="s">
        <v>770</v>
      </c>
      <c r="O850" t="s">
        <v>4756</v>
      </c>
      <c r="P850" t="s">
        <v>3313</v>
      </c>
      <c r="Q850">
        <v>142863</v>
      </c>
      <c r="R850" s="14">
        <v>40311852</v>
      </c>
      <c r="S850" s="9">
        <f t="shared" si="39"/>
        <v>8</v>
      </c>
      <c r="T850">
        <f t="shared" si="40"/>
        <v>4.9000000000000004</v>
      </c>
      <c r="U850" s="1">
        <f t="shared" si="41"/>
        <v>2000</v>
      </c>
    </row>
    <row r="851" spans="1:21" x14ac:dyDescent="0.25">
      <c r="A851" s="1">
        <v>850</v>
      </c>
      <c r="B851" t="s">
        <v>4708</v>
      </c>
      <c r="C851" s="1">
        <v>2005</v>
      </c>
      <c r="D851" t="s">
        <v>15</v>
      </c>
      <c r="E851" s="1">
        <v>134</v>
      </c>
      <c r="F851" t="s">
        <v>16</v>
      </c>
      <c r="G851" t="s">
        <v>5942</v>
      </c>
      <c r="I851" s="2">
        <v>7.7</v>
      </c>
      <c r="J851" t="s">
        <v>4709</v>
      </c>
      <c r="K851">
        <v>87</v>
      </c>
      <c r="L851" t="s">
        <v>3155</v>
      </c>
      <c r="M851" t="s">
        <v>1488</v>
      </c>
      <c r="N851" t="s">
        <v>37</v>
      </c>
      <c r="O851" t="s">
        <v>3631</v>
      </c>
      <c r="P851" t="s">
        <v>4710</v>
      </c>
      <c r="Q851">
        <v>323103</v>
      </c>
      <c r="R851" s="14">
        <v>83043761</v>
      </c>
      <c r="S851" s="9">
        <f t="shared" si="39"/>
        <v>8</v>
      </c>
      <c r="T851">
        <f t="shared" si="40"/>
        <v>0.99999999999999911</v>
      </c>
      <c r="U851" s="1">
        <f t="shared" si="41"/>
        <v>2000</v>
      </c>
    </row>
    <row r="852" spans="1:21" x14ac:dyDescent="0.25">
      <c r="A852" s="1">
        <v>851</v>
      </c>
      <c r="B852" t="s">
        <v>4859</v>
      </c>
      <c r="C852" s="1">
        <v>1998</v>
      </c>
      <c r="E852" s="1">
        <v>134</v>
      </c>
      <c r="F852" t="s">
        <v>560</v>
      </c>
      <c r="G852" t="s">
        <v>5936</v>
      </c>
      <c r="I852" s="2">
        <v>7.7</v>
      </c>
      <c r="J852" t="s">
        <v>4860</v>
      </c>
      <c r="K852">
        <v>81</v>
      </c>
      <c r="L852" t="s">
        <v>4861</v>
      </c>
      <c r="M852" t="s">
        <v>4862</v>
      </c>
      <c r="N852" t="s">
        <v>4863</v>
      </c>
      <c r="O852" t="s">
        <v>1539</v>
      </c>
      <c r="P852" t="s">
        <v>4864</v>
      </c>
      <c r="Q852">
        <v>66408</v>
      </c>
      <c r="R852" s="14">
        <v>2807390</v>
      </c>
      <c r="S852" s="9">
        <f t="shared" si="39"/>
        <v>8</v>
      </c>
      <c r="T852">
        <f t="shared" si="40"/>
        <v>0.39999999999999947</v>
      </c>
      <c r="U852" s="1">
        <f t="shared" si="41"/>
        <v>1990</v>
      </c>
    </row>
    <row r="853" spans="1:21" x14ac:dyDescent="0.25">
      <c r="A853" s="1">
        <v>852</v>
      </c>
      <c r="B853" t="s">
        <v>4411</v>
      </c>
      <c r="C853" s="1">
        <v>2018</v>
      </c>
      <c r="D853" t="s">
        <v>196</v>
      </c>
      <c r="E853" s="1">
        <v>135</v>
      </c>
      <c r="F853" t="s">
        <v>16</v>
      </c>
      <c r="I853" s="2">
        <v>7.7</v>
      </c>
      <c r="J853" t="s">
        <v>4412</v>
      </c>
      <c r="K853">
        <v>96</v>
      </c>
      <c r="L853" t="s">
        <v>3205</v>
      </c>
      <c r="M853" t="s">
        <v>4413</v>
      </c>
      <c r="N853" t="s">
        <v>4414</v>
      </c>
      <c r="O853" t="s">
        <v>4415</v>
      </c>
      <c r="P853" t="s">
        <v>4416</v>
      </c>
      <c r="Q853">
        <v>140375</v>
      </c>
      <c r="R853" s="14">
        <v>0</v>
      </c>
      <c r="S853" s="9">
        <f t="shared" si="39"/>
        <v>8</v>
      </c>
      <c r="T853">
        <f t="shared" si="40"/>
        <v>1.8999999999999995</v>
      </c>
      <c r="U853" s="1">
        <f t="shared" si="41"/>
        <v>2010</v>
      </c>
    </row>
    <row r="854" spans="1:21" x14ac:dyDescent="0.25">
      <c r="A854" s="1">
        <v>853</v>
      </c>
      <c r="B854" t="s">
        <v>4519</v>
      </c>
      <c r="C854" s="1">
        <v>2014</v>
      </c>
      <c r="D854" t="s">
        <v>33</v>
      </c>
      <c r="E854" s="1">
        <v>136</v>
      </c>
      <c r="F854" t="s">
        <v>5937</v>
      </c>
      <c r="G854" t="s">
        <v>5941</v>
      </c>
      <c r="H854" t="s">
        <v>5943</v>
      </c>
      <c r="I854" s="2">
        <v>7.7</v>
      </c>
      <c r="J854" t="s">
        <v>4520</v>
      </c>
      <c r="K854">
        <v>70</v>
      </c>
      <c r="L854" t="s">
        <v>442</v>
      </c>
      <c r="M854" t="s">
        <v>443</v>
      </c>
      <c r="N854" t="s">
        <v>445</v>
      </c>
      <c r="O854" t="s">
        <v>68</v>
      </c>
      <c r="P854" t="s">
        <v>281</v>
      </c>
      <c r="Q854">
        <v>736182</v>
      </c>
      <c r="R854" s="14">
        <v>259766572</v>
      </c>
      <c r="S854" s="9">
        <f t="shared" si="39"/>
        <v>8</v>
      </c>
      <c r="T854">
        <f t="shared" si="40"/>
        <v>0.70000000000000018</v>
      </c>
      <c r="U854" s="1">
        <f t="shared" si="41"/>
        <v>2010</v>
      </c>
    </row>
    <row r="855" spans="1:21" x14ac:dyDescent="0.25">
      <c r="A855" s="1">
        <v>854</v>
      </c>
      <c r="B855" t="s">
        <v>4569</v>
      </c>
      <c r="C855" s="1">
        <v>2015</v>
      </c>
      <c r="E855" s="1">
        <v>137</v>
      </c>
      <c r="F855" t="s">
        <v>16</v>
      </c>
      <c r="G855" t="s">
        <v>5950</v>
      </c>
      <c r="I855" s="2">
        <v>7.7</v>
      </c>
      <c r="J855" t="s">
        <v>4570</v>
      </c>
      <c r="K855">
        <v>79</v>
      </c>
      <c r="L855" t="s">
        <v>4571</v>
      </c>
      <c r="M855" t="s">
        <v>4572</v>
      </c>
      <c r="N855" t="s">
        <v>4573</v>
      </c>
      <c r="O855" t="s">
        <v>4574</v>
      </c>
      <c r="P855" t="s">
        <v>4575</v>
      </c>
      <c r="Q855">
        <v>73964</v>
      </c>
      <c r="R855" s="14">
        <v>83861</v>
      </c>
      <c r="S855" s="9">
        <f t="shared" si="39"/>
        <v>8</v>
      </c>
      <c r="T855">
        <f t="shared" si="40"/>
        <v>0.20000000000000018</v>
      </c>
      <c r="U855" s="1">
        <f t="shared" si="41"/>
        <v>2010</v>
      </c>
    </row>
    <row r="856" spans="1:21" x14ac:dyDescent="0.25">
      <c r="A856" s="1">
        <v>855</v>
      </c>
      <c r="B856" t="s">
        <v>4984</v>
      </c>
      <c r="C856" s="1">
        <v>1992</v>
      </c>
      <c r="D856" t="s">
        <v>47</v>
      </c>
      <c r="E856" s="1">
        <v>138</v>
      </c>
      <c r="F856" t="s">
        <v>16</v>
      </c>
      <c r="G856" t="s">
        <v>5945</v>
      </c>
      <c r="I856" s="2">
        <v>7.7</v>
      </c>
      <c r="J856" t="s">
        <v>4985</v>
      </c>
      <c r="K856">
        <v>62</v>
      </c>
      <c r="L856" t="s">
        <v>1770</v>
      </c>
      <c r="M856" t="s">
        <v>2470</v>
      </c>
      <c r="N856" t="s">
        <v>144</v>
      </c>
      <c r="O856" t="s">
        <v>4986</v>
      </c>
      <c r="P856" t="s">
        <v>3200</v>
      </c>
      <c r="Q856">
        <v>235388</v>
      </c>
      <c r="R856" s="14">
        <v>141340178</v>
      </c>
      <c r="S856" s="9">
        <f t="shared" si="39"/>
        <v>8</v>
      </c>
      <c r="T856">
        <f t="shared" si="40"/>
        <v>1.5</v>
      </c>
      <c r="U856" s="1">
        <f t="shared" si="41"/>
        <v>1990</v>
      </c>
    </row>
    <row r="857" spans="1:21" x14ac:dyDescent="0.25">
      <c r="A857" s="1">
        <v>856</v>
      </c>
      <c r="B857" t="s">
        <v>5179</v>
      </c>
      <c r="C857" s="1">
        <v>1964</v>
      </c>
      <c r="D857" t="s">
        <v>47</v>
      </c>
      <c r="E857" s="1">
        <v>138</v>
      </c>
      <c r="F857" t="s">
        <v>16</v>
      </c>
      <c r="G857" t="s">
        <v>5940</v>
      </c>
      <c r="H857" t="s">
        <v>5950</v>
      </c>
      <c r="I857" s="2">
        <v>7.7</v>
      </c>
      <c r="J857" t="s">
        <v>5180</v>
      </c>
      <c r="K857">
        <v>77</v>
      </c>
      <c r="L857" t="s">
        <v>5181</v>
      </c>
      <c r="M857" t="s">
        <v>5182</v>
      </c>
      <c r="N857" t="s">
        <v>817</v>
      </c>
      <c r="O857" t="s">
        <v>5183</v>
      </c>
      <c r="P857" t="s">
        <v>5184</v>
      </c>
      <c r="Q857">
        <v>35999</v>
      </c>
      <c r="R857" s="14">
        <v>0</v>
      </c>
      <c r="S857" s="9">
        <f t="shared" si="39"/>
        <v>8</v>
      </c>
      <c r="T857">
        <f t="shared" si="40"/>
        <v>0</v>
      </c>
      <c r="U857" s="1">
        <f t="shared" si="41"/>
        <v>1960</v>
      </c>
    </row>
    <row r="858" spans="1:21" x14ac:dyDescent="0.25">
      <c r="A858" s="1">
        <v>857</v>
      </c>
      <c r="B858" t="s">
        <v>4884</v>
      </c>
      <c r="C858" s="1">
        <v>1997</v>
      </c>
      <c r="D858" t="s">
        <v>15</v>
      </c>
      <c r="E858" s="1">
        <v>139</v>
      </c>
      <c r="F858" t="s">
        <v>560</v>
      </c>
      <c r="G858" t="s">
        <v>5936</v>
      </c>
      <c r="H858" t="s">
        <v>5942</v>
      </c>
      <c r="I858" s="2">
        <v>7.7</v>
      </c>
      <c r="J858" t="s">
        <v>4885</v>
      </c>
      <c r="K858">
        <v>67</v>
      </c>
      <c r="L858" t="s">
        <v>4886</v>
      </c>
      <c r="M858" t="s">
        <v>144</v>
      </c>
      <c r="N858" t="s">
        <v>4013</v>
      </c>
      <c r="O858" t="s">
        <v>3897</v>
      </c>
      <c r="P858" t="s">
        <v>4133</v>
      </c>
      <c r="Q858">
        <v>275755</v>
      </c>
      <c r="R858" s="14">
        <v>148478011</v>
      </c>
      <c r="S858" s="9">
        <f t="shared" si="39"/>
        <v>8</v>
      </c>
      <c r="T858">
        <f t="shared" si="40"/>
        <v>1</v>
      </c>
      <c r="U858" s="1">
        <f t="shared" si="41"/>
        <v>1990</v>
      </c>
    </row>
    <row r="859" spans="1:21" x14ac:dyDescent="0.25">
      <c r="A859" s="1">
        <v>858</v>
      </c>
      <c r="B859" t="s">
        <v>4623</v>
      </c>
      <c r="C859" s="1">
        <v>2008</v>
      </c>
      <c r="D859" t="s">
        <v>196</v>
      </c>
      <c r="E859" s="1">
        <v>141</v>
      </c>
      <c r="F859" t="s">
        <v>5939</v>
      </c>
      <c r="G859" t="s">
        <v>5938</v>
      </c>
      <c r="H859" t="s">
        <v>5936</v>
      </c>
      <c r="I859" s="2">
        <v>7.7</v>
      </c>
      <c r="J859" t="s">
        <v>4624</v>
      </c>
      <c r="K859">
        <v>63</v>
      </c>
      <c r="L859" t="s">
        <v>110</v>
      </c>
      <c r="M859" t="s">
        <v>4625</v>
      </c>
      <c r="N859" t="s">
        <v>4626</v>
      </c>
      <c r="O859" t="s">
        <v>4627</v>
      </c>
      <c r="P859" t="s">
        <v>4628</v>
      </c>
      <c r="Q859">
        <v>239203</v>
      </c>
      <c r="R859" s="14">
        <v>35739802</v>
      </c>
      <c r="S859" s="9">
        <f t="shared" si="39"/>
        <v>8</v>
      </c>
      <c r="T859">
        <f t="shared" si="40"/>
        <v>1.4000000000000004</v>
      </c>
      <c r="U859" s="1">
        <f t="shared" si="41"/>
        <v>2000</v>
      </c>
    </row>
    <row r="860" spans="1:21" x14ac:dyDescent="0.25">
      <c r="A860" s="1">
        <v>859</v>
      </c>
      <c r="B860" t="s">
        <v>4590</v>
      </c>
      <c r="C860" s="1">
        <v>2012</v>
      </c>
      <c r="D860" t="s">
        <v>33</v>
      </c>
      <c r="E860" s="1">
        <v>143</v>
      </c>
      <c r="F860" t="s">
        <v>5937</v>
      </c>
      <c r="G860" t="s">
        <v>5941</v>
      </c>
      <c r="H860" t="s">
        <v>5945</v>
      </c>
      <c r="I860" s="2">
        <v>7.7</v>
      </c>
      <c r="J860" t="s">
        <v>4591</v>
      </c>
      <c r="K860">
        <v>81</v>
      </c>
      <c r="L860" t="s">
        <v>598</v>
      </c>
      <c r="M860" t="s">
        <v>2382</v>
      </c>
      <c r="N860" t="s">
        <v>1563</v>
      </c>
      <c r="O860" t="s">
        <v>4592</v>
      </c>
      <c r="P860" t="s">
        <v>2384</v>
      </c>
      <c r="Q860">
        <v>630614</v>
      </c>
      <c r="R860" s="14">
        <v>304360277</v>
      </c>
      <c r="S860" s="9">
        <f t="shared" si="39"/>
        <v>8</v>
      </c>
      <c r="T860">
        <f t="shared" si="40"/>
        <v>0.39999999999999947</v>
      </c>
      <c r="U860" s="1">
        <f t="shared" si="41"/>
        <v>2010</v>
      </c>
    </row>
    <row r="861" spans="1:21" x14ac:dyDescent="0.25">
      <c r="A861" s="1">
        <v>860</v>
      </c>
      <c r="B861" t="s">
        <v>4797</v>
      </c>
      <c r="C861" s="1">
        <v>2001</v>
      </c>
      <c r="D861" t="s">
        <v>15</v>
      </c>
      <c r="E861" s="1">
        <v>144</v>
      </c>
      <c r="F861" t="s">
        <v>16</v>
      </c>
      <c r="G861" t="s">
        <v>5940</v>
      </c>
      <c r="H861" t="s">
        <v>5950</v>
      </c>
      <c r="I861" s="2">
        <v>7.7</v>
      </c>
      <c r="J861" t="s">
        <v>4798</v>
      </c>
      <c r="K861">
        <v>74</v>
      </c>
      <c r="L861" t="s">
        <v>297</v>
      </c>
      <c r="M861" t="s">
        <v>4679</v>
      </c>
      <c r="N861" t="s">
        <v>1689</v>
      </c>
      <c r="O861" t="s">
        <v>199</v>
      </c>
      <c r="P861" t="s">
        <v>1540</v>
      </c>
      <c r="Q861">
        <v>364254</v>
      </c>
      <c r="R861" s="14">
        <v>108638745</v>
      </c>
      <c r="S861" s="9">
        <f t="shared" si="39"/>
        <v>8</v>
      </c>
      <c r="T861">
        <f t="shared" si="40"/>
        <v>0.29999999999999982</v>
      </c>
      <c r="U861" s="1">
        <f t="shared" si="41"/>
        <v>2000</v>
      </c>
    </row>
    <row r="862" spans="1:21" x14ac:dyDescent="0.25">
      <c r="A862" s="1">
        <v>861</v>
      </c>
      <c r="B862" t="s">
        <v>4701</v>
      </c>
      <c r="C862" s="1">
        <v>2006</v>
      </c>
      <c r="D862" t="s">
        <v>196</v>
      </c>
      <c r="E862" s="1">
        <v>145</v>
      </c>
      <c r="F862" t="s">
        <v>16</v>
      </c>
      <c r="G862" t="s">
        <v>5945</v>
      </c>
      <c r="H862" t="s">
        <v>5950</v>
      </c>
      <c r="I862" s="2">
        <v>7.7</v>
      </c>
      <c r="J862" t="s">
        <v>4702</v>
      </c>
      <c r="K862">
        <v>71</v>
      </c>
      <c r="L862" t="s">
        <v>4703</v>
      </c>
      <c r="M862" t="s">
        <v>4704</v>
      </c>
      <c r="N862" t="s">
        <v>495</v>
      </c>
      <c r="O862" t="s">
        <v>4705</v>
      </c>
      <c r="P862" t="s">
        <v>4706</v>
      </c>
      <c r="Q862">
        <v>72643</v>
      </c>
      <c r="R862" s="14">
        <v>4398392</v>
      </c>
      <c r="S862" s="9">
        <f t="shared" si="39"/>
        <v>8</v>
      </c>
      <c r="T862">
        <f t="shared" si="40"/>
        <v>0.60000000000000053</v>
      </c>
      <c r="U862" s="1">
        <f t="shared" si="41"/>
        <v>2000</v>
      </c>
    </row>
    <row r="863" spans="1:21" x14ac:dyDescent="0.25">
      <c r="A863" s="1">
        <v>862</v>
      </c>
      <c r="B863" t="s">
        <v>4607</v>
      </c>
      <c r="C863" s="1">
        <v>2010</v>
      </c>
      <c r="D863" t="s">
        <v>15</v>
      </c>
      <c r="E863" s="1">
        <v>146</v>
      </c>
      <c r="F863" t="s">
        <v>5949</v>
      </c>
      <c r="G863" t="s">
        <v>5947</v>
      </c>
      <c r="H863" t="s">
        <v>5944</v>
      </c>
      <c r="I863" s="2">
        <v>7.7</v>
      </c>
      <c r="J863" t="s">
        <v>4608</v>
      </c>
      <c r="K863">
        <v>65</v>
      </c>
      <c r="L863" t="s">
        <v>1514</v>
      </c>
      <c r="M863" t="s">
        <v>1515</v>
      </c>
      <c r="N863" t="s">
        <v>1516</v>
      </c>
      <c r="O863" t="s">
        <v>1517</v>
      </c>
      <c r="P863" t="s">
        <v>3675</v>
      </c>
      <c r="Q863">
        <v>479120</v>
      </c>
      <c r="R863" s="14">
        <v>295983305</v>
      </c>
      <c r="S863" s="9">
        <f t="shared" si="39"/>
        <v>8</v>
      </c>
      <c r="T863">
        <f t="shared" si="40"/>
        <v>1.2000000000000002</v>
      </c>
      <c r="U863" s="1">
        <f t="shared" si="41"/>
        <v>2010</v>
      </c>
    </row>
    <row r="864" spans="1:21" x14ac:dyDescent="0.25">
      <c r="A864" s="1">
        <v>863</v>
      </c>
      <c r="B864" t="s">
        <v>4754</v>
      </c>
      <c r="C864" s="1">
        <v>2004</v>
      </c>
      <c r="D864" t="s">
        <v>33</v>
      </c>
      <c r="E864" s="1">
        <v>146</v>
      </c>
      <c r="F864" t="s">
        <v>5937</v>
      </c>
      <c r="G864" t="s">
        <v>5938</v>
      </c>
      <c r="H864" t="s">
        <v>5936</v>
      </c>
      <c r="I864" s="2">
        <v>7.7</v>
      </c>
      <c r="J864" t="s">
        <v>4755</v>
      </c>
      <c r="K864">
        <v>47</v>
      </c>
      <c r="L864" t="s">
        <v>3290</v>
      </c>
      <c r="M864" t="s">
        <v>3875</v>
      </c>
      <c r="N864" t="s">
        <v>1624</v>
      </c>
      <c r="O864" t="s">
        <v>4756</v>
      </c>
      <c r="P864" t="s">
        <v>4757</v>
      </c>
      <c r="Q864">
        <v>329592</v>
      </c>
      <c r="R864" s="14">
        <v>77911774</v>
      </c>
      <c r="S864" s="9">
        <f t="shared" si="39"/>
        <v>8</v>
      </c>
      <c r="T864">
        <f t="shared" si="40"/>
        <v>3</v>
      </c>
      <c r="U864" s="1">
        <f t="shared" si="41"/>
        <v>2000</v>
      </c>
    </row>
    <row r="865" spans="1:21" x14ac:dyDescent="0.25">
      <c r="A865" s="1">
        <v>864</v>
      </c>
      <c r="B865" t="s">
        <v>4442</v>
      </c>
      <c r="C865" s="1">
        <v>2018</v>
      </c>
      <c r="D865" t="s">
        <v>33</v>
      </c>
      <c r="E865" s="1">
        <v>147</v>
      </c>
      <c r="F865" t="s">
        <v>5937</v>
      </c>
      <c r="G865" t="s">
        <v>5941</v>
      </c>
      <c r="H865" t="s">
        <v>5945</v>
      </c>
      <c r="I865" s="2">
        <v>7.7</v>
      </c>
      <c r="J865" t="s">
        <v>4443</v>
      </c>
      <c r="K865">
        <v>86</v>
      </c>
      <c r="L865" t="s">
        <v>4444</v>
      </c>
      <c r="M865" t="s">
        <v>2470</v>
      </c>
      <c r="N865" t="s">
        <v>4445</v>
      </c>
      <c r="O865" t="s">
        <v>4446</v>
      </c>
      <c r="P865" t="s">
        <v>3124</v>
      </c>
      <c r="Q865">
        <v>291257</v>
      </c>
      <c r="R865" s="14">
        <v>220159104</v>
      </c>
      <c r="S865" s="9">
        <f t="shared" si="39"/>
        <v>8</v>
      </c>
      <c r="T865">
        <f t="shared" si="40"/>
        <v>0.89999999999999947</v>
      </c>
      <c r="U865" s="1">
        <f t="shared" si="41"/>
        <v>2010</v>
      </c>
    </row>
    <row r="866" spans="1:21" x14ac:dyDescent="0.25">
      <c r="A866" s="1">
        <v>865</v>
      </c>
      <c r="B866" t="s">
        <v>5161</v>
      </c>
      <c r="C866" s="1">
        <v>1967</v>
      </c>
      <c r="E866" s="1">
        <v>150</v>
      </c>
      <c r="F866" t="s">
        <v>5937</v>
      </c>
      <c r="G866" t="s">
        <v>5941</v>
      </c>
      <c r="H866" t="s">
        <v>5950</v>
      </c>
      <c r="I866" s="2">
        <v>7.7</v>
      </c>
      <c r="J866" t="s">
        <v>5162</v>
      </c>
      <c r="K866">
        <v>73</v>
      </c>
      <c r="L866" t="s">
        <v>1930</v>
      </c>
      <c r="M866" t="s">
        <v>1943</v>
      </c>
      <c r="N866" t="s">
        <v>3422</v>
      </c>
      <c r="O866" t="s">
        <v>363</v>
      </c>
      <c r="P866" t="s">
        <v>2727</v>
      </c>
      <c r="Q866">
        <v>67183</v>
      </c>
      <c r="R866" s="14">
        <v>45300000</v>
      </c>
      <c r="S866" s="9">
        <f t="shared" si="39"/>
        <v>8</v>
      </c>
      <c r="T866">
        <f t="shared" si="40"/>
        <v>0.40000000000000036</v>
      </c>
      <c r="U866" s="1">
        <f t="shared" si="41"/>
        <v>1960</v>
      </c>
    </row>
    <row r="867" spans="1:21" x14ac:dyDescent="0.25">
      <c r="A867" s="1">
        <v>866</v>
      </c>
      <c r="B867" t="s">
        <v>4738</v>
      </c>
      <c r="C867" s="1">
        <v>2004</v>
      </c>
      <c r="D867" t="s">
        <v>15</v>
      </c>
      <c r="E867" s="1">
        <v>152</v>
      </c>
      <c r="F867" t="s">
        <v>5939</v>
      </c>
      <c r="G867" t="s">
        <v>5936</v>
      </c>
      <c r="H867" t="s">
        <v>5951</v>
      </c>
      <c r="I867" s="2">
        <v>7.7</v>
      </c>
      <c r="J867" t="s">
        <v>4739</v>
      </c>
      <c r="K867">
        <v>73</v>
      </c>
      <c r="L867" t="s">
        <v>2563</v>
      </c>
      <c r="M867" t="s">
        <v>462</v>
      </c>
      <c r="N867" t="s">
        <v>4740</v>
      </c>
      <c r="O867" t="s">
        <v>464</v>
      </c>
      <c r="P867" t="s">
        <v>4741</v>
      </c>
      <c r="Q867">
        <v>138356</v>
      </c>
      <c r="R867" s="14">
        <v>75331600</v>
      </c>
      <c r="S867" s="9">
        <f t="shared" si="39"/>
        <v>8</v>
      </c>
      <c r="T867">
        <f t="shared" si="40"/>
        <v>0.40000000000000036</v>
      </c>
      <c r="U867" s="1">
        <f t="shared" si="41"/>
        <v>2000</v>
      </c>
    </row>
    <row r="868" spans="1:21" x14ac:dyDescent="0.25">
      <c r="A868" s="1">
        <v>867</v>
      </c>
      <c r="B868" t="s">
        <v>5028</v>
      </c>
      <c r="C868" s="1">
        <v>1987</v>
      </c>
      <c r="D868" t="s">
        <v>47</v>
      </c>
      <c r="E868" s="1">
        <v>153</v>
      </c>
      <c r="F868" t="s">
        <v>5937</v>
      </c>
      <c r="G868" t="s">
        <v>5936</v>
      </c>
      <c r="H868" t="s">
        <v>5940</v>
      </c>
      <c r="I868" s="2">
        <v>7.7</v>
      </c>
      <c r="J868" t="s">
        <v>5029</v>
      </c>
      <c r="K868">
        <v>62</v>
      </c>
      <c r="L868" t="s">
        <v>73</v>
      </c>
      <c r="M868" t="s">
        <v>36</v>
      </c>
      <c r="N868" t="s">
        <v>4219</v>
      </c>
      <c r="O868" t="s">
        <v>5030</v>
      </c>
      <c r="P868" t="s">
        <v>5031</v>
      </c>
      <c r="Q868">
        <v>115677</v>
      </c>
      <c r="R868" s="14">
        <v>22238696</v>
      </c>
      <c r="S868" s="9">
        <f t="shared" si="39"/>
        <v>8</v>
      </c>
      <c r="T868">
        <f t="shared" si="40"/>
        <v>1.5</v>
      </c>
      <c r="U868" s="1">
        <f t="shared" si="41"/>
        <v>1980</v>
      </c>
    </row>
    <row r="869" spans="1:21" x14ac:dyDescent="0.25">
      <c r="A869" s="1">
        <v>868</v>
      </c>
      <c r="B869" t="s">
        <v>4765</v>
      </c>
      <c r="C869" s="1">
        <v>2003</v>
      </c>
      <c r="D869" t="s">
        <v>33</v>
      </c>
      <c r="E869" s="1">
        <v>154</v>
      </c>
      <c r="F869" t="s">
        <v>5937</v>
      </c>
      <c r="G869" t="s">
        <v>5936</v>
      </c>
      <c r="I869" s="2">
        <v>7.7</v>
      </c>
      <c r="J869" t="s">
        <v>4766</v>
      </c>
      <c r="K869">
        <v>55</v>
      </c>
      <c r="L869" t="s">
        <v>2338</v>
      </c>
      <c r="M869" t="s">
        <v>2470</v>
      </c>
      <c r="N869" t="s">
        <v>84</v>
      </c>
      <c r="O869" t="s">
        <v>4767</v>
      </c>
      <c r="P869" t="s">
        <v>4768</v>
      </c>
      <c r="Q869">
        <v>400049</v>
      </c>
      <c r="R869" s="14">
        <v>111110575</v>
      </c>
      <c r="S869" s="9">
        <f t="shared" si="39"/>
        <v>8</v>
      </c>
      <c r="T869">
        <f t="shared" si="40"/>
        <v>2.2000000000000002</v>
      </c>
      <c r="U869" s="1">
        <f t="shared" si="41"/>
        <v>2000</v>
      </c>
    </row>
    <row r="870" spans="1:21" x14ac:dyDescent="0.25">
      <c r="A870" s="1">
        <v>869</v>
      </c>
      <c r="B870" t="s">
        <v>4673</v>
      </c>
      <c r="C870" s="1">
        <v>2007</v>
      </c>
      <c r="D870" t="s">
        <v>33</v>
      </c>
      <c r="E870" s="1">
        <v>157</v>
      </c>
      <c r="F870" t="s">
        <v>5935</v>
      </c>
      <c r="G870" t="s">
        <v>5936</v>
      </c>
      <c r="H870" t="s">
        <v>5948</v>
      </c>
      <c r="I870" s="2">
        <v>7.7</v>
      </c>
      <c r="J870" t="s">
        <v>4674</v>
      </c>
      <c r="K870">
        <v>78</v>
      </c>
      <c r="L870" t="s">
        <v>88</v>
      </c>
      <c r="M870" t="s">
        <v>1488</v>
      </c>
      <c r="N870" t="s">
        <v>444</v>
      </c>
      <c r="O870" t="s">
        <v>446</v>
      </c>
      <c r="P870" t="s">
        <v>4635</v>
      </c>
      <c r="Q870">
        <v>466080</v>
      </c>
      <c r="R870" s="14">
        <v>33080084</v>
      </c>
      <c r="S870" s="9">
        <f t="shared" si="39"/>
        <v>8</v>
      </c>
      <c r="T870">
        <f t="shared" si="40"/>
        <v>9.9999999999999645E-2</v>
      </c>
      <c r="U870" s="1">
        <f t="shared" si="41"/>
        <v>2000</v>
      </c>
    </row>
    <row r="871" spans="1:21" x14ac:dyDescent="0.25">
      <c r="A871" s="1">
        <v>870</v>
      </c>
      <c r="B871" t="s">
        <v>4749</v>
      </c>
      <c r="C871" s="1">
        <v>2005</v>
      </c>
      <c r="D871" t="s">
        <v>33</v>
      </c>
      <c r="E871" s="1">
        <v>157</v>
      </c>
      <c r="F871" t="s">
        <v>5949</v>
      </c>
      <c r="G871" t="s">
        <v>5947</v>
      </c>
      <c r="H871" t="s">
        <v>5944</v>
      </c>
      <c r="I871" s="2">
        <v>7.7</v>
      </c>
      <c r="J871" t="s">
        <v>4750</v>
      </c>
      <c r="K871">
        <v>81</v>
      </c>
      <c r="L871" t="s">
        <v>4751</v>
      </c>
      <c r="M871" t="s">
        <v>1515</v>
      </c>
      <c r="N871" t="s">
        <v>1516</v>
      </c>
      <c r="O871" t="s">
        <v>1517</v>
      </c>
      <c r="P871" t="s">
        <v>4752</v>
      </c>
      <c r="Q871">
        <v>548619</v>
      </c>
      <c r="R871" s="14">
        <v>290013036</v>
      </c>
      <c r="S871" s="9">
        <f t="shared" si="39"/>
        <v>8</v>
      </c>
      <c r="T871">
        <f t="shared" si="40"/>
        <v>0.39999999999999947</v>
      </c>
      <c r="U871" s="1">
        <f t="shared" si="41"/>
        <v>2000</v>
      </c>
    </row>
    <row r="872" spans="1:21" x14ac:dyDescent="0.25">
      <c r="A872" s="1">
        <v>871</v>
      </c>
      <c r="B872" t="s">
        <v>5151</v>
      </c>
      <c r="C872" s="1">
        <v>1968</v>
      </c>
      <c r="D872" t="s">
        <v>47</v>
      </c>
      <c r="E872" s="1">
        <v>158</v>
      </c>
      <c r="F872" t="s">
        <v>5937</v>
      </c>
      <c r="G872" t="s">
        <v>5941</v>
      </c>
      <c r="H872" t="s">
        <v>5950</v>
      </c>
      <c r="I872" s="2">
        <v>7.7</v>
      </c>
      <c r="J872" t="s">
        <v>5152</v>
      </c>
      <c r="K872">
        <v>63</v>
      </c>
      <c r="L872" t="s">
        <v>5153</v>
      </c>
      <c r="M872" t="s">
        <v>2744</v>
      </c>
      <c r="N872" t="s">
        <v>110</v>
      </c>
      <c r="O872" t="s">
        <v>5154</v>
      </c>
      <c r="P872" t="s">
        <v>5155</v>
      </c>
      <c r="Q872">
        <v>51913</v>
      </c>
      <c r="R872" s="14">
        <v>0</v>
      </c>
      <c r="S872" s="9">
        <f t="shared" si="39"/>
        <v>8</v>
      </c>
      <c r="T872">
        <f t="shared" si="40"/>
        <v>1.4000000000000004</v>
      </c>
      <c r="U872" s="1">
        <f t="shared" si="41"/>
        <v>1960</v>
      </c>
    </row>
    <row r="873" spans="1:21" x14ac:dyDescent="0.25">
      <c r="A873" s="1">
        <v>872</v>
      </c>
      <c r="B873" t="s">
        <v>4522</v>
      </c>
      <c r="C873" s="1">
        <v>2011</v>
      </c>
      <c r="D873" t="s">
        <v>33</v>
      </c>
      <c r="E873" s="1">
        <v>159</v>
      </c>
      <c r="F873" t="s">
        <v>16</v>
      </c>
      <c r="G873" t="s">
        <v>5951</v>
      </c>
      <c r="H873" t="s">
        <v>5956</v>
      </c>
      <c r="I873" s="2">
        <v>7.7</v>
      </c>
      <c r="J873" t="s">
        <v>4523</v>
      </c>
      <c r="L873" t="s">
        <v>3103</v>
      </c>
      <c r="M873" t="s">
        <v>1437</v>
      </c>
      <c r="N873" t="s">
        <v>4524</v>
      </c>
      <c r="O873" t="s">
        <v>4525</v>
      </c>
      <c r="P873" t="s">
        <v>2114</v>
      </c>
      <c r="Q873">
        <v>39501</v>
      </c>
      <c r="R873" s="14">
        <v>985912</v>
      </c>
      <c r="S873" s="9">
        <f t="shared" si="39"/>
        <v>8</v>
      </c>
      <c r="T873">
        <f t="shared" si="40"/>
        <v>7.7</v>
      </c>
      <c r="U873" s="1">
        <f t="shared" si="41"/>
        <v>2010</v>
      </c>
    </row>
    <row r="874" spans="1:21" x14ac:dyDescent="0.25">
      <c r="A874" s="1">
        <v>873</v>
      </c>
      <c r="B874" t="s">
        <v>5022</v>
      </c>
      <c r="C874" s="1">
        <v>1987</v>
      </c>
      <c r="D874" t="s">
        <v>47</v>
      </c>
      <c r="E874" s="1">
        <v>163</v>
      </c>
      <c r="F874" t="s">
        <v>5939</v>
      </c>
      <c r="G874" t="s">
        <v>5936</v>
      </c>
      <c r="H874" t="s">
        <v>5940</v>
      </c>
      <c r="I874" s="2">
        <v>7.7</v>
      </c>
      <c r="J874" t="s">
        <v>5023</v>
      </c>
      <c r="K874">
        <v>76</v>
      </c>
      <c r="L874" t="s">
        <v>2716</v>
      </c>
      <c r="M874" t="s">
        <v>5024</v>
      </c>
      <c r="N874" t="s">
        <v>5025</v>
      </c>
      <c r="O874" t="s">
        <v>815</v>
      </c>
      <c r="P874" t="s">
        <v>5026</v>
      </c>
      <c r="Q874">
        <v>94326</v>
      </c>
      <c r="R874" s="14">
        <v>43984230</v>
      </c>
      <c r="S874" s="9">
        <f t="shared" si="39"/>
        <v>8</v>
      </c>
      <c r="T874">
        <f t="shared" si="40"/>
        <v>0.10000000000000053</v>
      </c>
      <c r="U874" s="1">
        <f t="shared" si="41"/>
        <v>1980</v>
      </c>
    </row>
    <row r="875" spans="1:21" x14ac:dyDescent="0.25">
      <c r="A875" s="1">
        <v>874</v>
      </c>
      <c r="B875" t="s">
        <v>4498</v>
      </c>
      <c r="C875" s="1">
        <v>2013</v>
      </c>
      <c r="D875" t="s">
        <v>15</v>
      </c>
      <c r="E875" s="1">
        <v>180</v>
      </c>
      <c r="F875" t="s">
        <v>16</v>
      </c>
      <c r="G875" t="s">
        <v>5942</v>
      </c>
      <c r="I875" s="2">
        <v>7.7</v>
      </c>
      <c r="J875" t="s">
        <v>4499</v>
      </c>
      <c r="K875">
        <v>89</v>
      </c>
      <c r="L875" t="s">
        <v>4500</v>
      </c>
      <c r="M875" t="s">
        <v>4501</v>
      </c>
      <c r="N875" t="s">
        <v>4502</v>
      </c>
      <c r="O875" t="s">
        <v>4503</v>
      </c>
      <c r="P875" t="s">
        <v>4504</v>
      </c>
      <c r="Q875">
        <v>138741</v>
      </c>
      <c r="R875" s="14">
        <v>2199675</v>
      </c>
      <c r="S875" s="9">
        <f t="shared" si="39"/>
        <v>8</v>
      </c>
      <c r="T875">
        <f t="shared" si="40"/>
        <v>1.2000000000000002</v>
      </c>
      <c r="U875" s="1">
        <f t="shared" si="41"/>
        <v>2010</v>
      </c>
    </row>
    <row r="876" spans="1:21" x14ac:dyDescent="0.25">
      <c r="A876" s="1">
        <v>875</v>
      </c>
      <c r="B876" t="s">
        <v>4946</v>
      </c>
      <c r="C876" s="1">
        <v>1993</v>
      </c>
      <c r="D876" t="s">
        <v>196</v>
      </c>
      <c r="E876" s="1">
        <v>188</v>
      </c>
      <c r="F876" t="s">
        <v>560</v>
      </c>
      <c r="G876" t="s">
        <v>5936</v>
      </c>
      <c r="I876" s="2">
        <v>7.7</v>
      </c>
      <c r="J876" t="s">
        <v>4947</v>
      </c>
      <c r="K876">
        <v>79</v>
      </c>
      <c r="L876" t="s">
        <v>4948</v>
      </c>
      <c r="M876" t="s">
        <v>2557</v>
      </c>
      <c r="N876" t="s">
        <v>1676</v>
      </c>
      <c r="O876" t="s">
        <v>19</v>
      </c>
      <c r="P876" t="s">
        <v>4949</v>
      </c>
      <c r="Q876">
        <v>42275</v>
      </c>
      <c r="R876" s="14">
        <v>6110979</v>
      </c>
      <c r="S876" s="9">
        <f t="shared" si="39"/>
        <v>8</v>
      </c>
      <c r="T876">
        <f t="shared" si="40"/>
        <v>0.20000000000000018</v>
      </c>
      <c r="U876" s="1">
        <f t="shared" si="41"/>
        <v>1990</v>
      </c>
    </row>
    <row r="877" spans="1:21" x14ac:dyDescent="0.25">
      <c r="A877" s="1">
        <v>876</v>
      </c>
      <c r="B877" t="s">
        <v>4963</v>
      </c>
      <c r="C877" s="1">
        <v>1992</v>
      </c>
      <c r="D877" t="s">
        <v>47</v>
      </c>
      <c r="E877" s="1">
        <v>202</v>
      </c>
      <c r="F877" t="s">
        <v>5939</v>
      </c>
      <c r="G877" t="s">
        <v>5936</v>
      </c>
      <c r="H877" t="s">
        <v>5940</v>
      </c>
      <c r="I877" s="2">
        <v>7.7</v>
      </c>
      <c r="J877" t="s">
        <v>4964</v>
      </c>
      <c r="K877">
        <v>73</v>
      </c>
      <c r="L877" t="s">
        <v>2602</v>
      </c>
      <c r="M877" t="s">
        <v>3875</v>
      </c>
      <c r="N877" t="s">
        <v>4965</v>
      </c>
      <c r="O877" t="s">
        <v>4966</v>
      </c>
      <c r="P877" t="s">
        <v>2602</v>
      </c>
      <c r="Q877">
        <v>85819</v>
      </c>
      <c r="R877" s="14">
        <v>48169908</v>
      </c>
      <c r="S877" s="9">
        <f t="shared" si="39"/>
        <v>8</v>
      </c>
      <c r="T877">
        <f t="shared" si="40"/>
        <v>0.40000000000000036</v>
      </c>
      <c r="U877" s="1">
        <f t="shared" si="41"/>
        <v>1990</v>
      </c>
    </row>
    <row r="878" spans="1:21" x14ac:dyDescent="0.25">
      <c r="A878" s="1">
        <v>877</v>
      </c>
      <c r="B878" t="s">
        <v>4916</v>
      </c>
      <c r="C878" s="1">
        <v>1996</v>
      </c>
      <c r="D878" t="s">
        <v>150</v>
      </c>
      <c r="E878" s="1">
        <v>242</v>
      </c>
      <c r="F878" t="s">
        <v>16</v>
      </c>
      <c r="I878" s="2">
        <v>7.7</v>
      </c>
      <c r="J878" t="s">
        <v>4917</v>
      </c>
      <c r="L878" t="s">
        <v>4918</v>
      </c>
      <c r="M878" t="s">
        <v>4918</v>
      </c>
      <c r="N878" t="s">
        <v>2757</v>
      </c>
      <c r="O878" t="s">
        <v>2251</v>
      </c>
      <c r="P878" t="s">
        <v>673</v>
      </c>
      <c r="Q878">
        <v>35991</v>
      </c>
      <c r="R878" s="14">
        <v>4414535</v>
      </c>
      <c r="S878" s="9">
        <f t="shared" si="39"/>
        <v>8</v>
      </c>
      <c r="T878">
        <f t="shared" si="40"/>
        <v>7.7</v>
      </c>
      <c r="U878" s="1">
        <f t="shared" si="41"/>
        <v>1990</v>
      </c>
    </row>
    <row r="879" spans="1:21" x14ac:dyDescent="0.25">
      <c r="A879" s="1">
        <v>878</v>
      </c>
      <c r="B879" t="s">
        <v>5500</v>
      </c>
      <c r="C879" s="1">
        <v>2009</v>
      </c>
      <c r="E879" s="1">
        <v>71</v>
      </c>
      <c r="F879" t="s">
        <v>5946</v>
      </c>
      <c r="G879" t="s">
        <v>5941</v>
      </c>
      <c r="H879" t="s">
        <v>5947</v>
      </c>
      <c r="I879" s="2">
        <v>7.6</v>
      </c>
      <c r="J879" t="s">
        <v>5501</v>
      </c>
      <c r="K879">
        <v>81</v>
      </c>
      <c r="L879" t="s">
        <v>1467</v>
      </c>
      <c r="M879" t="s">
        <v>5502</v>
      </c>
      <c r="N879" t="s">
        <v>5503</v>
      </c>
      <c r="O879" t="s">
        <v>1469</v>
      </c>
      <c r="P879" t="s">
        <v>5504</v>
      </c>
      <c r="Q879">
        <v>31779</v>
      </c>
      <c r="R879" s="14">
        <v>686383</v>
      </c>
      <c r="S879" s="9">
        <f t="shared" si="39"/>
        <v>8</v>
      </c>
      <c r="T879">
        <f t="shared" si="40"/>
        <v>0.5</v>
      </c>
      <c r="U879" s="1">
        <f t="shared" si="41"/>
        <v>2000</v>
      </c>
    </row>
    <row r="880" spans="1:21" x14ac:dyDescent="0.25">
      <c r="A880" s="1">
        <v>879</v>
      </c>
      <c r="B880" t="s">
        <v>5870</v>
      </c>
      <c r="C880" s="1">
        <v>1967</v>
      </c>
      <c r="D880" t="s">
        <v>47</v>
      </c>
      <c r="E880" s="1">
        <v>78</v>
      </c>
      <c r="F880" t="s">
        <v>5946</v>
      </c>
      <c r="G880" t="s">
        <v>5941</v>
      </c>
      <c r="H880" t="s">
        <v>5947</v>
      </c>
      <c r="I880" s="2">
        <v>7.6</v>
      </c>
      <c r="J880" t="s">
        <v>5871</v>
      </c>
      <c r="K880">
        <v>65</v>
      </c>
      <c r="L880" t="s">
        <v>5872</v>
      </c>
      <c r="M880" t="s">
        <v>5873</v>
      </c>
      <c r="N880" t="s">
        <v>5874</v>
      </c>
      <c r="O880" t="s">
        <v>5875</v>
      </c>
      <c r="P880" t="s">
        <v>5876</v>
      </c>
      <c r="Q880">
        <v>166409</v>
      </c>
      <c r="R880" s="14">
        <v>141843612</v>
      </c>
      <c r="S880" s="9">
        <f t="shared" si="39"/>
        <v>8</v>
      </c>
      <c r="T880">
        <f t="shared" si="40"/>
        <v>1.0999999999999996</v>
      </c>
      <c r="U880" s="1">
        <f t="shared" si="41"/>
        <v>1960</v>
      </c>
    </row>
    <row r="881" spans="1:21" x14ac:dyDescent="0.25">
      <c r="A881" s="1">
        <v>880</v>
      </c>
      <c r="B881" t="s">
        <v>5670</v>
      </c>
      <c r="C881" s="1">
        <v>1998</v>
      </c>
      <c r="D881" t="s">
        <v>33</v>
      </c>
      <c r="E881" s="1">
        <v>81</v>
      </c>
      <c r="F881" t="s">
        <v>5935</v>
      </c>
      <c r="G881" t="s">
        <v>5936</v>
      </c>
      <c r="H881" t="s">
        <v>5945</v>
      </c>
      <c r="I881" s="2">
        <v>7.6</v>
      </c>
      <c r="J881" t="s">
        <v>5671</v>
      </c>
      <c r="K881">
        <v>77</v>
      </c>
      <c r="L881" t="s">
        <v>5672</v>
      </c>
      <c r="M881" t="s">
        <v>3238</v>
      </c>
      <c r="N881" t="s">
        <v>2517</v>
      </c>
      <c r="O881" t="s">
        <v>5673</v>
      </c>
      <c r="P881" t="s">
        <v>5674</v>
      </c>
      <c r="Q881">
        <v>188317</v>
      </c>
      <c r="R881" s="14">
        <v>7267585</v>
      </c>
      <c r="S881" s="9">
        <f t="shared" si="39"/>
        <v>8</v>
      </c>
      <c r="T881">
        <f t="shared" si="40"/>
        <v>0.10000000000000053</v>
      </c>
      <c r="U881" s="1">
        <f t="shared" si="41"/>
        <v>1990</v>
      </c>
    </row>
    <row r="882" spans="1:21" x14ac:dyDescent="0.25">
      <c r="A882" s="1">
        <v>881</v>
      </c>
      <c r="B882" t="s">
        <v>5779</v>
      </c>
      <c r="C882" s="1">
        <v>1989</v>
      </c>
      <c r="D882" t="s">
        <v>47</v>
      </c>
      <c r="E882" s="1">
        <v>83</v>
      </c>
      <c r="F882" t="s">
        <v>5946</v>
      </c>
      <c r="G882" t="s">
        <v>5947</v>
      </c>
      <c r="H882" t="s">
        <v>5944</v>
      </c>
      <c r="I882" s="2">
        <v>7.6</v>
      </c>
      <c r="J882" t="s">
        <v>5780</v>
      </c>
      <c r="K882">
        <v>88</v>
      </c>
      <c r="L882" t="s">
        <v>2577</v>
      </c>
      <c r="M882" t="s">
        <v>2578</v>
      </c>
      <c r="N882" t="s">
        <v>5781</v>
      </c>
      <c r="O882" t="s">
        <v>5782</v>
      </c>
      <c r="P882" t="s">
        <v>5783</v>
      </c>
      <c r="Q882">
        <v>237696</v>
      </c>
      <c r="R882" s="14">
        <v>111543479</v>
      </c>
      <c r="S882" s="9">
        <f t="shared" si="39"/>
        <v>8</v>
      </c>
      <c r="T882">
        <f t="shared" si="40"/>
        <v>1.2000000000000011</v>
      </c>
      <c r="U882" s="1">
        <f t="shared" si="41"/>
        <v>1980</v>
      </c>
    </row>
    <row r="883" spans="1:21" x14ac:dyDescent="0.25">
      <c r="A883" s="1">
        <v>882</v>
      </c>
      <c r="B883" t="s">
        <v>5785</v>
      </c>
      <c r="C883" s="1">
        <v>1988</v>
      </c>
      <c r="D883" t="s">
        <v>47</v>
      </c>
      <c r="E883" s="1">
        <v>85</v>
      </c>
      <c r="F883" t="s">
        <v>560</v>
      </c>
      <c r="G883" t="s">
        <v>5938</v>
      </c>
      <c r="I883" s="2">
        <v>7.6</v>
      </c>
      <c r="J883" t="s">
        <v>5786</v>
      </c>
      <c r="K883">
        <v>76</v>
      </c>
      <c r="L883" t="s">
        <v>5086</v>
      </c>
      <c r="M883" t="s">
        <v>5787</v>
      </c>
      <c r="N883" t="s">
        <v>5788</v>
      </c>
      <c r="O883" t="s">
        <v>5789</v>
      </c>
      <c r="P883" t="s">
        <v>5790</v>
      </c>
      <c r="Q883">
        <v>152871</v>
      </c>
      <c r="R883" s="14">
        <v>78756177</v>
      </c>
      <c r="S883" s="9">
        <f t="shared" si="39"/>
        <v>8</v>
      </c>
      <c r="T883">
        <f t="shared" si="40"/>
        <v>0</v>
      </c>
      <c r="U883" s="1">
        <f t="shared" si="41"/>
        <v>1980</v>
      </c>
    </row>
    <row r="884" spans="1:21" x14ac:dyDescent="0.25">
      <c r="A884" s="1">
        <v>883</v>
      </c>
      <c r="B884" t="s">
        <v>5910</v>
      </c>
      <c r="C884" s="1">
        <v>1935</v>
      </c>
      <c r="E884" s="1">
        <v>86</v>
      </c>
      <c r="F884" t="s">
        <v>5935</v>
      </c>
      <c r="G884" t="s">
        <v>5948</v>
      </c>
      <c r="H884" t="s">
        <v>5945</v>
      </c>
      <c r="I884" s="2">
        <v>7.6</v>
      </c>
      <c r="J884" t="s">
        <v>5911</v>
      </c>
      <c r="K884">
        <v>93</v>
      </c>
      <c r="L884" t="s">
        <v>369</v>
      </c>
      <c r="M884" t="s">
        <v>5912</v>
      </c>
      <c r="N884" t="s">
        <v>5913</v>
      </c>
      <c r="O884" t="s">
        <v>5914</v>
      </c>
      <c r="P884" t="s">
        <v>5915</v>
      </c>
      <c r="Q884">
        <v>51853</v>
      </c>
      <c r="R884" s="14">
        <v>0</v>
      </c>
      <c r="S884" s="9">
        <f t="shared" si="39"/>
        <v>8</v>
      </c>
      <c r="T884">
        <f t="shared" si="40"/>
        <v>1.7000000000000011</v>
      </c>
      <c r="U884" s="1">
        <f t="shared" si="41"/>
        <v>1930</v>
      </c>
    </row>
    <row r="885" spans="1:21" x14ac:dyDescent="0.25">
      <c r="A885" s="1">
        <v>884</v>
      </c>
      <c r="B885" t="s">
        <v>5883</v>
      </c>
      <c r="C885" s="1">
        <v>1964</v>
      </c>
      <c r="D885" t="s">
        <v>47</v>
      </c>
      <c r="E885" s="1">
        <v>87</v>
      </c>
      <c r="F885" t="s">
        <v>560</v>
      </c>
      <c r="G885" t="s">
        <v>5951</v>
      </c>
      <c r="H885" t="s">
        <v>5956</v>
      </c>
      <c r="I885" s="2">
        <v>7.6</v>
      </c>
      <c r="J885" t="s">
        <v>5884</v>
      </c>
      <c r="K885">
        <v>96</v>
      </c>
      <c r="L885" t="s">
        <v>5885</v>
      </c>
      <c r="M885" t="s">
        <v>5886</v>
      </c>
      <c r="N885" t="s">
        <v>5887</v>
      </c>
      <c r="O885" t="s">
        <v>5888</v>
      </c>
      <c r="P885" t="s">
        <v>5889</v>
      </c>
      <c r="Q885">
        <v>40351</v>
      </c>
      <c r="R885" s="14">
        <v>13780024</v>
      </c>
      <c r="S885" s="9">
        <f t="shared" si="39"/>
        <v>8</v>
      </c>
      <c r="T885">
        <f t="shared" si="40"/>
        <v>2</v>
      </c>
      <c r="U885" s="1">
        <f t="shared" si="41"/>
        <v>1960</v>
      </c>
    </row>
    <row r="886" spans="1:21" x14ac:dyDescent="0.25">
      <c r="A886" s="1">
        <v>885</v>
      </c>
      <c r="B886" t="s">
        <v>5455</v>
      </c>
      <c r="C886" s="1">
        <v>2009</v>
      </c>
      <c r="D886" t="s">
        <v>15</v>
      </c>
      <c r="E886" s="1">
        <v>88</v>
      </c>
      <c r="F886" t="s">
        <v>5949</v>
      </c>
      <c r="G886" t="s">
        <v>5952</v>
      </c>
      <c r="H886" t="s">
        <v>5944</v>
      </c>
      <c r="I886" s="2">
        <v>7.6</v>
      </c>
      <c r="J886" t="s">
        <v>5456</v>
      </c>
      <c r="K886">
        <v>73</v>
      </c>
      <c r="L886" t="s">
        <v>5457</v>
      </c>
      <c r="M886" t="s">
        <v>4578</v>
      </c>
      <c r="N886" t="s">
        <v>2128</v>
      </c>
      <c r="O886" t="s">
        <v>917</v>
      </c>
      <c r="P886" t="s">
        <v>5458</v>
      </c>
      <c r="Q886">
        <v>520041</v>
      </c>
      <c r="R886" s="14">
        <v>75590286</v>
      </c>
      <c r="S886" s="9">
        <f t="shared" si="39"/>
        <v>8</v>
      </c>
      <c r="T886">
        <f t="shared" si="40"/>
        <v>0.29999999999999982</v>
      </c>
      <c r="U886" s="1">
        <f t="shared" si="41"/>
        <v>2000</v>
      </c>
    </row>
    <row r="887" spans="1:21" x14ac:dyDescent="0.25">
      <c r="A887" s="1">
        <v>886</v>
      </c>
      <c r="B887" t="s">
        <v>5680</v>
      </c>
      <c r="C887" s="1">
        <v>1998</v>
      </c>
      <c r="D887" t="s">
        <v>47</v>
      </c>
      <c r="E887" s="1">
        <v>88</v>
      </c>
      <c r="F887" t="s">
        <v>5946</v>
      </c>
      <c r="G887" t="s">
        <v>5941</v>
      </c>
      <c r="H887" t="s">
        <v>5947</v>
      </c>
      <c r="I887" s="2">
        <v>7.6</v>
      </c>
      <c r="J887" t="s">
        <v>5681</v>
      </c>
      <c r="K887">
        <v>71</v>
      </c>
      <c r="L887" t="s">
        <v>5682</v>
      </c>
      <c r="M887" t="s">
        <v>5683</v>
      </c>
      <c r="N887" t="s">
        <v>5684</v>
      </c>
      <c r="O887" t="s">
        <v>4037</v>
      </c>
      <c r="P887" t="s">
        <v>5685</v>
      </c>
      <c r="Q887">
        <v>256906</v>
      </c>
      <c r="R887" s="14">
        <v>120620254</v>
      </c>
      <c r="S887" s="9">
        <f t="shared" si="39"/>
        <v>8</v>
      </c>
      <c r="T887">
        <f t="shared" si="40"/>
        <v>0.5</v>
      </c>
      <c r="U887" s="1">
        <f t="shared" si="41"/>
        <v>1990</v>
      </c>
    </row>
    <row r="888" spans="1:21" x14ac:dyDescent="0.25">
      <c r="A888" s="1">
        <v>887</v>
      </c>
      <c r="B888" t="s">
        <v>5586</v>
      </c>
      <c r="C888" s="1">
        <v>2003</v>
      </c>
      <c r="D888" t="s">
        <v>196</v>
      </c>
      <c r="E888" s="1">
        <v>89</v>
      </c>
      <c r="F888" t="s">
        <v>560</v>
      </c>
      <c r="G888" t="s">
        <v>5936</v>
      </c>
      <c r="I888" s="2">
        <v>7.6</v>
      </c>
      <c r="J888" t="s">
        <v>5587</v>
      </c>
      <c r="K888">
        <v>81</v>
      </c>
      <c r="L888" t="s">
        <v>1460</v>
      </c>
      <c r="M888" t="s">
        <v>5588</v>
      </c>
      <c r="N888" t="s">
        <v>5589</v>
      </c>
      <c r="O888" t="s">
        <v>5590</v>
      </c>
      <c r="P888" t="s">
        <v>5591</v>
      </c>
      <c r="Q888">
        <v>67370</v>
      </c>
      <c r="R888" s="14">
        <v>5739376</v>
      </c>
      <c r="S888" s="9">
        <f t="shared" si="39"/>
        <v>8</v>
      </c>
      <c r="T888">
        <f t="shared" si="40"/>
        <v>0.5</v>
      </c>
      <c r="U888" s="1">
        <f t="shared" si="41"/>
        <v>2000</v>
      </c>
    </row>
    <row r="889" spans="1:21" x14ac:dyDescent="0.25">
      <c r="A889" s="1">
        <v>888</v>
      </c>
      <c r="B889" t="s">
        <v>5532</v>
      </c>
      <c r="C889" s="1">
        <v>2004</v>
      </c>
      <c r="E889" s="1">
        <v>90</v>
      </c>
      <c r="F889" t="s">
        <v>5935</v>
      </c>
      <c r="G889" t="s">
        <v>5936</v>
      </c>
      <c r="H889" t="s">
        <v>5945</v>
      </c>
      <c r="I889" s="2">
        <v>7.6</v>
      </c>
      <c r="J889" t="s">
        <v>5533</v>
      </c>
      <c r="K889">
        <v>52</v>
      </c>
      <c r="L889" t="s">
        <v>4652</v>
      </c>
      <c r="M889" t="s">
        <v>3678</v>
      </c>
      <c r="N889" t="s">
        <v>5534</v>
      </c>
      <c r="O889" t="s">
        <v>5535</v>
      </c>
      <c r="P889" t="s">
        <v>5536</v>
      </c>
      <c r="Q889">
        <v>49728</v>
      </c>
      <c r="R889" s="14">
        <v>6013</v>
      </c>
      <c r="S889" s="9">
        <f t="shared" si="39"/>
        <v>8</v>
      </c>
      <c r="T889">
        <f t="shared" si="40"/>
        <v>2.3999999999999995</v>
      </c>
      <c r="U889" s="1">
        <f t="shared" si="41"/>
        <v>2000</v>
      </c>
    </row>
    <row r="890" spans="1:21" x14ac:dyDescent="0.25">
      <c r="A890" s="1">
        <v>889</v>
      </c>
      <c r="B890" t="s">
        <v>5840</v>
      </c>
      <c r="C890" s="1">
        <v>1978</v>
      </c>
      <c r="D890" t="s">
        <v>47</v>
      </c>
      <c r="E890" s="1">
        <v>91</v>
      </c>
      <c r="F890" t="s">
        <v>5946</v>
      </c>
      <c r="G890" t="s">
        <v>5941</v>
      </c>
      <c r="H890" t="s">
        <v>5936</v>
      </c>
      <c r="I890" s="2">
        <v>7.6</v>
      </c>
      <c r="J890" t="s">
        <v>5841</v>
      </c>
      <c r="K890">
        <v>64</v>
      </c>
      <c r="L890" t="s">
        <v>5842</v>
      </c>
      <c r="M890" t="s">
        <v>5843</v>
      </c>
      <c r="N890" t="s">
        <v>545</v>
      </c>
      <c r="O890" t="s">
        <v>5844</v>
      </c>
      <c r="P890" t="s">
        <v>5845</v>
      </c>
      <c r="Q890">
        <v>33656</v>
      </c>
      <c r="R890" s="14">
        <v>0</v>
      </c>
      <c r="S890" s="9">
        <f t="shared" si="39"/>
        <v>8</v>
      </c>
      <c r="T890">
        <f t="shared" si="40"/>
        <v>1.1999999999999993</v>
      </c>
      <c r="U890" s="1">
        <f t="shared" si="41"/>
        <v>1970</v>
      </c>
    </row>
    <row r="891" spans="1:21" x14ac:dyDescent="0.25">
      <c r="A891" s="1">
        <v>890</v>
      </c>
      <c r="B891" t="s">
        <v>5733</v>
      </c>
      <c r="C891" s="1">
        <v>1994</v>
      </c>
      <c r="D891" t="s">
        <v>47</v>
      </c>
      <c r="E891" s="1">
        <v>92</v>
      </c>
      <c r="F891" t="s">
        <v>560</v>
      </c>
      <c r="G891" t="s">
        <v>5936</v>
      </c>
      <c r="H891" t="s">
        <v>5942</v>
      </c>
      <c r="I891" s="2">
        <v>7.6</v>
      </c>
      <c r="J891" t="s">
        <v>5734</v>
      </c>
      <c r="K891">
        <v>88</v>
      </c>
      <c r="L891" t="s">
        <v>1724</v>
      </c>
      <c r="M891" t="s">
        <v>3297</v>
      </c>
      <c r="N891" t="s">
        <v>1593</v>
      </c>
      <c r="O891" t="s">
        <v>5735</v>
      </c>
      <c r="P891" t="s">
        <v>5736</v>
      </c>
      <c r="Q891">
        <v>64390</v>
      </c>
      <c r="R891" s="14">
        <v>1464625</v>
      </c>
      <c r="S891" s="9">
        <f t="shared" si="39"/>
        <v>8</v>
      </c>
      <c r="T891">
        <f t="shared" si="40"/>
        <v>1.2000000000000011</v>
      </c>
      <c r="U891" s="1">
        <f t="shared" si="41"/>
        <v>1990</v>
      </c>
    </row>
    <row r="892" spans="1:21" x14ac:dyDescent="0.25">
      <c r="A892" s="1">
        <v>891</v>
      </c>
      <c r="B892" t="s">
        <v>5819</v>
      </c>
      <c r="C892" s="1">
        <v>1979</v>
      </c>
      <c r="D892" t="s">
        <v>33</v>
      </c>
      <c r="E892" s="1">
        <v>92</v>
      </c>
      <c r="F892" t="s">
        <v>5937</v>
      </c>
      <c r="G892" t="s">
        <v>5938</v>
      </c>
      <c r="H892" t="s">
        <v>5945</v>
      </c>
      <c r="I892" s="2">
        <v>7.6</v>
      </c>
      <c r="J892" t="s">
        <v>5820</v>
      </c>
      <c r="K892">
        <v>65</v>
      </c>
      <c r="L892" t="s">
        <v>5821</v>
      </c>
      <c r="M892" t="s">
        <v>5822</v>
      </c>
      <c r="N892" t="s">
        <v>5823</v>
      </c>
      <c r="O892" t="s">
        <v>5824</v>
      </c>
      <c r="P892" t="s">
        <v>5825</v>
      </c>
      <c r="Q892">
        <v>93878</v>
      </c>
      <c r="R892" s="14">
        <v>22490039</v>
      </c>
      <c r="S892" s="9">
        <f t="shared" si="39"/>
        <v>8</v>
      </c>
      <c r="T892">
        <f t="shared" si="40"/>
        <v>1.0999999999999996</v>
      </c>
      <c r="U892" s="1">
        <f t="shared" si="41"/>
        <v>1970</v>
      </c>
    </row>
    <row r="893" spans="1:21" x14ac:dyDescent="0.25">
      <c r="A893" s="1">
        <v>892</v>
      </c>
      <c r="B893" t="s">
        <v>5576</v>
      </c>
      <c r="C893" s="1">
        <v>2003</v>
      </c>
      <c r="D893" t="s">
        <v>196</v>
      </c>
      <c r="E893" s="1">
        <v>93</v>
      </c>
      <c r="F893" t="s">
        <v>560</v>
      </c>
      <c r="G893" t="s">
        <v>5936</v>
      </c>
      <c r="H893" t="s">
        <v>5942</v>
      </c>
      <c r="I893" s="2">
        <v>7.6</v>
      </c>
      <c r="J893" t="s">
        <v>5577</v>
      </c>
      <c r="K893">
        <v>45</v>
      </c>
      <c r="L893" t="s">
        <v>5578</v>
      </c>
      <c r="M893" t="s">
        <v>4685</v>
      </c>
      <c r="N893" t="s">
        <v>4544</v>
      </c>
      <c r="O893" t="s">
        <v>5579</v>
      </c>
      <c r="P893" t="s">
        <v>5580</v>
      </c>
      <c r="Q893">
        <v>67360</v>
      </c>
      <c r="R893" s="14">
        <v>548707</v>
      </c>
      <c r="S893" s="9">
        <f t="shared" si="39"/>
        <v>8</v>
      </c>
      <c r="T893">
        <f t="shared" si="40"/>
        <v>3.0999999999999996</v>
      </c>
      <c r="U893" s="1">
        <f t="shared" si="41"/>
        <v>2000</v>
      </c>
    </row>
    <row r="894" spans="1:21" x14ac:dyDescent="0.25">
      <c r="A894" s="1">
        <v>893</v>
      </c>
      <c r="B894" t="s">
        <v>5792</v>
      </c>
      <c r="C894" s="1">
        <v>1987</v>
      </c>
      <c r="D894" t="s">
        <v>47</v>
      </c>
      <c r="E894" s="1">
        <v>93</v>
      </c>
      <c r="F894" t="s">
        <v>560</v>
      </c>
      <c r="G894" t="s">
        <v>5936</v>
      </c>
      <c r="I894" s="2">
        <v>7.6</v>
      </c>
      <c r="J894" t="s">
        <v>5793</v>
      </c>
      <c r="K894">
        <v>72</v>
      </c>
      <c r="L894" t="s">
        <v>4184</v>
      </c>
      <c r="M894" t="s">
        <v>5794</v>
      </c>
      <c r="N894" t="s">
        <v>3361</v>
      </c>
      <c r="O894" t="s">
        <v>5795</v>
      </c>
      <c r="P894" t="s">
        <v>3344</v>
      </c>
      <c r="Q894">
        <v>124773</v>
      </c>
      <c r="R894" s="14">
        <v>49530280</v>
      </c>
      <c r="S894" s="9">
        <f t="shared" si="39"/>
        <v>8</v>
      </c>
      <c r="T894">
        <f t="shared" si="40"/>
        <v>0.39999999999999947</v>
      </c>
      <c r="U894" s="1">
        <f t="shared" si="41"/>
        <v>1980</v>
      </c>
    </row>
    <row r="895" spans="1:21" x14ac:dyDescent="0.25">
      <c r="A895" s="1">
        <v>894</v>
      </c>
      <c r="B895" t="s">
        <v>5401</v>
      </c>
      <c r="C895" s="1">
        <v>2010</v>
      </c>
      <c r="D895" t="s">
        <v>47</v>
      </c>
      <c r="E895" s="1">
        <v>94</v>
      </c>
      <c r="F895" t="s">
        <v>5946</v>
      </c>
      <c r="G895" t="s">
        <v>5941</v>
      </c>
      <c r="H895" t="s">
        <v>5947</v>
      </c>
      <c r="I895" s="2">
        <v>7.6</v>
      </c>
      <c r="J895" t="s">
        <v>5402</v>
      </c>
      <c r="K895">
        <v>80</v>
      </c>
      <c r="L895" t="s">
        <v>4464</v>
      </c>
      <c r="M895" t="s">
        <v>1430</v>
      </c>
      <c r="N895" t="s">
        <v>5403</v>
      </c>
      <c r="O895" t="s">
        <v>419</v>
      </c>
      <c r="P895" t="s">
        <v>4646</v>
      </c>
      <c r="Q895">
        <v>80939</v>
      </c>
      <c r="R895" s="14">
        <v>19202743</v>
      </c>
      <c r="S895" s="9">
        <f t="shared" si="39"/>
        <v>8</v>
      </c>
      <c r="T895">
        <f t="shared" si="40"/>
        <v>0.40000000000000036</v>
      </c>
      <c r="U895" s="1">
        <f t="shared" si="41"/>
        <v>2010</v>
      </c>
    </row>
    <row r="896" spans="1:21" x14ac:dyDescent="0.25">
      <c r="A896" s="1">
        <v>895</v>
      </c>
      <c r="B896" t="s">
        <v>5421</v>
      </c>
      <c r="C896" s="1">
        <v>2010</v>
      </c>
      <c r="D896" t="s">
        <v>47</v>
      </c>
      <c r="E896" s="1">
        <v>95</v>
      </c>
      <c r="F896" t="s">
        <v>5946</v>
      </c>
      <c r="G896" t="s">
        <v>5952</v>
      </c>
      <c r="H896" t="s">
        <v>5938</v>
      </c>
      <c r="I896" s="2">
        <v>7.6</v>
      </c>
      <c r="J896" t="s">
        <v>5422</v>
      </c>
      <c r="K896">
        <v>72</v>
      </c>
      <c r="L896" t="s">
        <v>5423</v>
      </c>
      <c r="M896" t="s">
        <v>5424</v>
      </c>
      <c r="N896" t="s">
        <v>3751</v>
      </c>
      <c r="O896" t="s">
        <v>5425</v>
      </c>
      <c r="P896" t="s">
        <v>5426</v>
      </c>
      <c r="Q896">
        <v>500851</v>
      </c>
      <c r="R896" s="14">
        <v>251513985</v>
      </c>
      <c r="S896" s="9">
        <f t="shared" si="39"/>
        <v>8</v>
      </c>
      <c r="T896">
        <f t="shared" si="40"/>
        <v>0.39999999999999947</v>
      </c>
      <c r="U896" s="1">
        <f t="shared" si="41"/>
        <v>2010</v>
      </c>
    </row>
    <row r="897" spans="1:21" x14ac:dyDescent="0.25">
      <c r="A897" s="1">
        <v>896</v>
      </c>
      <c r="B897" t="s">
        <v>5775</v>
      </c>
      <c r="C897" s="1">
        <v>1989</v>
      </c>
      <c r="D897" t="s">
        <v>33</v>
      </c>
      <c r="E897" s="1">
        <v>95</v>
      </c>
      <c r="F897" t="s">
        <v>560</v>
      </c>
      <c r="G897" t="s">
        <v>5936</v>
      </c>
      <c r="H897" t="s">
        <v>5942</v>
      </c>
      <c r="I897" s="2">
        <v>7.6</v>
      </c>
      <c r="J897" t="s">
        <v>5776</v>
      </c>
      <c r="K897">
        <v>76</v>
      </c>
      <c r="L897" t="s">
        <v>1770</v>
      </c>
      <c r="M897" t="s">
        <v>1636</v>
      </c>
      <c r="N897" t="s">
        <v>5777</v>
      </c>
      <c r="O897" t="s">
        <v>138</v>
      </c>
      <c r="P897" t="s">
        <v>4902</v>
      </c>
      <c r="Q897">
        <v>195663</v>
      </c>
      <c r="R897" s="14">
        <v>92823600</v>
      </c>
      <c r="S897" s="9">
        <f t="shared" si="39"/>
        <v>8</v>
      </c>
      <c r="T897">
        <f t="shared" si="40"/>
        <v>0</v>
      </c>
      <c r="U897" s="1">
        <f t="shared" si="41"/>
        <v>1980</v>
      </c>
    </row>
    <row r="898" spans="1:21" x14ac:dyDescent="0.25">
      <c r="A898" s="1">
        <v>897</v>
      </c>
      <c r="B898" t="s">
        <v>5827</v>
      </c>
      <c r="C898" s="1">
        <v>1979</v>
      </c>
      <c r="D898" t="s">
        <v>47</v>
      </c>
      <c r="E898" s="1">
        <v>95</v>
      </c>
      <c r="F898" t="s">
        <v>5949</v>
      </c>
      <c r="G898" t="s">
        <v>5952</v>
      </c>
      <c r="H898" t="s">
        <v>5947</v>
      </c>
      <c r="I898" s="2">
        <v>7.6</v>
      </c>
      <c r="J898" t="s">
        <v>5828</v>
      </c>
      <c r="K898">
        <v>74</v>
      </c>
      <c r="L898" t="s">
        <v>5829</v>
      </c>
      <c r="M898" t="s">
        <v>5830</v>
      </c>
      <c r="N898" t="s">
        <v>5831</v>
      </c>
      <c r="O898" t="s">
        <v>5832</v>
      </c>
      <c r="P898" t="s">
        <v>5833</v>
      </c>
      <c r="Q898">
        <v>32802</v>
      </c>
      <c r="R898" s="14">
        <v>76657000</v>
      </c>
      <c r="S898" s="9">
        <f t="shared" ref="S898:S961" si="42">INT((ROW()-ROW($B$1))/100)</f>
        <v>8</v>
      </c>
      <c r="T898">
        <f t="shared" ref="T898:T961" si="43">ABS(I898-(K898/10))</f>
        <v>0.19999999999999929</v>
      </c>
      <c r="U898" s="1">
        <f t="shared" ref="U898:U961" si="44">C898-MOD(C898,10)</f>
        <v>1970</v>
      </c>
    </row>
    <row r="899" spans="1:21" x14ac:dyDescent="0.25">
      <c r="A899" s="1">
        <v>898</v>
      </c>
      <c r="B899" t="s">
        <v>5813</v>
      </c>
      <c r="C899" s="1">
        <v>1981</v>
      </c>
      <c r="D899" t="s">
        <v>15</v>
      </c>
      <c r="E899" s="1">
        <v>96</v>
      </c>
      <c r="F899" t="s">
        <v>5937</v>
      </c>
      <c r="G899" t="s">
        <v>5941</v>
      </c>
      <c r="H899" t="s">
        <v>5943</v>
      </c>
      <c r="I899" s="2">
        <v>7.6</v>
      </c>
      <c r="J899" t="s">
        <v>5814</v>
      </c>
      <c r="K899">
        <v>77</v>
      </c>
      <c r="L899" t="s">
        <v>1494</v>
      </c>
      <c r="M899" t="s">
        <v>729</v>
      </c>
      <c r="N899" t="s">
        <v>5815</v>
      </c>
      <c r="O899" t="s">
        <v>5816</v>
      </c>
      <c r="P899" t="s">
        <v>5817</v>
      </c>
      <c r="Q899">
        <v>166588</v>
      </c>
      <c r="R899" s="14">
        <v>12465371</v>
      </c>
      <c r="S899" s="9">
        <f t="shared" si="42"/>
        <v>8</v>
      </c>
      <c r="T899">
        <f t="shared" si="43"/>
        <v>0.10000000000000053</v>
      </c>
      <c r="U899" s="1">
        <f t="shared" si="44"/>
        <v>1980</v>
      </c>
    </row>
    <row r="900" spans="1:21" x14ac:dyDescent="0.25">
      <c r="A900" s="1">
        <v>899</v>
      </c>
      <c r="B900" t="s">
        <v>5303</v>
      </c>
      <c r="C900" s="1">
        <v>2019</v>
      </c>
      <c r="D900" t="s">
        <v>150</v>
      </c>
      <c r="E900" s="1">
        <v>97</v>
      </c>
      <c r="F900" t="s">
        <v>5949</v>
      </c>
      <c r="G900" t="s">
        <v>5952</v>
      </c>
      <c r="H900" t="s">
        <v>5936</v>
      </c>
      <c r="I900" s="2">
        <v>7.6</v>
      </c>
      <c r="J900" t="s">
        <v>5304</v>
      </c>
      <c r="K900">
        <v>70</v>
      </c>
      <c r="L900" t="s">
        <v>5305</v>
      </c>
      <c r="M900" t="s">
        <v>5306</v>
      </c>
      <c r="N900" t="s">
        <v>5307</v>
      </c>
      <c r="O900" t="s">
        <v>5308</v>
      </c>
      <c r="P900" t="s">
        <v>5309</v>
      </c>
      <c r="Q900">
        <v>66346</v>
      </c>
      <c r="R900" s="14">
        <v>13122642</v>
      </c>
      <c r="S900" s="9">
        <f t="shared" si="42"/>
        <v>8</v>
      </c>
      <c r="T900">
        <f t="shared" si="43"/>
        <v>0.59999999999999964</v>
      </c>
      <c r="U900" s="1">
        <f t="shared" si="44"/>
        <v>2010</v>
      </c>
    </row>
    <row r="901" spans="1:21" x14ac:dyDescent="0.25">
      <c r="A901" s="1">
        <v>900</v>
      </c>
      <c r="B901" t="s">
        <v>5318</v>
      </c>
      <c r="C901" s="1">
        <v>2015</v>
      </c>
      <c r="D901" t="s">
        <v>150</v>
      </c>
      <c r="E901" s="1">
        <v>97</v>
      </c>
      <c r="F901" t="s">
        <v>16</v>
      </c>
      <c r="I901" s="2">
        <v>7.6</v>
      </c>
      <c r="J901" t="s">
        <v>5319</v>
      </c>
      <c r="K901">
        <v>83</v>
      </c>
      <c r="L901" t="s">
        <v>5320</v>
      </c>
      <c r="M901" t="s">
        <v>5321</v>
      </c>
      <c r="N901" t="s">
        <v>5322</v>
      </c>
      <c r="O901" t="s">
        <v>5323</v>
      </c>
      <c r="P901" t="s">
        <v>5324</v>
      </c>
      <c r="Q901">
        <v>35785</v>
      </c>
      <c r="R901" s="14">
        <v>845464</v>
      </c>
      <c r="S901" s="9">
        <f t="shared" si="42"/>
        <v>9</v>
      </c>
      <c r="T901">
        <f t="shared" si="43"/>
        <v>0.70000000000000107</v>
      </c>
      <c r="U901" s="1">
        <f t="shared" si="44"/>
        <v>2010</v>
      </c>
    </row>
    <row r="902" spans="1:21" x14ac:dyDescent="0.25">
      <c r="A902" s="1">
        <v>901</v>
      </c>
      <c r="B902" t="s">
        <v>5904</v>
      </c>
      <c r="C902" s="1">
        <v>1944</v>
      </c>
      <c r="E902" s="1">
        <v>97</v>
      </c>
      <c r="F902" t="s">
        <v>16</v>
      </c>
      <c r="G902" t="s">
        <v>5950</v>
      </c>
      <c r="I902" s="2">
        <v>7.6</v>
      </c>
      <c r="J902" t="s">
        <v>5905</v>
      </c>
      <c r="K902">
        <v>78</v>
      </c>
      <c r="L902" t="s">
        <v>369</v>
      </c>
      <c r="M902" t="s">
        <v>5906</v>
      </c>
      <c r="N902" t="s">
        <v>5907</v>
      </c>
      <c r="O902" t="s">
        <v>5908</v>
      </c>
      <c r="P902" t="s">
        <v>5909</v>
      </c>
      <c r="Q902">
        <v>26471</v>
      </c>
      <c r="R902" s="14">
        <v>0</v>
      </c>
      <c r="S902" s="9">
        <f t="shared" si="42"/>
        <v>9</v>
      </c>
      <c r="T902">
        <f t="shared" si="43"/>
        <v>0.20000000000000018</v>
      </c>
      <c r="U902" s="1">
        <f t="shared" si="44"/>
        <v>1940</v>
      </c>
    </row>
    <row r="903" spans="1:21" x14ac:dyDescent="0.25">
      <c r="A903" s="1">
        <v>902</v>
      </c>
      <c r="B903" t="s">
        <v>5371</v>
      </c>
      <c r="C903" s="1">
        <v>2013</v>
      </c>
      <c r="D903" t="s">
        <v>150</v>
      </c>
      <c r="E903" s="1">
        <v>98</v>
      </c>
      <c r="F903" t="s">
        <v>5939</v>
      </c>
      <c r="G903" t="s">
        <v>5952</v>
      </c>
      <c r="H903" t="s">
        <v>5936</v>
      </c>
      <c r="I903" s="2">
        <v>7.6</v>
      </c>
      <c r="J903" t="s">
        <v>5372</v>
      </c>
      <c r="K903">
        <v>77</v>
      </c>
      <c r="L903" t="s">
        <v>5373</v>
      </c>
      <c r="M903" t="s">
        <v>2384</v>
      </c>
      <c r="N903" t="s">
        <v>5374</v>
      </c>
      <c r="O903" t="s">
        <v>5375</v>
      </c>
      <c r="P903" t="s">
        <v>5376</v>
      </c>
      <c r="Q903">
        <v>94212</v>
      </c>
      <c r="R903" s="14">
        <v>37707719</v>
      </c>
      <c r="S903" s="9">
        <f t="shared" si="42"/>
        <v>9</v>
      </c>
      <c r="T903">
        <f t="shared" si="43"/>
        <v>0.10000000000000053</v>
      </c>
      <c r="U903" s="1">
        <f t="shared" si="44"/>
        <v>2010</v>
      </c>
    </row>
    <row r="904" spans="1:21" x14ac:dyDescent="0.25">
      <c r="A904" s="1">
        <v>903</v>
      </c>
      <c r="B904" t="s">
        <v>5759</v>
      </c>
      <c r="C904" s="1">
        <v>1991</v>
      </c>
      <c r="D904" t="s">
        <v>196</v>
      </c>
      <c r="E904" s="1">
        <v>99</v>
      </c>
      <c r="F904" t="s">
        <v>560</v>
      </c>
      <c r="G904" t="s">
        <v>5938</v>
      </c>
      <c r="I904" s="2">
        <v>7.6</v>
      </c>
      <c r="J904" t="s">
        <v>5760</v>
      </c>
      <c r="K904">
        <v>66</v>
      </c>
      <c r="L904" t="s">
        <v>5761</v>
      </c>
      <c r="M904" t="s">
        <v>679</v>
      </c>
      <c r="N904" t="s">
        <v>5762</v>
      </c>
      <c r="O904" t="s">
        <v>5584</v>
      </c>
      <c r="P904" t="s">
        <v>5763</v>
      </c>
      <c r="Q904">
        <v>80487</v>
      </c>
      <c r="R904" s="14">
        <v>1794187</v>
      </c>
      <c r="S904" s="9">
        <f t="shared" si="42"/>
        <v>9</v>
      </c>
      <c r="T904">
        <f t="shared" si="43"/>
        <v>1</v>
      </c>
      <c r="U904" s="1">
        <f t="shared" si="44"/>
        <v>1990</v>
      </c>
    </row>
    <row r="905" spans="1:21" x14ac:dyDescent="0.25">
      <c r="A905" s="1">
        <v>904</v>
      </c>
      <c r="B905" t="s">
        <v>5802</v>
      </c>
      <c r="C905" s="1">
        <v>1984</v>
      </c>
      <c r="D905" t="s">
        <v>15</v>
      </c>
      <c r="E905" s="1">
        <v>99</v>
      </c>
      <c r="F905" t="s">
        <v>5935</v>
      </c>
      <c r="G905" t="s">
        <v>5936</v>
      </c>
      <c r="H905" t="s">
        <v>5945</v>
      </c>
      <c r="I905" s="2">
        <v>7.6</v>
      </c>
      <c r="J905" t="s">
        <v>5803</v>
      </c>
      <c r="K905">
        <v>82</v>
      </c>
      <c r="L905" t="s">
        <v>1561</v>
      </c>
      <c r="M905" t="s">
        <v>1560</v>
      </c>
      <c r="N905" t="s">
        <v>5804</v>
      </c>
      <c r="O905" t="s">
        <v>916</v>
      </c>
      <c r="P905" t="s">
        <v>5805</v>
      </c>
      <c r="Q905">
        <v>87745</v>
      </c>
      <c r="R905" s="14">
        <v>2150000</v>
      </c>
      <c r="S905" s="9">
        <f t="shared" si="42"/>
        <v>9</v>
      </c>
      <c r="T905">
        <f t="shared" si="43"/>
        <v>0.59999999999999964</v>
      </c>
      <c r="U905" s="1">
        <f t="shared" si="44"/>
        <v>1980</v>
      </c>
    </row>
    <row r="906" spans="1:21" x14ac:dyDescent="0.25">
      <c r="A906" s="1">
        <v>905</v>
      </c>
      <c r="B906" t="s">
        <v>5428</v>
      </c>
      <c r="C906" s="1">
        <v>2011</v>
      </c>
      <c r="D906" t="s">
        <v>196</v>
      </c>
      <c r="E906" s="1">
        <v>100</v>
      </c>
      <c r="F906" t="s">
        <v>560</v>
      </c>
      <c r="G906" t="s">
        <v>5936</v>
      </c>
      <c r="H906" t="s">
        <v>5942</v>
      </c>
      <c r="I906" s="2">
        <v>7.6</v>
      </c>
      <c r="J906" t="s">
        <v>5429</v>
      </c>
      <c r="K906">
        <v>72</v>
      </c>
      <c r="L906" t="s">
        <v>5430</v>
      </c>
      <c r="M906" t="s">
        <v>82</v>
      </c>
      <c r="N906" t="s">
        <v>5431</v>
      </c>
      <c r="O906" t="s">
        <v>5398</v>
      </c>
      <c r="P906" t="s">
        <v>2257</v>
      </c>
      <c r="Q906">
        <v>315426</v>
      </c>
      <c r="R906" s="14">
        <v>35014192</v>
      </c>
      <c r="S906" s="9">
        <f t="shared" si="42"/>
        <v>9</v>
      </c>
      <c r="T906">
        <f t="shared" si="43"/>
        <v>0.39999999999999947</v>
      </c>
      <c r="U906" s="1">
        <f t="shared" si="44"/>
        <v>2010</v>
      </c>
    </row>
    <row r="907" spans="1:21" x14ac:dyDescent="0.25">
      <c r="A907" s="1">
        <v>906</v>
      </c>
      <c r="B907" t="s">
        <v>5489</v>
      </c>
      <c r="C907" s="1">
        <v>2007</v>
      </c>
      <c r="D907" t="s">
        <v>196</v>
      </c>
      <c r="E907" s="1">
        <v>100</v>
      </c>
      <c r="F907" t="s">
        <v>5937</v>
      </c>
      <c r="G907" t="s">
        <v>5938</v>
      </c>
      <c r="H907" t="s">
        <v>5936</v>
      </c>
      <c r="I907" s="2">
        <v>7.6</v>
      </c>
      <c r="J907" t="s">
        <v>5490</v>
      </c>
      <c r="K907">
        <v>82</v>
      </c>
      <c r="L907" t="s">
        <v>5491</v>
      </c>
      <c r="M907" t="s">
        <v>3259</v>
      </c>
      <c r="N907" t="s">
        <v>59</v>
      </c>
      <c r="O907" t="s">
        <v>4907</v>
      </c>
      <c r="P907" t="s">
        <v>5492</v>
      </c>
      <c r="Q907">
        <v>227760</v>
      </c>
      <c r="R907" s="14">
        <v>17114882</v>
      </c>
      <c r="S907" s="9">
        <f t="shared" si="42"/>
        <v>9</v>
      </c>
      <c r="T907">
        <f t="shared" si="43"/>
        <v>0.59999999999999964</v>
      </c>
      <c r="U907" s="1">
        <f t="shared" si="44"/>
        <v>2000</v>
      </c>
    </row>
    <row r="908" spans="1:21" x14ac:dyDescent="0.25">
      <c r="A908" s="1">
        <v>907</v>
      </c>
      <c r="B908" t="s">
        <v>5697</v>
      </c>
      <c r="C908" s="1">
        <v>1998</v>
      </c>
      <c r="D908" t="s">
        <v>15</v>
      </c>
      <c r="E908" s="1">
        <v>100</v>
      </c>
      <c r="F908" t="s">
        <v>5954</v>
      </c>
      <c r="G908" t="s">
        <v>5943</v>
      </c>
      <c r="H908" t="s">
        <v>5945</v>
      </c>
      <c r="I908" s="2">
        <v>7.6</v>
      </c>
      <c r="J908" t="s">
        <v>5698</v>
      </c>
      <c r="K908">
        <v>66</v>
      </c>
      <c r="L908" t="s">
        <v>5699</v>
      </c>
      <c r="M908" t="s">
        <v>5530</v>
      </c>
      <c r="N908" t="s">
        <v>5700</v>
      </c>
      <c r="O908" t="s">
        <v>697</v>
      </c>
      <c r="P908" t="s">
        <v>5701</v>
      </c>
      <c r="Q908">
        <v>187927</v>
      </c>
      <c r="R908" s="14">
        <v>14378331</v>
      </c>
      <c r="S908" s="9">
        <f t="shared" si="42"/>
        <v>9</v>
      </c>
      <c r="T908">
        <f t="shared" si="43"/>
        <v>1</v>
      </c>
      <c r="U908" s="1">
        <f t="shared" si="44"/>
        <v>1990</v>
      </c>
    </row>
    <row r="909" spans="1:21" x14ac:dyDescent="0.25">
      <c r="A909" s="1">
        <v>908</v>
      </c>
      <c r="B909" t="s">
        <v>5298</v>
      </c>
      <c r="C909" s="1">
        <v>2017</v>
      </c>
      <c r="D909" t="s">
        <v>150</v>
      </c>
      <c r="E909" s="1">
        <v>101</v>
      </c>
      <c r="F909" t="s">
        <v>16</v>
      </c>
      <c r="I909" s="2">
        <v>7.6</v>
      </c>
      <c r="J909" t="s">
        <v>5299</v>
      </c>
      <c r="K909">
        <v>60</v>
      </c>
      <c r="L909" t="s">
        <v>4603</v>
      </c>
      <c r="M909" t="s">
        <v>445</v>
      </c>
      <c r="N909" t="s">
        <v>5300</v>
      </c>
      <c r="O909" t="s">
        <v>5301</v>
      </c>
      <c r="P909" t="s">
        <v>2256</v>
      </c>
      <c r="Q909">
        <v>99643</v>
      </c>
      <c r="R909" s="14">
        <v>24801212</v>
      </c>
      <c r="S909" s="9">
        <f t="shared" si="42"/>
        <v>9</v>
      </c>
      <c r="T909">
        <f t="shared" si="43"/>
        <v>1.5999999999999996</v>
      </c>
      <c r="U909" s="1">
        <f t="shared" si="44"/>
        <v>2010</v>
      </c>
    </row>
    <row r="910" spans="1:21" x14ac:dyDescent="0.25">
      <c r="A910" s="1">
        <v>909</v>
      </c>
      <c r="B910" t="s">
        <v>5388</v>
      </c>
      <c r="C910" s="1">
        <v>2011</v>
      </c>
      <c r="D910" t="s">
        <v>15</v>
      </c>
      <c r="E910" s="1">
        <v>101</v>
      </c>
      <c r="F910" t="s">
        <v>5937</v>
      </c>
      <c r="G910" t="s">
        <v>5945</v>
      </c>
      <c r="I910" s="2">
        <v>7.6</v>
      </c>
      <c r="J910" t="s">
        <v>5389</v>
      </c>
      <c r="K910">
        <v>73</v>
      </c>
      <c r="L910" t="s">
        <v>2189</v>
      </c>
      <c r="M910" t="s">
        <v>2190</v>
      </c>
      <c r="N910" t="s">
        <v>5390</v>
      </c>
      <c r="O910" t="s">
        <v>5391</v>
      </c>
      <c r="P910" t="s">
        <v>5392</v>
      </c>
      <c r="Q910">
        <v>190531</v>
      </c>
      <c r="R910" s="14">
        <v>4105123</v>
      </c>
      <c r="S910" s="9">
        <f t="shared" si="42"/>
        <v>9</v>
      </c>
      <c r="T910">
        <f t="shared" si="43"/>
        <v>0.29999999999999982</v>
      </c>
      <c r="U910" s="1">
        <f t="shared" si="44"/>
        <v>2010</v>
      </c>
    </row>
    <row r="911" spans="1:21" x14ac:dyDescent="0.25">
      <c r="A911" s="1">
        <v>910</v>
      </c>
      <c r="B911" t="s">
        <v>5643</v>
      </c>
      <c r="C911" s="1">
        <v>2001</v>
      </c>
      <c r="D911" t="s">
        <v>150</v>
      </c>
      <c r="E911" s="1">
        <v>101</v>
      </c>
      <c r="F911" t="s">
        <v>2691</v>
      </c>
      <c r="G911" t="s">
        <v>5948</v>
      </c>
      <c r="H911" t="s">
        <v>5945</v>
      </c>
      <c r="I911" s="2">
        <v>7.6</v>
      </c>
      <c r="J911" t="s">
        <v>5644</v>
      </c>
      <c r="K911">
        <v>74</v>
      </c>
      <c r="L911" t="s">
        <v>2405</v>
      </c>
      <c r="M911" t="s">
        <v>2135</v>
      </c>
      <c r="N911" t="s">
        <v>5621</v>
      </c>
      <c r="O911" t="s">
        <v>1471</v>
      </c>
      <c r="P911" t="s">
        <v>5645</v>
      </c>
      <c r="Q911">
        <v>337651</v>
      </c>
      <c r="R911" s="14">
        <v>96522687</v>
      </c>
      <c r="S911" s="9">
        <f t="shared" si="42"/>
        <v>9</v>
      </c>
      <c r="T911">
        <f t="shared" si="43"/>
        <v>0.19999999999999929</v>
      </c>
      <c r="U911" s="1">
        <f t="shared" si="44"/>
        <v>2000</v>
      </c>
    </row>
    <row r="912" spans="1:21" x14ac:dyDescent="0.25">
      <c r="A912" s="1">
        <v>911</v>
      </c>
      <c r="B912" t="s">
        <v>5664</v>
      </c>
      <c r="C912" s="1">
        <v>2000</v>
      </c>
      <c r="D912" t="s">
        <v>15</v>
      </c>
      <c r="E912" s="1">
        <v>101</v>
      </c>
      <c r="F912" t="s">
        <v>560</v>
      </c>
      <c r="G912" t="s">
        <v>5938</v>
      </c>
      <c r="H912" t="s">
        <v>5936</v>
      </c>
      <c r="I912" s="2">
        <v>7.6</v>
      </c>
      <c r="J912" t="s">
        <v>5665</v>
      </c>
      <c r="K912">
        <v>64</v>
      </c>
      <c r="L912" t="s">
        <v>5666</v>
      </c>
      <c r="M912" t="s">
        <v>36</v>
      </c>
      <c r="N912" t="s">
        <v>3261</v>
      </c>
      <c r="O912" t="s">
        <v>5667</v>
      </c>
      <c r="P912" t="s">
        <v>5668</v>
      </c>
      <c r="Q912">
        <v>490062</v>
      </c>
      <c r="R912" s="14">
        <v>15070285</v>
      </c>
      <c r="S912" s="9">
        <f t="shared" si="42"/>
        <v>9</v>
      </c>
      <c r="T912">
        <f t="shared" si="43"/>
        <v>1.1999999999999993</v>
      </c>
      <c r="U912" s="1">
        <f t="shared" si="44"/>
        <v>2000</v>
      </c>
    </row>
    <row r="913" spans="1:21" x14ac:dyDescent="0.25">
      <c r="A913" s="1">
        <v>912</v>
      </c>
      <c r="B913" t="s">
        <v>5269</v>
      </c>
      <c r="C913" s="1">
        <v>2018</v>
      </c>
      <c r="D913" t="s">
        <v>5270</v>
      </c>
      <c r="E913" s="1">
        <v>102</v>
      </c>
      <c r="F913" t="s">
        <v>16</v>
      </c>
      <c r="G913" t="s">
        <v>5948</v>
      </c>
      <c r="H913" t="s">
        <v>5945</v>
      </c>
      <c r="I913" s="2">
        <v>7.6</v>
      </c>
      <c r="J913" t="s">
        <v>5271</v>
      </c>
      <c r="K913">
        <v>71</v>
      </c>
      <c r="L913" t="s">
        <v>5272</v>
      </c>
      <c r="M913" t="s">
        <v>5273</v>
      </c>
      <c r="N913" t="s">
        <v>5274</v>
      </c>
      <c r="O913" t="s">
        <v>5275</v>
      </c>
      <c r="P913" t="s">
        <v>5276</v>
      </c>
      <c r="Q913">
        <v>140840</v>
      </c>
      <c r="R913" s="14">
        <v>26020957</v>
      </c>
      <c r="S913" s="9">
        <f t="shared" si="42"/>
        <v>9</v>
      </c>
      <c r="T913">
        <f t="shared" si="43"/>
        <v>0.5</v>
      </c>
      <c r="U913" s="1">
        <f t="shared" si="44"/>
        <v>2010</v>
      </c>
    </row>
    <row r="914" spans="1:21" x14ac:dyDescent="0.25">
      <c r="A914" s="1">
        <v>913</v>
      </c>
      <c r="B914" t="s">
        <v>5366</v>
      </c>
      <c r="C914" s="1">
        <v>2016</v>
      </c>
      <c r="D914" t="s">
        <v>196</v>
      </c>
      <c r="E914" s="1">
        <v>102</v>
      </c>
      <c r="F914" t="s">
        <v>5937</v>
      </c>
      <c r="G914" t="s">
        <v>5938</v>
      </c>
      <c r="H914" t="s">
        <v>5936</v>
      </c>
      <c r="I914" s="2">
        <v>7.6</v>
      </c>
      <c r="J914" t="s">
        <v>5367</v>
      </c>
      <c r="K914">
        <v>88</v>
      </c>
      <c r="L914" t="s">
        <v>5368</v>
      </c>
      <c r="M914" t="s">
        <v>3122</v>
      </c>
      <c r="N914" t="s">
        <v>4714</v>
      </c>
      <c r="O914" t="s">
        <v>1675</v>
      </c>
      <c r="P914" t="s">
        <v>5369</v>
      </c>
      <c r="Q914">
        <v>204175</v>
      </c>
      <c r="R914" s="14">
        <v>26862450</v>
      </c>
      <c r="S914" s="9">
        <f t="shared" si="42"/>
        <v>9</v>
      </c>
      <c r="T914">
        <f t="shared" si="43"/>
        <v>1.2000000000000011</v>
      </c>
      <c r="U914" s="1">
        <f t="shared" si="44"/>
        <v>2010</v>
      </c>
    </row>
    <row r="915" spans="1:21" x14ac:dyDescent="0.25">
      <c r="A915" s="1">
        <v>914</v>
      </c>
      <c r="B915" t="s">
        <v>5743</v>
      </c>
      <c r="C915" s="1">
        <v>1993</v>
      </c>
      <c r="D915" t="s">
        <v>47</v>
      </c>
      <c r="E915" s="1">
        <v>102</v>
      </c>
      <c r="F915" t="s">
        <v>560</v>
      </c>
      <c r="I915" s="2">
        <v>7.6</v>
      </c>
      <c r="J915" t="s">
        <v>5744</v>
      </c>
      <c r="K915">
        <v>78</v>
      </c>
      <c r="L915" t="s">
        <v>1591</v>
      </c>
      <c r="M915" t="s">
        <v>5745</v>
      </c>
      <c r="N915" t="s">
        <v>3989</v>
      </c>
      <c r="O915" t="s">
        <v>174</v>
      </c>
      <c r="P915" t="s">
        <v>5746</v>
      </c>
      <c r="Q915">
        <v>165465</v>
      </c>
      <c r="R915" s="14">
        <v>7993039</v>
      </c>
      <c r="S915" s="9">
        <f t="shared" si="42"/>
        <v>9</v>
      </c>
      <c r="T915">
        <f t="shared" si="43"/>
        <v>0.20000000000000018</v>
      </c>
      <c r="U915" s="1">
        <f t="shared" si="44"/>
        <v>1990</v>
      </c>
    </row>
    <row r="916" spans="1:21" x14ac:dyDescent="0.25">
      <c r="A916" s="1">
        <v>915</v>
      </c>
      <c r="B916" t="s">
        <v>5560</v>
      </c>
      <c r="C916" s="1">
        <v>2004</v>
      </c>
      <c r="D916" t="s">
        <v>33</v>
      </c>
      <c r="E916" s="1">
        <v>103</v>
      </c>
      <c r="F916" t="s">
        <v>2691</v>
      </c>
      <c r="G916" t="s">
        <v>5948</v>
      </c>
      <c r="H916" t="s">
        <v>5945</v>
      </c>
      <c r="I916" s="2">
        <v>7.6</v>
      </c>
      <c r="J916" t="s">
        <v>5561</v>
      </c>
      <c r="K916">
        <v>46</v>
      </c>
      <c r="L916" t="s">
        <v>5562</v>
      </c>
      <c r="M916" t="s">
        <v>2618</v>
      </c>
      <c r="N916" t="s">
        <v>5563</v>
      </c>
      <c r="O916" t="s">
        <v>4202</v>
      </c>
      <c r="P916" t="s">
        <v>5564</v>
      </c>
      <c r="Q916">
        <v>379020</v>
      </c>
      <c r="R916" s="14">
        <v>56000369</v>
      </c>
      <c r="S916" s="9">
        <f t="shared" si="42"/>
        <v>9</v>
      </c>
      <c r="T916">
        <f t="shared" si="43"/>
        <v>3</v>
      </c>
      <c r="U916" s="1">
        <f t="shared" si="44"/>
        <v>2000</v>
      </c>
    </row>
    <row r="917" spans="1:21" x14ac:dyDescent="0.25">
      <c r="A917" s="1">
        <v>916</v>
      </c>
      <c r="B917" t="s">
        <v>5765</v>
      </c>
      <c r="C917" s="1">
        <v>1990</v>
      </c>
      <c r="D917" t="s">
        <v>47</v>
      </c>
      <c r="E917" s="1">
        <v>103</v>
      </c>
      <c r="F917" t="s">
        <v>560</v>
      </c>
      <c r="G917" t="s">
        <v>5947</v>
      </c>
      <c r="I917" s="2">
        <v>7.6</v>
      </c>
      <c r="J917" t="s">
        <v>5766</v>
      </c>
      <c r="K917">
        <v>63</v>
      </c>
      <c r="L917" t="s">
        <v>5640</v>
      </c>
      <c r="M917" t="s">
        <v>5767</v>
      </c>
      <c r="N917" t="s">
        <v>130</v>
      </c>
      <c r="O917" t="s">
        <v>5768</v>
      </c>
      <c r="P917" t="s">
        <v>5769</v>
      </c>
      <c r="Q917">
        <v>488817</v>
      </c>
      <c r="R917" s="14">
        <v>285761243</v>
      </c>
      <c r="S917" s="9">
        <f t="shared" si="42"/>
        <v>9</v>
      </c>
      <c r="T917">
        <f t="shared" si="43"/>
        <v>1.2999999999999998</v>
      </c>
      <c r="U917" s="1">
        <f t="shared" si="44"/>
        <v>1990</v>
      </c>
    </row>
    <row r="918" spans="1:21" x14ac:dyDescent="0.25">
      <c r="A918" s="1">
        <v>917</v>
      </c>
      <c r="B918" t="s">
        <v>5477</v>
      </c>
      <c r="C918" s="1">
        <v>2007</v>
      </c>
      <c r="D918" t="s">
        <v>150</v>
      </c>
      <c r="E918" s="1">
        <v>104</v>
      </c>
      <c r="F918" t="s">
        <v>16</v>
      </c>
      <c r="I918" s="2">
        <v>7.6</v>
      </c>
      <c r="J918" t="s">
        <v>5478</v>
      </c>
      <c r="K918">
        <v>79</v>
      </c>
      <c r="L918" t="s">
        <v>1460</v>
      </c>
      <c r="M918" t="s">
        <v>5479</v>
      </c>
      <c r="N918" t="s">
        <v>5480</v>
      </c>
      <c r="O918" t="s">
        <v>5481</v>
      </c>
      <c r="P918" t="s">
        <v>5482</v>
      </c>
      <c r="Q918">
        <v>41544</v>
      </c>
      <c r="R918" s="14">
        <v>9422422</v>
      </c>
      <c r="S918" s="9">
        <f t="shared" si="42"/>
        <v>9</v>
      </c>
      <c r="T918">
        <f t="shared" si="43"/>
        <v>0.30000000000000071</v>
      </c>
      <c r="U918" s="1">
        <f t="shared" si="44"/>
        <v>2000</v>
      </c>
    </row>
    <row r="919" spans="1:21" x14ac:dyDescent="0.25">
      <c r="A919" s="1">
        <v>918</v>
      </c>
      <c r="B919" t="s">
        <v>5519</v>
      </c>
      <c r="C919" s="1">
        <v>2006</v>
      </c>
      <c r="D919" t="s">
        <v>150</v>
      </c>
      <c r="E919" s="1">
        <v>104</v>
      </c>
      <c r="F919" t="s">
        <v>5937</v>
      </c>
      <c r="G919" t="s">
        <v>5958</v>
      </c>
      <c r="H919" t="s">
        <v>5936</v>
      </c>
      <c r="I919" s="2">
        <v>7.6</v>
      </c>
      <c r="J919" t="s">
        <v>5520</v>
      </c>
      <c r="K919">
        <v>70</v>
      </c>
      <c r="L919" t="s">
        <v>5521</v>
      </c>
      <c r="M919" t="s">
        <v>3210</v>
      </c>
      <c r="N919" t="s">
        <v>5522</v>
      </c>
      <c r="O919" t="s">
        <v>5523</v>
      </c>
      <c r="P919" t="s">
        <v>5524</v>
      </c>
      <c r="Q919">
        <v>72863</v>
      </c>
      <c r="R919" s="14">
        <v>24633730</v>
      </c>
      <c r="S919" s="9">
        <f t="shared" si="42"/>
        <v>9</v>
      </c>
      <c r="T919">
        <f t="shared" si="43"/>
        <v>0.59999999999999964</v>
      </c>
      <c r="U919" s="1">
        <f t="shared" si="44"/>
        <v>2000</v>
      </c>
    </row>
    <row r="920" spans="1:21" x14ac:dyDescent="0.25">
      <c r="A920" s="1">
        <v>919</v>
      </c>
      <c r="B920" t="s">
        <v>5570</v>
      </c>
      <c r="C920" s="1">
        <v>2004</v>
      </c>
      <c r="D920" t="s">
        <v>196</v>
      </c>
      <c r="E920" s="1">
        <v>105</v>
      </c>
      <c r="F920" t="s">
        <v>16</v>
      </c>
      <c r="I920" s="2">
        <v>7.6</v>
      </c>
      <c r="J920" t="s">
        <v>5571</v>
      </c>
      <c r="K920">
        <v>73</v>
      </c>
      <c r="L920" t="s">
        <v>5572</v>
      </c>
      <c r="M920" t="s">
        <v>5573</v>
      </c>
      <c r="N920" t="s">
        <v>82</v>
      </c>
      <c r="O920" t="s">
        <v>5574</v>
      </c>
      <c r="P920" t="s">
        <v>5575</v>
      </c>
      <c r="Q920">
        <v>65939</v>
      </c>
      <c r="R920" s="14">
        <v>697181</v>
      </c>
      <c r="S920" s="9">
        <f t="shared" si="42"/>
        <v>9</v>
      </c>
      <c r="T920">
        <f t="shared" si="43"/>
        <v>0.29999999999999982</v>
      </c>
      <c r="U920" s="1">
        <f t="shared" si="44"/>
        <v>2000</v>
      </c>
    </row>
    <row r="921" spans="1:21" x14ac:dyDescent="0.25">
      <c r="A921" s="1">
        <v>920</v>
      </c>
      <c r="B921" t="s">
        <v>5602</v>
      </c>
      <c r="C921" s="1">
        <v>2004</v>
      </c>
      <c r="D921" t="s">
        <v>47</v>
      </c>
      <c r="E921" s="1">
        <v>106</v>
      </c>
      <c r="F921" t="s">
        <v>5939</v>
      </c>
      <c r="G921" t="s">
        <v>5936</v>
      </c>
      <c r="H921" t="s">
        <v>5947</v>
      </c>
      <c r="I921" s="2">
        <v>7.6</v>
      </c>
      <c r="J921" t="s">
        <v>5603</v>
      </c>
      <c r="K921">
        <v>67</v>
      </c>
      <c r="L921" t="s">
        <v>5604</v>
      </c>
      <c r="M921" t="s">
        <v>2430</v>
      </c>
      <c r="N921" t="s">
        <v>673</v>
      </c>
      <c r="O921" t="s">
        <v>2757</v>
      </c>
      <c r="P921" t="s">
        <v>4757</v>
      </c>
      <c r="Q921">
        <v>198677</v>
      </c>
      <c r="R921" s="14">
        <v>51680613</v>
      </c>
      <c r="S921" s="9">
        <f t="shared" si="42"/>
        <v>9</v>
      </c>
      <c r="T921">
        <f t="shared" si="43"/>
        <v>0.89999999999999947</v>
      </c>
      <c r="U921" s="1">
        <f t="shared" si="44"/>
        <v>2000</v>
      </c>
    </row>
    <row r="922" spans="1:21" x14ac:dyDescent="0.25">
      <c r="A922" s="1">
        <v>921</v>
      </c>
      <c r="B922" t="s">
        <v>5916</v>
      </c>
      <c r="C922" s="1">
        <v>2001</v>
      </c>
      <c r="D922" t="s">
        <v>15</v>
      </c>
      <c r="E922" s="1">
        <v>106</v>
      </c>
      <c r="F922" t="s">
        <v>16</v>
      </c>
      <c r="I922" s="2">
        <v>7.6</v>
      </c>
      <c r="J922" t="s">
        <v>5634</v>
      </c>
      <c r="K922">
        <v>88</v>
      </c>
      <c r="L922" t="s">
        <v>3205</v>
      </c>
      <c r="M922" t="s">
        <v>1042</v>
      </c>
      <c r="N922" t="s">
        <v>457</v>
      </c>
      <c r="O922" t="s">
        <v>5635</v>
      </c>
      <c r="P922" t="s">
        <v>5636</v>
      </c>
      <c r="Q922">
        <v>115827</v>
      </c>
      <c r="R922" s="14">
        <v>13622333</v>
      </c>
      <c r="S922" s="9">
        <f t="shared" si="42"/>
        <v>9</v>
      </c>
      <c r="T922">
        <f t="shared" si="43"/>
        <v>1.2000000000000011</v>
      </c>
      <c r="U922" s="1">
        <f t="shared" si="44"/>
        <v>2000</v>
      </c>
    </row>
    <row r="923" spans="1:21" x14ac:dyDescent="0.25">
      <c r="A923" s="1">
        <v>922</v>
      </c>
      <c r="B923" t="s">
        <v>5346</v>
      </c>
      <c r="C923" s="1">
        <v>2016</v>
      </c>
      <c r="D923" t="s">
        <v>47</v>
      </c>
      <c r="E923" s="1">
        <v>107</v>
      </c>
      <c r="F923" t="s">
        <v>5946</v>
      </c>
      <c r="G923" t="s">
        <v>5941</v>
      </c>
      <c r="H923" t="s">
        <v>5952</v>
      </c>
      <c r="I923" s="2">
        <v>7.6</v>
      </c>
      <c r="J923" t="s">
        <v>5347</v>
      </c>
      <c r="K923">
        <v>81</v>
      </c>
      <c r="L923" t="s">
        <v>2577</v>
      </c>
      <c r="M923" t="s">
        <v>2578</v>
      </c>
      <c r="N923" t="s">
        <v>3704</v>
      </c>
      <c r="O923" t="s">
        <v>3705</v>
      </c>
      <c r="P923" t="s">
        <v>5348</v>
      </c>
      <c r="Q923">
        <v>272784</v>
      </c>
      <c r="R923" s="14">
        <v>248757044</v>
      </c>
      <c r="S923" s="9">
        <f t="shared" si="42"/>
        <v>9</v>
      </c>
      <c r="T923">
        <f t="shared" si="43"/>
        <v>0.5</v>
      </c>
      <c r="U923" s="1">
        <f t="shared" si="44"/>
        <v>2010</v>
      </c>
    </row>
    <row r="924" spans="1:21" x14ac:dyDescent="0.25">
      <c r="A924" s="1">
        <v>923</v>
      </c>
      <c r="B924" t="s">
        <v>5460</v>
      </c>
      <c r="C924" s="1">
        <v>2008</v>
      </c>
      <c r="E924" s="1">
        <v>107</v>
      </c>
      <c r="F924" t="s">
        <v>16</v>
      </c>
      <c r="G924" t="s">
        <v>5945</v>
      </c>
      <c r="I924" s="2">
        <v>7.6</v>
      </c>
      <c r="J924" t="s">
        <v>5461</v>
      </c>
      <c r="L924" t="s">
        <v>5462</v>
      </c>
      <c r="M924" t="s">
        <v>5463</v>
      </c>
      <c r="N924" t="s">
        <v>5315</v>
      </c>
      <c r="O924" t="s">
        <v>5464</v>
      </c>
      <c r="P924" t="s">
        <v>5465</v>
      </c>
      <c r="Q924">
        <v>102742</v>
      </c>
      <c r="R924" s="14">
        <v>0</v>
      </c>
      <c r="S924" s="9">
        <f t="shared" si="42"/>
        <v>9</v>
      </c>
      <c r="T924">
        <f t="shared" si="43"/>
        <v>7.6</v>
      </c>
      <c r="U924" s="1">
        <f t="shared" si="44"/>
        <v>2000</v>
      </c>
    </row>
    <row r="925" spans="1:21" x14ac:dyDescent="0.25">
      <c r="A925" s="1">
        <v>924</v>
      </c>
      <c r="B925" t="s">
        <v>5692</v>
      </c>
      <c r="C925" s="1">
        <v>1997</v>
      </c>
      <c r="D925" t="s">
        <v>15</v>
      </c>
      <c r="E925" s="1">
        <v>108</v>
      </c>
      <c r="F925" t="s">
        <v>5935</v>
      </c>
      <c r="G925" t="s">
        <v>5936</v>
      </c>
      <c r="H925" t="s">
        <v>5945</v>
      </c>
      <c r="I925" s="2">
        <v>7.6</v>
      </c>
      <c r="J925" t="s">
        <v>5693</v>
      </c>
      <c r="K925">
        <v>69</v>
      </c>
      <c r="L925" t="s">
        <v>3057</v>
      </c>
      <c r="M925" t="s">
        <v>5694</v>
      </c>
      <c r="N925" t="s">
        <v>493</v>
      </c>
      <c r="O925" t="s">
        <v>5695</v>
      </c>
      <c r="P925" t="s">
        <v>5696</v>
      </c>
      <c r="Q925">
        <v>65058</v>
      </c>
      <c r="R925" s="14">
        <v>0</v>
      </c>
      <c r="S925" s="9">
        <f t="shared" si="42"/>
        <v>9</v>
      </c>
      <c r="T925">
        <f t="shared" si="43"/>
        <v>0.69999999999999929</v>
      </c>
      <c r="U925" s="1">
        <f t="shared" si="44"/>
        <v>1990</v>
      </c>
    </row>
    <row r="926" spans="1:21" x14ac:dyDescent="0.25">
      <c r="A926" s="1">
        <v>925</v>
      </c>
      <c r="B926" t="s">
        <v>5394</v>
      </c>
      <c r="C926" s="1">
        <v>2012</v>
      </c>
      <c r="D926" t="s">
        <v>15</v>
      </c>
      <c r="E926" s="1">
        <v>109</v>
      </c>
      <c r="F926" t="s">
        <v>5937</v>
      </c>
      <c r="G926" t="s">
        <v>5938</v>
      </c>
      <c r="H926" t="s">
        <v>5936</v>
      </c>
      <c r="I926" s="2">
        <v>7.6</v>
      </c>
      <c r="J926" t="s">
        <v>5395</v>
      </c>
      <c r="K926">
        <v>68</v>
      </c>
      <c r="L926" t="s">
        <v>5396</v>
      </c>
      <c r="M926" t="s">
        <v>1488</v>
      </c>
      <c r="N926" t="s">
        <v>5397</v>
      </c>
      <c r="O926" t="s">
        <v>5398</v>
      </c>
      <c r="P926" t="s">
        <v>5399</v>
      </c>
      <c r="Q926">
        <v>228132</v>
      </c>
      <c r="R926" s="14">
        <v>41003371</v>
      </c>
      <c r="S926" s="9">
        <f t="shared" si="42"/>
        <v>9</v>
      </c>
      <c r="T926">
        <f t="shared" si="43"/>
        <v>0.79999999999999982</v>
      </c>
      <c r="U926" s="1">
        <f t="shared" si="44"/>
        <v>2010</v>
      </c>
    </row>
    <row r="927" spans="1:21" x14ac:dyDescent="0.25">
      <c r="A927" s="1">
        <v>926</v>
      </c>
      <c r="B927" t="s">
        <v>5797</v>
      </c>
      <c r="C927" s="1">
        <v>1987</v>
      </c>
      <c r="D927" t="s">
        <v>15</v>
      </c>
      <c r="E927" s="1">
        <v>109</v>
      </c>
      <c r="F927" t="s">
        <v>5937</v>
      </c>
      <c r="G927" t="s">
        <v>5938</v>
      </c>
      <c r="H927" t="s">
        <v>5945</v>
      </c>
      <c r="I927" s="2">
        <v>7.6</v>
      </c>
      <c r="J927" t="s">
        <v>5798</v>
      </c>
      <c r="K927">
        <v>68</v>
      </c>
      <c r="L927" t="s">
        <v>4196</v>
      </c>
      <c r="M927" t="s">
        <v>729</v>
      </c>
      <c r="N927" t="s">
        <v>4202</v>
      </c>
      <c r="O927" t="s">
        <v>5799</v>
      </c>
      <c r="P927" t="s">
        <v>5800</v>
      </c>
      <c r="Q927">
        <v>236894</v>
      </c>
      <c r="R927" s="14">
        <v>65207127</v>
      </c>
      <c r="S927" s="9">
        <f t="shared" si="42"/>
        <v>9</v>
      </c>
      <c r="T927">
        <f t="shared" si="43"/>
        <v>0.79999999999999982</v>
      </c>
      <c r="U927" s="1">
        <f t="shared" si="44"/>
        <v>1980</v>
      </c>
    </row>
    <row r="928" spans="1:21" x14ac:dyDescent="0.25">
      <c r="A928" s="1">
        <v>927</v>
      </c>
      <c r="B928" t="s">
        <v>5807</v>
      </c>
      <c r="C928" s="1">
        <v>1981</v>
      </c>
      <c r="D928" t="s">
        <v>33</v>
      </c>
      <c r="E928" s="1">
        <v>109</v>
      </c>
      <c r="F928" t="s">
        <v>16</v>
      </c>
      <c r="I928" s="2">
        <v>7.6</v>
      </c>
      <c r="J928" t="s">
        <v>5808</v>
      </c>
      <c r="K928">
        <v>68</v>
      </c>
      <c r="L928" t="s">
        <v>5809</v>
      </c>
      <c r="M928" t="s">
        <v>3434</v>
      </c>
      <c r="N928" t="s">
        <v>50</v>
      </c>
      <c r="O928" t="s">
        <v>5810</v>
      </c>
      <c r="P928" t="s">
        <v>5811</v>
      </c>
      <c r="Q928">
        <v>27650</v>
      </c>
      <c r="R928" s="14">
        <v>119285432</v>
      </c>
      <c r="S928" s="9">
        <f t="shared" si="42"/>
        <v>9</v>
      </c>
      <c r="T928">
        <f t="shared" si="43"/>
        <v>0.79999999999999982</v>
      </c>
      <c r="U928" s="1">
        <f t="shared" si="44"/>
        <v>1980</v>
      </c>
    </row>
    <row r="929" spans="1:21" x14ac:dyDescent="0.25">
      <c r="A929" s="1">
        <v>928</v>
      </c>
      <c r="B929" t="s">
        <v>5410</v>
      </c>
      <c r="C929" s="1">
        <v>2010</v>
      </c>
      <c r="D929" t="s">
        <v>150</v>
      </c>
      <c r="E929" s="1">
        <v>110</v>
      </c>
      <c r="F929" t="s">
        <v>16</v>
      </c>
      <c r="G929" t="s">
        <v>5959</v>
      </c>
      <c r="I929" s="2">
        <v>7.6</v>
      </c>
      <c r="J929" t="s">
        <v>5411</v>
      </c>
      <c r="K929">
        <v>80</v>
      </c>
      <c r="L929" t="s">
        <v>1560</v>
      </c>
      <c r="M929" t="s">
        <v>1561</v>
      </c>
      <c r="N929" t="s">
        <v>1675</v>
      </c>
      <c r="O929" t="s">
        <v>198</v>
      </c>
      <c r="P929" t="s">
        <v>5412</v>
      </c>
      <c r="Q929">
        <v>311822</v>
      </c>
      <c r="R929" s="14">
        <v>171243005</v>
      </c>
      <c r="S929" s="9">
        <f t="shared" si="42"/>
        <v>9</v>
      </c>
      <c r="T929">
        <f t="shared" si="43"/>
        <v>0.40000000000000036</v>
      </c>
      <c r="U929" s="1">
        <f t="shared" si="44"/>
        <v>2010</v>
      </c>
    </row>
    <row r="930" spans="1:21" x14ac:dyDescent="0.25">
      <c r="A930" s="1">
        <v>929</v>
      </c>
      <c r="B930" t="s">
        <v>5526</v>
      </c>
      <c r="C930" s="1">
        <v>2006</v>
      </c>
      <c r="D930" t="s">
        <v>47</v>
      </c>
      <c r="E930" s="1">
        <v>110</v>
      </c>
      <c r="F930" t="s">
        <v>16</v>
      </c>
      <c r="G930" t="s">
        <v>5944</v>
      </c>
      <c r="H930" t="s">
        <v>5948</v>
      </c>
      <c r="I930" s="2">
        <v>7.6</v>
      </c>
      <c r="J930" t="s">
        <v>5527</v>
      </c>
      <c r="K930">
        <v>68</v>
      </c>
      <c r="L930" t="s">
        <v>5528</v>
      </c>
      <c r="M930" t="s">
        <v>90</v>
      </c>
      <c r="N930" t="s">
        <v>5529</v>
      </c>
      <c r="O930" t="s">
        <v>2414</v>
      </c>
      <c r="P930" t="s">
        <v>5530</v>
      </c>
      <c r="Q930">
        <v>354728</v>
      </c>
      <c r="R930" s="14">
        <v>39868642</v>
      </c>
      <c r="S930" s="9">
        <f t="shared" si="42"/>
        <v>9</v>
      </c>
      <c r="T930">
        <f t="shared" si="43"/>
        <v>0.79999999999999982</v>
      </c>
      <c r="U930" s="1">
        <f t="shared" si="44"/>
        <v>2000</v>
      </c>
    </row>
    <row r="931" spans="1:21" x14ac:dyDescent="0.25">
      <c r="A931" s="1">
        <v>930</v>
      </c>
      <c r="B931" t="s">
        <v>5629</v>
      </c>
      <c r="C931" s="1">
        <v>2001</v>
      </c>
      <c r="D931" t="s">
        <v>15</v>
      </c>
      <c r="E931" s="1">
        <v>110</v>
      </c>
      <c r="F931" t="s">
        <v>560</v>
      </c>
      <c r="G931" t="s">
        <v>5936</v>
      </c>
      <c r="I931" s="2">
        <v>7.6</v>
      </c>
      <c r="J931" t="s">
        <v>5630</v>
      </c>
      <c r="K931">
        <v>76</v>
      </c>
      <c r="L931" t="s">
        <v>1404</v>
      </c>
      <c r="M931" t="s">
        <v>1139</v>
      </c>
      <c r="N931" t="s">
        <v>3181</v>
      </c>
      <c r="O931" t="s">
        <v>5631</v>
      </c>
      <c r="P931" t="s">
        <v>5632</v>
      </c>
      <c r="Q931">
        <v>266842</v>
      </c>
      <c r="R931" s="14">
        <v>52364010</v>
      </c>
      <c r="S931" s="9">
        <f t="shared" si="42"/>
        <v>9</v>
      </c>
      <c r="T931">
        <f t="shared" si="43"/>
        <v>0</v>
      </c>
      <c r="U931" s="1">
        <f t="shared" si="44"/>
        <v>2000</v>
      </c>
    </row>
    <row r="932" spans="1:21" x14ac:dyDescent="0.25">
      <c r="A932" s="1">
        <v>931</v>
      </c>
      <c r="B932" t="s">
        <v>5287</v>
      </c>
      <c r="C932" s="1">
        <v>2017</v>
      </c>
      <c r="D932" t="s">
        <v>15</v>
      </c>
      <c r="E932" s="1">
        <v>111</v>
      </c>
      <c r="F932" t="s">
        <v>16</v>
      </c>
      <c r="I932" s="2">
        <v>7.6</v>
      </c>
      <c r="J932" t="s">
        <v>5288</v>
      </c>
      <c r="K932">
        <v>92</v>
      </c>
      <c r="L932" t="s">
        <v>5289</v>
      </c>
      <c r="M932" t="s">
        <v>5290</v>
      </c>
      <c r="N932" t="s">
        <v>5291</v>
      </c>
      <c r="O932" t="s">
        <v>1781</v>
      </c>
      <c r="P932" t="s">
        <v>5292</v>
      </c>
      <c r="Q932">
        <v>95181</v>
      </c>
      <c r="R932" s="14">
        <v>5904366</v>
      </c>
      <c r="S932" s="9">
        <f t="shared" si="42"/>
        <v>9</v>
      </c>
      <c r="T932">
        <f t="shared" si="43"/>
        <v>1.5999999999999996</v>
      </c>
      <c r="U932" s="1">
        <f t="shared" si="44"/>
        <v>2010</v>
      </c>
    </row>
    <row r="933" spans="1:21" x14ac:dyDescent="0.25">
      <c r="A933" s="1">
        <v>932</v>
      </c>
      <c r="B933" t="s">
        <v>5878</v>
      </c>
      <c r="C933" s="1">
        <v>1966</v>
      </c>
      <c r="D933" t="s">
        <v>15</v>
      </c>
      <c r="E933" s="1">
        <v>111</v>
      </c>
      <c r="F933" t="s">
        <v>16</v>
      </c>
      <c r="G933" t="s">
        <v>5948</v>
      </c>
      <c r="H933" t="s">
        <v>5945</v>
      </c>
      <c r="I933" s="2">
        <v>7.6</v>
      </c>
      <c r="J933" t="s">
        <v>5879</v>
      </c>
      <c r="K933">
        <v>82</v>
      </c>
      <c r="L933" t="s">
        <v>3459</v>
      </c>
      <c r="M933" t="s">
        <v>5880</v>
      </c>
      <c r="N933" t="s">
        <v>5881</v>
      </c>
      <c r="O933" t="s">
        <v>5882</v>
      </c>
      <c r="P933" t="s">
        <v>3435</v>
      </c>
      <c r="Q933">
        <v>56513</v>
      </c>
      <c r="R933" s="14">
        <v>0</v>
      </c>
      <c r="S933" s="9">
        <f t="shared" si="42"/>
        <v>9</v>
      </c>
      <c r="T933">
        <f t="shared" si="43"/>
        <v>0.59999999999999964</v>
      </c>
      <c r="U933" s="1">
        <f t="shared" si="44"/>
        <v>1960</v>
      </c>
    </row>
    <row r="934" spans="1:21" x14ac:dyDescent="0.25">
      <c r="A934" s="1">
        <v>933</v>
      </c>
      <c r="B934" t="s">
        <v>5384</v>
      </c>
      <c r="C934" s="1">
        <v>2012</v>
      </c>
      <c r="E934" s="1">
        <v>112</v>
      </c>
      <c r="F934" t="s">
        <v>5954</v>
      </c>
      <c r="G934" t="s">
        <v>5945</v>
      </c>
      <c r="I934" s="2">
        <v>7.6</v>
      </c>
      <c r="J934" t="s">
        <v>5385</v>
      </c>
      <c r="L934" t="s">
        <v>1331</v>
      </c>
      <c r="M934" t="s">
        <v>1334</v>
      </c>
      <c r="N934" t="s">
        <v>5386</v>
      </c>
      <c r="O934" t="s">
        <v>2406</v>
      </c>
      <c r="P934" t="s">
        <v>5387</v>
      </c>
      <c r="Q934">
        <v>57549</v>
      </c>
      <c r="R934" s="14">
        <v>0</v>
      </c>
      <c r="S934" s="9">
        <f t="shared" si="42"/>
        <v>9</v>
      </c>
      <c r="T934">
        <f t="shared" si="43"/>
        <v>7.6</v>
      </c>
      <c r="U934" s="1">
        <f t="shared" si="44"/>
        <v>2010</v>
      </c>
    </row>
    <row r="935" spans="1:21" x14ac:dyDescent="0.25">
      <c r="A935" s="1">
        <v>934</v>
      </c>
      <c r="B935" t="s">
        <v>5835</v>
      </c>
      <c r="C935" s="1">
        <v>1979</v>
      </c>
      <c r="D935" t="s">
        <v>15</v>
      </c>
      <c r="E935" s="1">
        <v>112</v>
      </c>
      <c r="F935" t="s">
        <v>5937</v>
      </c>
      <c r="G935" t="s">
        <v>5958</v>
      </c>
      <c r="H935" t="s">
        <v>5938</v>
      </c>
      <c r="I935" s="2">
        <v>7.6</v>
      </c>
      <c r="J935" t="s">
        <v>5836</v>
      </c>
      <c r="K935">
        <v>76</v>
      </c>
      <c r="L935" t="s">
        <v>5146</v>
      </c>
      <c r="M935" t="s">
        <v>110</v>
      </c>
      <c r="N935" t="s">
        <v>731</v>
      </c>
      <c r="O935" t="s">
        <v>5837</v>
      </c>
      <c r="P935" t="s">
        <v>5838</v>
      </c>
      <c r="Q935">
        <v>121731</v>
      </c>
      <c r="R935" s="14">
        <v>43000000</v>
      </c>
      <c r="S935" s="9">
        <f t="shared" si="42"/>
        <v>9</v>
      </c>
      <c r="T935">
        <f t="shared" si="43"/>
        <v>0</v>
      </c>
      <c r="U935" s="1">
        <f t="shared" si="44"/>
        <v>1970</v>
      </c>
    </row>
    <row r="936" spans="1:21" x14ac:dyDescent="0.25">
      <c r="A936" s="1">
        <v>935</v>
      </c>
      <c r="B936" t="s">
        <v>5857</v>
      </c>
      <c r="C936" s="1">
        <v>1973</v>
      </c>
      <c r="D936" t="s">
        <v>15</v>
      </c>
      <c r="E936" s="1">
        <v>112</v>
      </c>
      <c r="F936" t="s">
        <v>560</v>
      </c>
      <c r="G936" t="s">
        <v>5938</v>
      </c>
      <c r="H936" t="s">
        <v>5936</v>
      </c>
      <c r="I936" s="2">
        <v>7.6</v>
      </c>
      <c r="J936" t="s">
        <v>5858</v>
      </c>
      <c r="K936">
        <v>87</v>
      </c>
      <c r="L936" t="s">
        <v>4948</v>
      </c>
      <c r="M936" t="s">
        <v>5859</v>
      </c>
      <c r="N936" t="s">
        <v>5860</v>
      </c>
      <c r="O936" t="s">
        <v>564</v>
      </c>
      <c r="P936" t="s">
        <v>5809</v>
      </c>
      <c r="Q936">
        <v>26337</v>
      </c>
      <c r="R936" s="14">
        <v>959</v>
      </c>
      <c r="S936" s="9">
        <f t="shared" si="42"/>
        <v>9</v>
      </c>
      <c r="T936">
        <f t="shared" si="43"/>
        <v>1.0999999999999996</v>
      </c>
      <c r="U936" s="1">
        <f t="shared" si="44"/>
        <v>1970</v>
      </c>
    </row>
    <row r="937" spans="1:21" x14ac:dyDescent="0.25">
      <c r="A937" s="1">
        <v>936</v>
      </c>
      <c r="B937" t="s">
        <v>5328</v>
      </c>
      <c r="C937" s="1">
        <v>2017</v>
      </c>
      <c r="D937" t="s">
        <v>33</v>
      </c>
      <c r="E937" s="1">
        <v>113</v>
      </c>
      <c r="F937" t="s">
        <v>5937</v>
      </c>
      <c r="G937" t="s">
        <v>5938</v>
      </c>
      <c r="H937" t="s">
        <v>5936</v>
      </c>
      <c r="I937" s="2">
        <v>7.6</v>
      </c>
      <c r="J937" t="s">
        <v>5329</v>
      </c>
      <c r="K937">
        <v>86</v>
      </c>
      <c r="L937" t="s">
        <v>3186</v>
      </c>
      <c r="M937" t="s">
        <v>4483</v>
      </c>
      <c r="N937" t="s">
        <v>1455</v>
      </c>
      <c r="O937" t="s">
        <v>5330</v>
      </c>
      <c r="P937" t="s">
        <v>5331</v>
      </c>
      <c r="Q937">
        <v>439406</v>
      </c>
      <c r="R937" s="14">
        <v>107825862</v>
      </c>
      <c r="S937" s="9">
        <f t="shared" si="42"/>
        <v>9</v>
      </c>
      <c r="T937">
        <f t="shared" si="43"/>
        <v>1</v>
      </c>
      <c r="U937" s="1">
        <f t="shared" si="44"/>
        <v>2010</v>
      </c>
    </row>
    <row r="938" spans="1:21" x14ac:dyDescent="0.25">
      <c r="A938" s="1">
        <v>937</v>
      </c>
      <c r="B938" t="s">
        <v>5438</v>
      </c>
      <c r="C938" s="1">
        <v>2009</v>
      </c>
      <c r="E938" s="1">
        <v>113</v>
      </c>
      <c r="F938" t="s">
        <v>5937</v>
      </c>
      <c r="G938" t="s">
        <v>5941</v>
      </c>
      <c r="H938" t="s">
        <v>5938</v>
      </c>
      <c r="I938" s="2">
        <v>7.6</v>
      </c>
      <c r="J938" t="s">
        <v>5439</v>
      </c>
      <c r="L938" t="s">
        <v>5440</v>
      </c>
      <c r="M938" t="s">
        <v>5441</v>
      </c>
      <c r="N938" t="s">
        <v>5442</v>
      </c>
      <c r="O938" t="s">
        <v>5443</v>
      </c>
      <c r="P938" t="s">
        <v>5444</v>
      </c>
      <c r="Q938">
        <v>63882</v>
      </c>
      <c r="R938" s="14">
        <v>0</v>
      </c>
      <c r="S938" s="9">
        <f t="shared" si="42"/>
        <v>9</v>
      </c>
      <c r="T938">
        <f t="shared" si="43"/>
        <v>7.6</v>
      </c>
      <c r="U938" s="1">
        <f t="shared" si="44"/>
        <v>2000</v>
      </c>
    </row>
    <row r="939" spans="1:21" x14ac:dyDescent="0.25">
      <c r="A939" s="1">
        <v>938</v>
      </c>
      <c r="B939" t="s">
        <v>5610</v>
      </c>
      <c r="C939" s="1">
        <v>2004</v>
      </c>
      <c r="D939" t="s">
        <v>47</v>
      </c>
      <c r="E939" s="1">
        <v>113</v>
      </c>
      <c r="F939" t="s">
        <v>16</v>
      </c>
      <c r="G939" t="s">
        <v>5943</v>
      </c>
      <c r="H939" t="s">
        <v>5945</v>
      </c>
      <c r="I939" s="2">
        <v>7.6</v>
      </c>
      <c r="J939" t="s">
        <v>5611</v>
      </c>
      <c r="K939">
        <v>30</v>
      </c>
      <c r="L939" t="s">
        <v>5612</v>
      </c>
      <c r="M939" t="s">
        <v>5613</v>
      </c>
      <c r="N939" t="s">
        <v>5614</v>
      </c>
      <c r="O939" t="s">
        <v>5615</v>
      </c>
      <c r="P939" t="s">
        <v>5616</v>
      </c>
      <c r="Q939">
        <v>451479</v>
      </c>
      <c r="R939" s="14">
        <v>57938693</v>
      </c>
      <c r="S939" s="9">
        <f t="shared" si="42"/>
        <v>9</v>
      </c>
      <c r="T939">
        <f t="shared" si="43"/>
        <v>4.5999999999999996</v>
      </c>
      <c r="U939" s="1">
        <f t="shared" si="44"/>
        <v>2000</v>
      </c>
    </row>
    <row r="940" spans="1:21" x14ac:dyDescent="0.25">
      <c r="A940" s="1">
        <v>939</v>
      </c>
      <c r="B940" t="s">
        <v>5618</v>
      </c>
      <c r="C940" s="1">
        <v>2002</v>
      </c>
      <c r="D940" t="s">
        <v>15</v>
      </c>
      <c r="E940" s="1">
        <v>113</v>
      </c>
      <c r="F940" t="s">
        <v>16</v>
      </c>
      <c r="G940" t="s">
        <v>5957</v>
      </c>
      <c r="H940" t="s">
        <v>5943</v>
      </c>
      <c r="I940" s="2">
        <v>7.6</v>
      </c>
      <c r="J940" t="s">
        <v>5619</v>
      </c>
      <c r="K940">
        <v>73</v>
      </c>
      <c r="L940" t="s">
        <v>1688</v>
      </c>
      <c r="M940" t="s">
        <v>5620</v>
      </c>
      <c r="N940" t="s">
        <v>4592</v>
      </c>
      <c r="O940" t="s">
        <v>5621</v>
      </c>
      <c r="P940" t="s">
        <v>5622</v>
      </c>
      <c r="Q940">
        <v>376853</v>
      </c>
      <c r="R940" s="14">
        <v>45064915</v>
      </c>
      <c r="S940" s="9">
        <f t="shared" si="42"/>
        <v>9</v>
      </c>
      <c r="T940">
        <f t="shared" si="43"/>
        <v>0.29999999999999982</v>
      </c>
      <c r="U940" s="1">
        <f t="shared" si="44"/>
        <v>2000</v>
      </c>
    </row>
    <row r="941" spans="1:21" x14ac:dyDescent="0.25">
      <c r="A941" s="1">
        <v>940</v>
      </c>
      <c r="B941" t="s">
        <v>5738</v>
      </c>
      <c r="C941" s="1">
        <v>1993</v>
      </c>
      <c r="D941" t="s">
        <v>196</v>
      </c>
      <c r="E941" s="1">
        <v>113</v>
      </c>
      <c r="F941" t="s">
        <v>5937</v>
      </c>
      <c r="G941" t="s">
        <v>5938</v>
      </c>
      <c r="H941" t="s">
        <v>5936</v>
      </c>
      <c r="I941" s="2">
        <v>7.6</v>
      </c>
      <c r="J941" t="s">
        <v>5739</v>
      </c>
      <c r="K941">
        <v>56</v>
      </c>
      <c r="L941" t="s">
        <v>5740</v>
      </c>
      <c r="M941" t="s">
        <v>4059</v>
      </c>
      <c r="N941" t="s">
        <v>44</v>
      </c>
      <c r="O941" t="s">
        <v>3334</v>
      </c>
      <c r="P941" t="s">
        <v>5741</v>
      </c>
      <c r="Q941">
        <v>171640</v>
      </c>
      <c r="R941" s="14">
        <v>40903593</v>
      </c>
      <c r="S941" s="9">
        <f t="shared" si="42"/>
        <v>9</v>
      </c>
      <c r="T941">
        <f t="shared" si="43"/>
        <v>2</v>
      </c>
      <c r="U941" s="1">
        <f t="shared" si="44"/>
        <v>1990</v>
      </c>
    </row>
    <row r="942" spans="1:21" x14ac:dyDescent="0.25">
      <c r="A942" s="1">
        <v>941</v>
      </c>
      <c r="B942" t="s">
        <v>5508</v>
      </c>
      <c r="C942" s="1">
        <v>2007</v>
      </c>
      <c r="D942" t="s">
        <v>196</v>
      </c>
      <c r="E942" s="1">
        <v>114</v>
      </c>
      <c r="F942" t="s">
        <v>5935</v>
      </c>
      <c r="G942" t="s">
        <v>5936</v>
      </c>
      <c r="H942" t="s">
        <v>5948</v>
      </c>
      <c r="I942" s="2">
        <v>7.6</v>
      </c>
      <c r="J942" t="s">
        <v>5509</v>
      </c>
      <c r="K942">
        <v>72</v>
      </c>
      <c r="L942" t="s">
        <v>710</v>
      </c>
      <c r="M942" t="s">
        <v>20</v>
      </c>
      <c r="N942" t="s">
        <v>1095</v>
      </c>
      <c r="O942" t="s">
        <v>3630</v>
      </c>
      <c r="P942" t="s">
        <v>5510</v>
      </c>
      <c r="Q942">
        <v>250590</v>
      </c>
      <c r="R942" s="14">
        <v>20300218</v>
      </c>
      <c r="S942" s="9">
        <f t="shared" si="42"/>
        <v>9</v>
      </c>
      <c r="T942">
        <f t="shared" si="43"/>
        <v>0.39999999999999947</v>
      </c>
      <c r="U942" s="1">
        <f t="shared" si="44"/>
        <v>2000</v>
      </c>
    </row>
    <row r="943" spans="1:21" x14ac:dyDescent="0.25">
      <c r="A943" s="1">
        <v>942</v>
      </c>
      <c r="B943" t="s">
        <v>5624</v>
      </c>
      <c r="C943" s="1">
        <v>2000</v>
      </c>
      <c r="E943" s="1">
        <v>114</v>
      </c>
      <c r="F943" t="s">
        <v>5937</v>
      </c>
      <c r="G943" t="s">
        <v>5941</v>
      </c>
      <c r="H943" t="s">
        <v>5936</v>
      </c>
      <c r="I943" s="2">
        <v>7.6</v>
      </c>
      <c r="J943" t="s">
        <v>5625</v>
      </c>
      <c r="K943">
        <v>81</v>
      </c>
      <c r="L943" t="s">
        <v>5626</v>
      </c>
      <c r="M943" t="s">
        <v>4646</v>
      </c>
      <c r="N943" t="s">
        <v>5627</v>
      </c>
      <c r="O943" t="s">
        <v>5628</v>
      </c>
      <c r="P943" t="s">
        <v>4047</v>
      </c>
      <c r="Q943">
        <v>169091</v>
      </c>
      <c r="R943" s="14">
        <v>0</v>
      </c>
      <c r="S943" s="9">
        <f t="shared" si="42"/>
        <v>9</v>
      </c>
      <c r="T943">
        <f t="shared" si="43"/>
        <v>0.5</v>
      </c>
      <c r="U943" s="1">
        <f t="shared" si="44"/>
        <v>2000</v>
      </c>
    </row>
    <row r="944" spans="1:21" x14ac:dyDescent="0.25">
      <c r="A944" s="1">
        <v>943</v>
      </c>
      <c r="B944" t="s">
        <v>5891</v>
      </c>
      <c r="C944" s="1">
        <v>1961</v>
      </c>
      <c r="D944" t="s">
        <v>15</v>
      </c>
      <c r="E944" s="1">
        <v>115</v>
      </c>
      <c r="F944" t="s">
        <v>560</v>
      </c>
      <c r="G944" t="s">
        <v>5936</v>
      </c>
      <c r="H944" t="s">
        <v>5942</v>
      </c>
      <c r="I944" s="2">
        <v>7.6</v>
      </c>
      <c r="J944" t="s">
        <v>5892</v>
      </c>
      <c r="K944">
        <v>76</v>
      </c>
      <c r="L944" t="s">
        <v>5893</v>
      </c>
      <c r="M944" t="s">
        <v>2843</v>
      </c>
      <c r="N944" t="s">
        <v>5894</v>
      </c>
      <c r="O944" t="s">
        <v>5241</v>
      </c>
      <c r="P944" t="s">
        <v>5895</v>
      </c>
      <c r="Q944">
        <v>166544</v>
      </c>
      <c r="R944" s="14">
        <v>0</v>
      </c>
      <c r="S944" s="9">
        <f t="shared" si="42"/>
        <v>9</v>
      </c>
      <c r="T944">
        <f t="shared" si="43"/>
        <v>0</v>
      </c>
      <c r="U944" s="1">
        <f t="shared" si="44"/>
        <v>1960</v>
      </c>
    </row>
    <row r="945" spans="1:21" x14ac:dyDescent="0.25">
      <c r="A945" s="1">
        <v>944</v>
      </c>
      <c r="B945" t="s">
        <v>5433</v>
      </c>
      <c r="C945" s="1">
        <v>2010</v>
      </c>
      <c r="D945" t="s">
        <v>33</v>
      </c>
      <c r="E945" s="1">
        <v>117</v>
      </c>
      <c r="F945" t="s">
        <v>5937</v>
      </c>
      <c r="G945" t="s">
        <v>5952</v>
      </c>
      <c r="H945" t="s">
        <v>5938</v>
      </c>
      <c r="I945" s="2">
        <v>7.6</v>
      </c>
      <c r="J945" t="s">
        <v>5434</v>
      </c>
      <c r="K945">
        <v>66</v>
      </c>
      <c r="L945" t="s">
        <v>4476</v>
      </c>
      <c r="M945" t="s">
        <v>5435</v>
      </c>
      <c r="N945" t="s">
        <v>4795</v>
      </c>
      <c r="O945" t="s">
        <v>2159</v>
      </c>
      <c r="P945" t="s">
        <v>5436</v>
      </c>
      <c r="Q945">
        <v>524081</v>
      </c>
      <c r="R945" s="14">
        <v>48071303</v>
      </c>
      <c r="S945" s="9">
        <f t="shared" si="42"/>
        <v>9</v>
      </c>
      <c r="T945">
        <f t="shared" si="43"/>
        <v>1</v>
      </c>
      <c r="U945" s="1">
        <f t="shared" si="44"/>
        <v>2010</v>
      </c>
    </row>
    <row r="946" spans="1:21" x14ac:dyDescent="0.25">
      <c r="A946" s="1">
        <v>945</v>
      </c>
      <c r="B946" s="3">
        <v>300</v>
      </c>
      <c r="C946" s="1">
        <v>2006</v>
      </c>
      <c r="D946" t="s">
        <v>15</v>
      </c>
      <c r="E946" s="1">
        <v>117</v>
      </c>
      <c r="F946" t="s">
        <v>5937</v>
      </c>
      <c r="G946" t="s">
        <v>5936</v>
      </c>
      <c r="I946" s="2">
        <v>7.6</v>
      </c>
      <c r="J946" t="s">
        <v>5540</v>
      </c>
      <c r="K946">
        <v>52</v>
      </c>
      <c r="L946" t="s">
        <v>5541</v>
      </c>
      <c r="M946" t="s">
        <v>1547</v>
      </c>
      <c r="N946" t="s">
        <v>5542</v>
      </c>
      <c r="O946" t="s">
        <v>5543</v>
      </c>
      <c r="P946" t="s">
        <v>3677</v>
      </c>
      <c r="Q946">
        <v>732876</v>
      </c>
      <c r="R946" s="14">
        <v>210614939</v>
      </c>
      <c r="S946" s="9">
        <f t="shared" si="42"/>
        <v>9</v>
      </c>
      <c r="T946">
        <f t="shared" si="43"/>
        <v>2.3999999999999995</v>
      </c>
      <c r="U946" s="1">
        <f t="shared" si="44"/>
        <v>2000</v>
      </c>
    </row>
    <row r="947" spans="1:21" x14ac:dyDescent="0.25">
      <c r="A947" s="1">
        <v>946</v>
      </c>
      <c r="B947" t="s">
        <v>5341</v>
      </c>
      <c r="C947" s="1">
        <v>2018</v>
      </c>
      <c r="D947" t="s">
        <v>33</v>
      </c>
      <c r="E947" s="1">
        <v>118</v>
      </c>
      <c r="F947" t="s">
        <v>5946</v>
      </c>
      <c r="G947" t="s">
        <v>5955</v>
      </c>
      <c r="H947" t="s">
        <v>5941</v>
      </c>
      <c r="I947" s="2">
        <v>7.6</v>
      </c>
      <c r="J947" t="s">
        <v>5342</v>
      </c>
      <c r="K947">
        <v>80</v>
      </c>
      <c r="L947" t="s">
        <v>2373</v>
      </c>
      <c r="M947" t="s">
        <v>2440</v>
      </c>
      <c r="N947" t="s">
        <v>2441</v>
      </c>
      <c r="O947" t="s">
        <v>5343</v>
      </c>
      <c r="P947" t="s">
        <v>5344</v>
      </c>
      <c r="Q947">
        <v>250057</v>
      </c>
      <c r="R947" s="14">
        <v>608581744</v>
      </c>
      <c r="S947" s="9">
        <f t="shared" si="42"/>
        <v>9</v>
      </c>
      <c r="T947">
        <f t="shared" si="43"/>
        <v>0.40000000000000036</v>
      </c>
      <c r="U947" s="1">
        <f t="shared" si="44"/>
        <v>2010</v>
      </c>
    </row>
    <row r="948" spans="1:21" x14ac:dyDescent="0.25">
      <c r="A948" s="1">
        <v>947</v>
      </c>
      <c r="B948" t="s">
        <v>5414</v>
      </c>
      <c r="C948" s="1">
        <v>2010</v>
      </c>
      <c r="D948" t="s">
        <v>196</v>
      </c>
      <c r="E948" s="1">
        <v>118</v>
      </c>
      <c r="F948" t="s">
        <v>16</v>
      </c>
      <c r="G948" t="s">
        <v>5942</v>
      </c>
      <c r="I948" s="2">
        <v>7.6</v>
      </c>
      <c r="J948" t="s">
        <v>5415</v>
      </c>
      <c r="K948">
        <v>65</v>
      </c>
      <c r="L948" t="s">
        <v>4665</v>
      </c>
      <c r="M948" t="s">
        <v>5416</v>
      </c>
      <c r="N948" t="s">
        <v>5417</v>
      </c>
      <c r="O948" t="s">
        <v>5418</v>
      </c>
      <c r="P948" t="s">
        <v>5419</v>
      </c>
      <c r="Q948">
        <v>38491</v>
      </c>
      <c r="R948" s="14">
        <v>1008098</v>
      </c>
      <c r="S948" s="9">
        <f t="shared" si="42"/>
        <v>9</v>
      </c>
      <c r="T948">
        <f t="shared" si="43"/>
        <v>1.0999999999999996</v>
      </c>
      <c r="U948" s="1">
        <f t="shared" si="44"/>
        <v>2010</v>
      </c>
    </row>
    <row r="949" spans="1:21" x14ac:dyDescent="0.25">
      <c r="A949" s="1">
        <v>948</v>
      </c>
      <c r="B949" t="s">
        <v>5687</v>
      </c>
      <c r="C949" s="1">
        <v>1998</v>
      </c>
      <c r="D949" t="s">
        <v>196</v>
      </c>
      <c r="E949" s="1">
        <v>118</v>
      </c>
      <c r="F949" t="s">
        <v>5949</v>
      </c>
      <c r="G949" t="s">
        <v>5952</v>
      </c>
      <c r="H949" t="s">
        <v>5936</v>
      </c>
      <c r="I949" s="2">
        <v>7.6</v>
      </c>
      <c r="J949" t="s">
        <v>5688</v>
      </c>
      <c r="K949">
        <v>41</v>
      </c>
      <c r="L949" t="s">
        <v>1207</v>
      </c>
      <c r="M949" t="s">
        <v>2430</v>
      </c>
      <c r="N949" t="s">
        <v>689</v>
      </c>
      <c r="O949" t="s">
        <v>5689</v>
      </c>
      <c r="P949" t="s">
        <v>5690</v>
      </c>
      <c r="Q949">
        <v>259753</v>
      </c>
      <c r="R949" s="14">
        <v>10680275</v>
      </c>
      <c r="S949" s="9">
        <f t="shared" si="42"/>
        <v>9</v>
      </c>
      <c r="T949">
        <f t="shared" si="43"/>
        <v>3.5</v>
      </c>
      <c r="U949" s="1">
        <f t="shared" si="44"/>
        <v>1990</v>
      </c>
    </row>
    <row r="950" spans="1:21" x14ac:dyDescent="0.25">
      <c r="A950" s="1">
        <v>949</v>
      </c>
      <c r="B950" t="s">
        <v>5754</v>
      </c>
      <c r="C950" s="1">
        <v>1991</v>
      </c>
      <c r="D950" t="s">
        <v>47</v>
      </c>
      <c r="E950" s="1">
        <v>118</v>
      </c>
      <c r="F950" t="s">
        <v>5946</v>
      </c>
      <c r="G950" t="s">
        <v>5936</v>
      </c>
      <c r="H950" t="s">
        <v>5942</v>
      </c>
      <c r="I950" s="2">
        <v>7.6</v>
      </c>
      <c r="J950" t="s">
        <v>5755</v>
      </c>
      <c r="K950">
        <v>90</v>
      </c>
      <c r="L950" t="s">
        <v>349</v>
      </c>
      <c r="M950" t="s">
        <v>5756</v>
      </c>
      <c r="N950" t="s">
        <v>5757</v>
      </c>
      <c r="O950" t="s">
        <v>3276</v>
      </c>
      <c r="P950" t="s">
        <v>5758</v>
      </c>
      <c r="Q950">
        <v>27071</v>
      </c>
      <c r="R950" s="14">
        <v>453243</v>
      </c>
      <c r="S950" s="9">
        <f t="shared" si="42"/>
        <v>9</v>
      </c>
      <c r="T950">
        <f t="shared" si="43"/>
        <v>1.4000000000000004</v>
      </c>
      <c r="U950" s="1">
        <f t="shared" si="44"/>
        <v>1990</v>
      </c>
    </row>
    <row r="951" spans="1:21" x14ac:dyDescent="0.25">
      <c r="A951" s="1">
        <v>950</v>
      </c>
      <c r="B951" t="s">
        <v>5901</v>
      </c>
      <c r="C951" s="1">
        <v>1953</v>
      </c>
      <c r="D951" t="s">
        <v>587</v>
      </c>
      <c r="E951" s="1">
        <v>118</v>
      </c>
      <c r="F951" t="s">
        <v>16</v>
      </c>
      <c r="G951" t="s">
        <v>5942</v>
      </c>
      <c r="H951" t="s">
        <v>5950</v>
      </c>
      <c r="I951" s="2">
        <v>7.6</v>
      </c>
      <c r="J951" t="s">
        <v>5902</v>
      </c>
      <c r="K951">
        <v>85</v>
      </c>
      <c r="L951" t="s">
        <v>3485</v>
      </c>
      <c r="M951" t="s">
        <v>1235</v>
      </c>
      <c r="N951" t="s">
        <v>4367</v>
      </c>
      <c r="O951" t="s">
        <v>4353</v>
      </c>
      <c r="P951" t="s">
        <v>252</v>
      </c>
      <c r="Q951">
        <v>43374</v>
      </c>
      <c r="R951" s="14">
        <v>30500000</v>
      </c>
      <c r="S951" s="9">
        <f t="shared" si="42"/>
        <v>9</v>
      </c>
      <c r="T951">
        <f t="shared" si="43"/>
        <v>0.90000000000000036</v>
      </c>
      <c r="U951" s="1">
        <f t="shared" si="44"/>
        <v>1950</v>
      </c>
    </row>
    <row r="952" spans="1:21" x14ac:dyDescent="0.25">
      <c r="A952" s="1">
        <v>951</v>
      </c>
      <c r="B952" t="s">
        <v>5449</v>
      </c>
      <c r="C952" s="1">
        <v>2011</v>
      </c>
      <c r="D952" t="s">
        <v>196</v>
      </c>
      <c r="E952" s="1">
        <v>120</v>
      </c>
      <c r="F952" t="s">
        <v>16</v>
      </c>
      <c r="G952" t="s">
        <v>5957</v>
      </c>
      <c r="H952" t="s">
        <v>5945</v>
      </c>
      <c r="I952" s="2">
        <v>7.6</v>
      </c>
      <c r="J952" t="s">
        <v>5450</v>
      </c>
      <c r="K952">
        <v>70</v>
      </c>
      <c r="L952" t="s">
        <v>3215</v>
      </c>
      <c r="M952" t="s">
        <v>5451</v>
      </c>
      <c r="N952" t="s">
        <v>5452</v>
      </c>
      <c r="O952" t="s">
        <v>5453</v>
      </c>
      <c r="P952" t="s">
        <v>4007</v>
      </c>
      <c r="Q952">
        <v>138959</v>
      </c>
      <c r="R952" s="14">
        <v>3185812</v>
      </c>
      <c r="S952" s="9">
        <f t="shared" si="42"/>
        <v>9</v>
      </c>
      <c r="T952">
        <f t="shared" si="43"/>
        <v>0.59999999999999964</v>
      </c>
      <c r="U952" s="1">
        <f t="shared" si="44"/>
        <v>2010</v>
      </c>
    </row>
    <row r="953" spans="1:21" x14ac:dyDescent="0.25">
      <c r="A953" s="1">
        <v>952</v>
      </c>
      <c r="B953" t="s">
        <v>5748</v>
      </c>
      <c r="C953" s="1">
        <v>1992</v>
      </c>
      <c r="D953" t="s">
        <v>33</v>
      </c>
      <c r="E953" s="1">
        <v>120</v>
      </c>
      <c r="F953" t="s">
        <v>560</v>
      </c>
      <c r="G953" t="s">
        <v>5938</v>
      </c>
      <c r="I953" s="2">
        <v>7.6</v>
      </c>
      <c r="J953" t="s">
        <v>5749</v>
      </c>
      <c r="K953">
        <v>68</v>
      </c>
      <c r="L953" t="s">
        <v>5750</v>
      </c>
      <c r="M953" t="s">
        <v>130</v>
      </c>
      <c r="N953" t="s">
        <v>3097</v>
      </c>
      <c r="O953" t="s">
        <v>5751</v>
      </c>
      <c r="P953" t="s">
        <v>5752</v>
      </c>
      <c r="Q953">
        <v>107325</v>
      </c>
      <c r="R953" s="14">
        <v>52929168</v>
      </c>
      <c r="S953" s="9">
        <f t="shared" si="42"/>
        <v>9</v>
      </c>
      <c r="T953">
        <f t="shared" si="43"/>
        <v>0.79999999999999982</v>
      </c>
      <c r="U953" s="1">
        <f t="shared" si="44"/>
        <v>1990</v>
      </c>
    </row>
    <row r="954" spans="1:21" x14ac:dyDescent="0.25">
      <c r="A954" s="1">
        <v>953</v>
      </c>
      <c r="B954" t="s">
        <v>5350</v>
      </c>
      <c r="C954" s="1">
        <v>2015</v>
      </c>
      <c r="D954" t="s">
        <v>15</v>
      </c>
      <c r="E954" s="1">
        <v>121</v>
      </c>
      <c r="F954" t="s">
        <v>5937</v>
      </c>
      <c r="G954" t="s">
        <v>5938</v>
      </c>
      <c r="H954" t="s">
        <v>5936</v>
      </c>
      <c r="I954" s="2">
        <v>7.6</v>
      </c>
      <c r="J954" t="s">
        <v>5351</v>
      </c>
      <c r="K954">
        <v>82</v>
      </c>
      <c r="L954" t="s">
        <v>643</v>
      </c>
      <c r="M954" t="s">
        <v>3053</v>
      </c>
      <c r="N954" t="s">
        <v>1564</v>
      </c>
      <c r="O954" t="s">
        <v>689</v>
      </c>
      <c r="P954" t="s">
        <v>1455</v>
      </c>
      <c r="Q954">
        <v>371291</v>
      </c>
      <c r="R954" s="14">
        <v>46889293</v>
      </c>
      <c r="S954" s="9">
        <f t="shared" si="42"/>
        <v>9</v>
      </c>
      <c r="T954">
        <f t="shared" si="43"/>
        <v>0.59999999999999964</v>
      </c>
      <c r="U954" s="1">
        <f t="shared" si="44"/>
        <v>2010</v>
      </c>
    </row>
    <row r="955" spans="1:21" x14ac:dyDescent="0.25">
      <c r="A955" s="1">
        <v>954</v>
      </c>
      <c r="B955" t="s">
        <v>5720</v>
      </c>
      <c r="C955" s="1">
        <v>1995</v>
      </c>
      <c r="D955" t="s">
        <v>196</v>
      </c>
      <c r="E955" s="1">
        <v>121</v>
      </c>
      <c r="F955" t="s">
        <v>5949</v>
      </c>
      <c r="G955" t="s">
        <v>5936</v>
      </c>
      <c r="H955" t="s">
        <v>5944</v>
      </c>
      <c r="I955" s="2">
        <v>7.6</v>
      </c>
      <c r="J955" t="s">
        <v>5721</v>
      </c>
      <c r="K955">
        <v>62</v>
      </c>
      <c r="L955" t="s">
        <v>4124</v>
      </c>
      <c r="M955" t="s">
        <v>2430</v>
      </c>
      <c r="N955" t="s">
        <v>5722</v>
      </c>
      <c r="O955" t="s">
        <v>359</v>
      </c>
      <c r="P955" t="s">
        <v>5723</v>
      </c>
      <c r="Q955">
        <v>90442</v>
      </c>
      <c r="R955" s="14">
        <v>1037847</v>
      </c>
      <c r="S955" s="9">
        <f t="shared" si="42"/>
        <v>9</v>
      </c>
      <c r="T955">
        <f t="shared" si="43"/>
        <v>1.3999999999999995</v>
      </c>
      <c r="U955" s="1">
        <f t="shared" si="44"/>
        <v>1990</v>
      </c>
    </row>
    <row r="956" spans="1:21" x14ac:dyDescent="0.25">
      <c r="A956" s="1">
        <v>955</v>
      </c>
      <c r="B956" t="s">
        <v>5846</v>
      </c>
      <c r="C956" s="1">
        <v>1978</v>
      </c>
      <c r="D956" t="s">
        <v>15</v>
      </c>
      <c r="E956" s="1">
        <v>121</v>
      </c>
      <c r="F956" t="s">
        <v>5939</v>
      </c>
      <c r="G956" t="s">
        <v>5938</v>
      </c>
      <c r="H956" t="s">
        <v>5936</v>
      </c>
      <c r="I956" s="2">
        <v>7.6</v>
      </c>
      <c r="J956" t="s">
        <v>5847</v>
      </c>
      <c r="K956">
        <v>59</v>
      </c>
      <c r="L956" t="s">
        <v>1807</v>
      </c>
      <c r="M956" t="s">
        <v>5848</v>
      </c>
      <c r="N956" t="s">
        <v>5849</v>
      </c>
      <c r="O956" t="s">
        <v>5850</v>
      </c>
      <c r="P956" t="s">
        <v>5851</v>
      </c>
      <c r="Q956">
        <v>73662</v>
      </c>
      <c r="R956" s="14">
        <v>35000000</v>
      </c>
      <c r="S956" s="9">
        <f t="shared" si="42"/>
        <v>9</v>
      </c>
      <c r="T956">
        <f t="shared" si="43"/>
        <v>1.6999999999999993</v>
      </c>
      <c r="U956" s="1">
        <f t="shared" si="44"/>
        <v>1970</v>
      </c>
    </row>
    <row r="957" spans="1:21" x14ac:dyDescent="0.25">
      <c r="A957" s="1">
        <v>956</v>
      </c>
      <c r="B957" t="s">
        <v>5556</v>
      </c>
      <c r="C957" s="1">
        <v>2005</v>
      </c>
      <c r="D957" t="s">
        <v>196</v>
      </c>
      <c r="E957" s="1">
        <v>122</v>
      </c>
      <c r="F957" t="s">
        <v>5937</v>
      </c>
      <c r="G957" t="s">
        <v>5938</v>
      </c>
      <c r="H957" t="s">
        <v>5936</v>
      </c>
      <c r="I957" s="2">
        <v>7.6</v>
      </c>
      <c r="J957" t="s">
        <v>5557</v>
      </c>
      <c r="K957">
        <v>62</v>
      </c>
      <c r="L957" t="s">
        <v>4053</v>
      </c>
      <c r="M957" t="s">
        <v>4795</v>
      </c>
      <c r="N957" t="s">
        <v>1592</v>
      </c>
      <c r="O957" t="s">
        <v>696</v>
      </c>
      <c r="P957" t="s">
        <v>5558</v>
      </c>
      <c r="Q957">
        <v>294140</v>
      </c>
      <c r="R957" s="14">
        <v>24149632</v>
      </c>
      <c r="S957" s="9">
        <f t="shared" si="42"/>
        <v>9</v>
      </c>
      <c r="T957">
        <f t="shared" si="43"/>
        <v>1.3999999999999995</v>
      </c>
      <c r="U957" s="1">
        <f t="shared" si="44"/>
        <v>2000</v>
      </c>
    </row>
    <row r="958" spans="1:21" x14ac:dyDescent="0.25">
      <c r="A958" s="1">
        <v>957</v>
      </c>
      <c r="B958" t="s">
        <v>5484</v>
      </c>
      <c r="C958" s="1">
        <v>2008</v>
      </c>
      <c r="D958" t="s">
        <v>33</v>
      </c>
      <c r="E958" s="1">
        <v>123</v>
      </c>
      <c r="F958" t="s">
        <v>16</v>
      </c>
      <c r="I958" s="2">
        <v>7.6</v>
      </c>
      <c r="J958" t="s">
        <v>5485</v>
      </c>
      <c r="K958">
        <v>36</v>
      </c>
      <c r="L958" t="s">
        <v>2330</v>
      </c>
      <c r="M958" t="s">
        <v>2331</v>
      </c>
      <c r="N958" t="s">
        <v>5486</v>
      </c>
      <c r="O958" t="s">
        <v>917</v>
      </c>
      <c r="P958" t="s">
        <v>5487</v>
      </c>
      <c r="Q958">
        <v>286770</v>
      </c>
      <c r="R958" s="14">
        <v>69951824</v>
      </c>
      <c r="S958" s="9">
        <f t="shared" si="42"/>
        <v>9</v>
      </c>
      <c r="T958">
        <f t="shared" si="43"/>
        <v>3.9999999999999996</v>
      </c>
      <c r="U958" s="1">
        <f t="shared" si="44"/>
        <v>2000</v>
      </c>
    </row>
    <row r="959" spans="1:21" x14ac:dyDescent="0.25">
      <c r="A959" s="1">
        <v>958</v>
      </c>
      <c r="B959" t="s">
        <v>5545</v>
      </c>
      <c r="C959" s="1">
        <v>2005</v>
      </c>
      <c r="D959" t="s">
        <v>196</v>
      </c>
      <c r="E959" s="1">
        <v>124</v>
      </c>
      <c r="F959" t="s">
        <v>16</v>
      </c>
      <c r="G959" t="s">
        <v>5942</v>
      </c>
      <c r="H959" t="s">
        <v>5945</v>
      </c>
      <c r="I959" s="2">
        <v>7.6</v>
      </c>
      <c r="J959" t="s">
        <v>5546</v>
      </c>
      <c r="K959">
        <v>72</v>
      </c>
      <c r="L959" t="s">
        <v>2661</v>
      </c>
      <c r="M959" t="s">
        <v>281</v>
      </c>
      <c r="N959" t="s">
        <v>5547</v>
      </c>
      <c r="O959" t="s">
        <v>1005</v>
      </c>
      <c r="P959" t="s">
        <v>2200</v>
      </c>
      <c r="Q959">
        <v>206294</v>
      </c>
      <c r="R959" s="14">
        <v>23089926</v>
      </c>
      <c r="S959" s="9">
        <f t="shared" si="42"/>
        <v>9</v>
      </c>
      <c r="T959">
        <f t="shared" si="43"/>
        <v>0.39999999999999947</v>
      </c>
      <c r="U959" s="1">
        <f t="shared" si="44"/>
        <v>2000</v>
      </c>
    </row>
    <row r="960" spans="1:21" x14ac:dyDescent="0.25">
      <c r="A960" s="1">
        <v>959</v>
      </c>
      <c r="B960" t="s">
        <v>5566</v>
      </c>
      <c r="C960" s="1">
        <v>2008</v>
      </c>
      <c r="D960" t="s">
        <v>196</v>
      </c>
      <c r="E960" s="1">
        <v>124</v>
      </c>
      <c r="F960" t="s">
        <v>16</v>
      </c>
      <c r="I960" s="2">
        <v>7.6</v>
      </c>
      <c r="J960" t="s">
        <v>5567</v>
      </c>
      <c r="K960">
        <v>67</v>
      </c>
      <c r="L960" t="s">
        <v>5568</v>
      </c>
      <c r="M960" t="s">
        <v>1539</v>
      </c>
      <c r="N960" t="s">
        <v>4692</v>
      </c>
      <c r="O960" t="s">
        <v>3631</v>
      </c>
      <c r="P960" t="s">
        <v>1555</v>
      </c>
      <c r="Q960">
        <v>83158</v>
      </c>
      <c r="R960" s="14">
        <v>3081925</v>
      </c>
      <c r="S960" s="9">
        <f t="shared" si="42"/>
        <v>9</v>
      </c>
      <c r="T960">
        <f t="shared" si="43"/>
        <v>0.89999999999999947</v>
      </c>
      <c r="U960" s="1">
        <f t="shared" si="44"/>
        <v>2000</v>
      </c>
    </row>
    <row r="961" spans="1:21" x14ac:dyDescent="0.25">
      <c r="A961" s="1">
        <v>960</v>
      </c>
      <c r="B961" t="s">
        <v>5593</v>
      </c>
      <c r="C961" s="1">
        <v>2003</v>
      </c>
      <c r="D961" t="s">
        <v>33</v>
      </c>
      <c r="E961" s="1">
        <v>124</v>
      </c>
      <c r="F961" t="s">
        <v>5935</v>
      </c>
      <c r="G961" t="s">
        <v>5936</v>
      </c>
      <c r="H961" t="s">
        <v>5945</v>
      </c>
      <c r="I961" s="2">
        <v>7.6</v>
      </c>
      <c r="J961" t="s">
        <v>5594</v>
      </c>
      <c r="K961">
        <v>70</v>
      </c>
      <c r="L961" t="s">
        <v>1628</v>
      </c>
      <c r="M961" t="s">
        <v>1552</v>
      </c>
      <c r="N961" t="s">
        <v>689</v>
      </c>
      <c r="O961" t="s">
        <v>3259</v>
      </c>
      <c r="P961" t="s">
        <v>5595</v>
      </c>
      <c r="Q961">
        <v>224545</v>
      </c>
      <c r="R961" s="14">
        <v>16290476</v>
      </c>
      <c r="S961" s="9">
        <f t="shared" si="42"/>
        <v>9</v>
      </c>
      <c r="T961">
        <f t="shared" si="43"/>
        <v>0.59999999999999964</v>
      </c>
      <c r="U961" s="1">
        <f t="shared" si="44"/>
        <v>2000</v>
      </c>
    </row>
    <row r="962" spans="1:21" x14ac:dyDescent="0.25">
      <c r="A962" s="1">
        <v>961</v>
      </c>
      <c r="B962" t="s">
        <v>5647</v>
      </c>
      <c r="C962" s="1">
        <v>2001</v>
      </c>
      <c r="D962" t="s">
        <v>196</v>
      </c>
      <c r="E962" s="1">
        <v>124</v>
      </c>
      <c r="F962" t="s">
        <v>5939</v>
      </c>
      <c r="G962" t="s">
        <v>5938</v>
      </c>
      <c r="H962" t="s">
        <v>5936</v>
      </c>
      <c r="I962" s="2">
        <v>7.6</v>
      </c>
      <c r="J962" t="s">
        <v>5648</v>
      </c>
      <c r="K962">
        <v>52</v>
      </c>
      <c r="L962" t="s">
        <v>5649</v>
      </c>
      <c r="M962" t="s">
        <v>2430</v>
      </c>
      <c r="N962" t="s">
        <v>4877</v>
      </c>
      <c r="O962" t="s">
        <v>3238</v>
      </c>
      <c r="P962" t="s">
        <v>5650</v>
      </c>
      <c r="Q962">
        <v>240714</v>
      </c>
      <c r="R962" s="14">
        <v>52990775</v>
      </c>
      <c r="S962" s="9">
        <f t="shared" ref="S962:S1000" si="45">INT((ROW()-ROW($B$1))/100)</f>
        <v>9</v>
      </c>
      <c r="T962">
        <f t="shared" ref="T962:T1001" si="46">ABS(I962-(K962/10))</f>
        <v>2.3999999999999995</v>
      </c>
      <c r="U962" s="1">
        <f t="shared" ref="U962:U1001" si="47">C962-MOD(C962,10)</f>
        <v>2000</v>
      </c>
    </row>
    <row r="963" spans="1:21" x14ac:dyDescent="0.25">
      <c r="A963" s="1">
        <v>962</v>
      </c>
      <c r="B963" t="s">
        <v>5265</v>
      </c>
      <c r="C963" s="1">
        <v>2019</v>
      </c>
      <c r="D963" t="s">
        <v>150</v>
      </c>
      <c r="E963" s="1">
        <v>126</v>
      </c>
      <c r="F963" t="s">
        <v>5939</v>
      </c>
      <c r="G963" t="s">
        <v>5936</v>
      </c>
      <c r="H963" t="s">
        <v>5940</v>
      </c>
      <c r="I963" s="2">
        <v>7.6</v>
      </c>
      <c r="J963" t="s">
        <v>5266</v>
      </c>
      <c r="K963">
        <v>73</v>
      </c>
      <c r="L963" t="s">
        <v>5267</v>
      </c>
      <c r="M963" t="s">
        <v>446</v>
      </c>
      <c r="N963" t="s">
        <v>175</v>
      </c>
      <c r="O963" t="s">
        <v>19</v>
      </c>
      <c r="P963" t="s">
        <v>5268</v>
      </c>
      <c r="Q963">
        <v>60408</v>
      </c>
      <c r="R963" s="14">
        <v>0</v>
      </c>
      <c r="S963" s="9">
        <f t="shared" si="45"/>
        <v>9</v>
      </c>
      <c r="T963">
        <f t="shared" si="46"/>
        <v>0.29999999999999982</v>
      </c>
      <c r="U963" s="1">
        <f t="shared" si="47"/>
        <v>2010</v>
      </c>
    </row>
    <row r="964" spans="1:21" x14ac:dyDescent="0.25">
      <c r="A964" s="1">
        <v>963</v>
      </c>
      <c r="B964" t="s">
        <v>5281</v>
      </c>
      <c r="C964" s="1">
        <v>2017</v>
      </c>
      <c r="D964" t="s">
        <v>196</v>
      </c>
      <c r="E964" s="1">
        <v>127</v>
      </c>
      <c r="F964" t="s">
        <v>16</v>
      </c>
      <c r="I964" s="2">
        <v>7.6</v>
      </c>
      <c r="J964" t="s">
        <v>5282</v>
      </c>
      <c r="K964">
        <v>86</v>
      </c>
      <c r="L964" t="s">
        <v>2392</v>
      </c>
      <c r="M964" t="s">
        <v>5283</v>
      </c>
      <c r="N964" t="s">
        <v>5284</v>
      </c>
      <c r="O964" t="s">
        <v>5285</v>
      </c>
      <c r="P964" t="s">
        <v>5286</v>
      </c>
      <c r="Q964">
        <v>29765</v>
      </c>
      <c r="R964" s="14">
        <v>566356</v>
      </c>
      <c r="S964" s="9">
        <f t="shared" si="45"/>
        <v>9</v>
      </c>
      <c r="T964">
        <f t="shared" si="46"/>
        <v>1</v>
      </c>
      <c r="U964" s="1">
        <f t="shared" si="47"/>
        <v>2010</v>
      </c>
    </row>
    <row r="965" spans="1:21" x14ac:dyDescent="0.25">
      <c r="A965" s="1">
        <v>964</v>
      </c>
      <c r="B965" t="s">
        <v>5494</v>
      </c>
      <c r="C965" s="1">
        <v>2007</v>
      </c>
      <c r="D965" t="s">
        <v>47</v>
      </c>
      <c r="E965" s="1">
        <v>127</v>
      </c>
      <c r="F965" t="s">
        <v>5949</v>
      </c>
      <c r="G965" t="s">
        <v>5947</v>
      </c>
      <c r="H965" t="s">
        <v>5944</v>
      </c>
      <c r="I965" s="2">
        <v>7.6</v>
      </c>
      <c r="J965" t="s">
        <v>5495</v>
      </c>
      <c r="K965">
        <v>66</v>
      </c>
      <c r="L965" t="s">
        <v>4476</v>
      </c>
      <c r="M965" t="s">
        <v>5496</v>
      </c>
      <c r="N965" t="s">
        <v>5497</v>
      </c>
      <c r="O965" t="s">
        <v>5498</v>
      </c>
      <c r="P965" t="s">
        <v>60</v>
      </c>
      <c r="Q965">
        <v>255036</v>
      </c>
      <c r="R965" s="14">
        <v>38634938</v>
      </c>
      <c r="S965" s="9">
        <f t="shared" si="45"/>
        <v>9</v>
      </c>
      <c r="T965">
        <f t="shared" si="46"/>
        <v>1</v>
      </c>
      <c r="U965" s="1">
        <f t="shared" si="47"/>
        <v>2000</v>
      </c>
    </row>
    <row r="966" spans="1:21" x14ac:dyDescent="0.25">
      <c r="A966" s="1">
        <v>965</v>
      </c>
      <c r="B966" t="s">
        <v>5466</v>
      </c>
      <c r="C966" s="1">
        <v>2009</v>
      </c>
      <c r="D966" t="s">
        <v>150</v>
      </c>
      <c r="E966" s="1">
        <v>128</v>
      </c>
      <c r="F966" t="s">
        <v>5937</v>
      </c>
      <c r="G966" t="s">
        <v>5941</v>
      </c>
      <c r="H966" t="s">
        <v>5948</v>
      </c>
      <c r="I966" s="2">
        <v>7.6</v>
      </c>
      <c r="J966" t="s">
        <v>5467</v>
      </c>
      <c r="K966">
        <v>57</v>
      </c>
      <c r="L966" t="s">
        <v>687</v>
      </c>
      <c r="M966" t="s">
        <v>444</v>
      </c>
      <c r="N966" t="s">
        <v>4054</v>
      </c>
      <c r="O966" t="s">
        <v>1462</v>
      </c>
      <c r="P966" t="s">
        <v>5468</v>
      </c>
      <c r="Q966">
        <v>583158</v>
      </c>
      <c r="R966" s="14">
        <v>209028679</v>
      </c>
      <c r="S966" s="9">
        <f t="shared" si="45"/>
        <v>9</v>
      </c>
      <c r="T966">
        <f t="shared" si="46"/>
        <v>1.8999999999999995</v>
      </c>
      <c r="U966" s="1">
        <f t="shared" si="47"/>
        <v>2000</v>
      </c>
    </row>
    <row r="967" spans="1:21" x14ac:dyDescent="0.25">
      <c r="A967" s="1">
        <v>966</v>
      </c>
      <c r="B967" t="s">
        <v>5717</v>
      </c>
      <c r="C967" s="1">
        <v>1995</v>
      </c>
      <c r="D967" t="s">
        <v>15</v>
      </c>
      <c r="E967" s="1">
        <v>128</v>
      </c>
      <c r="F967" t="s">
        <v>5937</v>
      </c>
      <c r="G967" t="s">
        <v>5941</v>
      </c>
      <c r="H967" t="s">
        <v>5945</v>
      </c>
      <c r="I967" s="2">
        <v>7.6</v>
      </c>
      <c r="J967" t="s">
        <v>5718</v>
      </c>
      <c r="K967">
        <v>58</v>
      </c>
      <c r="L967" t="s">
        <v>1164</v>
      </c>
      <c r="M967" t="s">
        <v>69</v>
      </c>
      <c r="N967" t="s">
        <v>329</v>
      </c>
      <c r="O967" t="s">
        <v>68</v>
      </c>
      <c r="P967" t="s">
        <v>2597</v>
      </c>
      <c r="Q967">
        <v>364420</v>
      </c>
      <c r="R967" s="14">
        <v>100012499</v>
      </c>
      <c r="S967" s="9">
        <f t="shared" si="45"/>
        <v>9</v>
      </c>
      <c r="T967">
        <f t="shared" si="46"/>
        <v>1.7999999999999998</v>
      </c>
      <c r="U967" s="1">
        <f t="shared" si="47"/>
        <v>1990</v>
      </c>
    </row>
    <row r="968" spans="1:21" x14ac:dyDescent="0.25">
      <c r="A968" s="1">
        <v>967</v>
      </c>
      <c r="B968" t="s">
        <v>5470</v>
      </c>
      <c r="C968" s="1">
        <v>2009</v>
      </c>
      <c r="D968" t="s">
        <v>33</v>
      </c>
      <c r="E968" s="1">
        <v>129</v>
      </c>
      <c r="F968" t="s">
        <v>5939</v>
      </c>
      <c r="G968" t="s">
        <v>5936</v>
      </c>
      <c r="H968" t="s">
        <v>5960</v>
      </c>
      <c r="I968" s="2">
        <v>7.6</v>
      </c>
      <c r="J968" t="s">
        <v>5471</v>
      </c>
      <c r="K968">
        <v>53</v>
      </c>
      <c r="L968" t="s">
        <v>5472</v>
      </c>
      <c r="M968" t="s">
        <v>5473</v>
      </c>
      <c r="N968" t="s">
        <v>4563</v>
      </c>
      <c r="O968" t="s">
        <v>5474</v>
      </c>
      <c r="P968" t="s">
        <v>5475</v>
      </c>
      <c r="Q968">
        <v>293266</v>
      </c>
      <c r="R968" s="14">
        <v>255959475</v>
      </c>
      <c r="S968" s="9">
        <f t="shared" si="45"/>
        <v>9</v>
      </c>
      <c r="T968">
        <f t="shared" si="46"/>
        <v>2.2999999999999998</v>
      </c>
      <c r="U968" s="1">
        <f t="shared" si="47"/>
        <v>2000</v>
      </c>
    </row>
    <row r="969" spans="1:21" x14ac:dyDescent="0.25">
      <c r="A969" s="1">
        <v>968</v>
      </c>
      <c r="B969" t="s">
        <v>5505</v>
      </c>
      <c r="C969" s="1">
        <v>2006</v>
      </c>
      <c r="D969" t="s">
        <v>196</v>
      </c>
      <c r="E969" s="1">
        <v>129</v>
      </c>
      <c r="F969" t="s">
        <v>5935</v>
      </c>
      <c r="G969" t="s">
        <v>5936</v>
      </c>
      <c r="H969" t="s">
        <v>5948</v>
      </c>
      <c r="I969" s="2">
        <v>7.6</v>
      </c>
      <c r="J969" t="s">
        <v>5506</v>
      </c>
      <c r="K969">
        <v>76</v>
      </c>
      <c r="L969" t="s">
        <v>2602</v>
      </c>
      <c r="M969" t="s">
        <v>3875</v>
      </c>
      <c r="N969" t="s">
        <v>2360</v>
      </c>
      <c r="O969" t="s">
        <v>223</v>
      </c>
      <c r="P969" t="s">
        <v>1096</v>
      </c>
      <c r="Q969">
        <v>339757</v>
      </c>
      <c r="R969" s="14">
        <v>88513495</v>
      </c>
      <c r="S969" s="9">
        <f t="shared" si="45"/>
        <v>9</v>
      </c>
      <c r="T969">
        <f t="shared" si="46"/>
        <v>0</v>
      </c>
      <c r="U969" s="1">
        <f t="shared" si="47"/>
        <v>2000</v>
      </c>
    </row>
    <row r="970" spans="1:21" x14ac:dyDescent="0.25">
      <c r="A970" s="1">
        <v>969</v>
      </c>
      <c r="B970" t="s">
        <v>5597</v>
      </c>
      <c r="C970" s="1">
        <v>2002</v>
      </c>
      <c r="D970" t="s">
        <v>196</v>
      </c>
      <c r="E970" s="1">
        <v>129</v>
      </c>
      <c r="F970" t="s">
        <v>5935</v>
      </c>
      <c r="G970" t="s">
        <v>5936</v>
      </c>
      <c r="H970" t="s">
        <v>5945</v>
      </c>
      <c r="I970" s="2">
        <v>7.6</v>
      </c>
      <c r="J970" t="s">
        <v>5598</v>
      </c>
      <c r="K970">
        <v>56</v>
      </c>
      <c r="L970" t="s">
        <v>500</v>
      </c>
      <c r="M970" t="s">
        <v>160</v>
      </c>
      <c r="N970" t="s">
        <v>5599</v>
      </c>
      <c r="O970" t="s">
        <v>5600</v>
      </c>
      <c r="P970" t="s">
        <v>5601</v>
      </c>
      <c r="Q970">
        <v>62659</v>
      </c>
      <c r="R970" s="14">
        <v>45289</v>
      </c>
      <c r="S970" s="9">
        <f t="shared" si="45"/>
        <v>9</v>
      </c>
      <c r="T970">
        <f t="shared" si="46"/>
        <v>2</v>
      </c>
      <c r="U970" s="1">
        <f t="shared" si="47"/>
        <v>2000</v>
      </c>
    </row>
    <row r="971" spans="1:21" x14ac:dyDescent="0.25">
      <c r="A971" s="1">
        <v>970</v>
      </c>
      <c r="B971" t="s">
        <v>5378</v>
      </c>
      <c r="C971" s="1">
        <v>2014</v>
      </c>
      <c r="D971" t="s">
        <v>33</v>
      </c>
      <c r="E971" s="1">
        <v>130</v>
      </c>
      <c r="F971" t="s">
        <v>5937</v>
      </c>
      <c r="G971" t="s">
        <v>5941</v>
      </c>
      <c r="H971" t="s">
        <v>5936</v>
      </c>
      <c r="I971" s="2">
        <v>7.6</v>
      </c>
      <c r="J971" t="s">
        <v>5379</v>
      </c>
      <c r="K971">
        <v>79</v>
      </c>
      <c r="L971" t="s">
        <v>5380</v>
      </c>
      <c r="M971" t="s">
        <v>320</v>
      </c>
      <c r="N971" t="s">
        <v>5381</v>
      </c>
      <c r="O971" t="s">
        <v>3856</v>
      </c>
      <c r="P971" t="s">
        <v>5382</v>
      </c>
      <c r="Q971">
        <v>411599</v>
      </c>
      <c r="R971" s="14">
        <v>208545589</v>
      </c>
      <c r="S971" s="9">
        <f t="shared" si="45"/>
        <v>9</v>
      </c>
      <c r="T971">
        <f t="shared" si="46"/>
        <v>0.30000000000000071</v>
      </c>
      <c r="U971" s="1">
        <f t="shared" si="47"/>
        <v>2010</v>
      </c>
    </row>
    <row r="972" spans="1:21" x14ac:dyDescent="0.25">
      <c r="A972" s="1">
        <v>971</v>
      </c>
      <c r="B972" t="s">
        <v>5652</v>
      </c>
      <c r="C972" s="1">
        <v>2001</v>
      </c>
      <c r="D972" t="s">
        <v>15</v>
      </c>
      <c r="E972" s="1">
        <v>131</v>
      </c>
      <c r="F972" t="s">
        <v>16</v>
      </c>
      <c r="G972" t="s">
        <v>5940</v>
      </c>
      <c r="H972" t="s">
        <v>5950</v>
      </c>
      <c r="I972" s="2">
        <v>7.6</v>
      </c>
      <c r="J972" t="s">
        <v>5653</v>
      </c>
      <c r="K972">
        <v>53</v>
      </c>
      <c r="L972" t="s">
        <v>5035</v>
      </c>
      <c r="M972" t="s">
        <v>4054</v>
      </c>
      <c r="N972" t="s">
        <v>1095</v>
      </c>
      <c r="O972" t="s">
        <v>5654</v>
      </c>
      <c r="P972" t="s">
        <v>5655</v>
      </c>
      <c r="Q972">
        <v>243729</v>
      </c>
      <c r="R972" s="14">
        <v>51401758</v>
      </c>
      <c r="S972" s="9">
        <f t="shared" si="45"/>
        <v>9</v>
      </c>
      <c r="T972">
        <f t="shared" si="46"/>
        <v>2.2999999999999998</v>
      </c>
      <c r="U972" s="1">
        <f t="shared" si="47"/>
        <v>2000</v>
      </c>
    </row>
    <row r="973" spans="1:21" x14ac:dyDescent="0.25">
      <c r="A973" s="1">
        <v>972</v>
      </c>
      <c r="B973" t="s">
        <v>5353</v>
      </c>
      <c r="C973" s="1">
        <v>2015</v>
      </c>
      <c r="D973" t="s">
        <v>15</v>
      </c>
      <c r="E973" s="1">
        <v>133</v>
      </c>
      <c r="F973" t="s">
        <v>16</v>
      </c>
      <c r="G973" t="s">
        <v>5960</v>
      </c>
      <c r="I973" s="2">
        <v>7.6</v>
      </c>
      <c r="J973" t="s">
        <v>5354</v>
      </c>
      <c r="K973">
        <v>82</v>
      </c>
      <c r="L973" t="s">
        <v>5355</v>
      </c>
      <c r="M973" t="s">
        <v>5296</v>
      </c>
      <c r="N973" t="s">
        <v>1850</v>
      </c>
      <c r="O973" t="s">
        <v>5356</v>
      </c>
      <c r="P973" t="s">
        <v>5357</v>
      </c>
      <c r="Q973">
        <v>247666</v>
      </c>
      <c r="R973" s="14">
        <v>109767581</v>
      </c>
      <c r="S973" s="9">
        <f t="shared" si="45"/>
        <v>9</v>
      </c>
      <c r="T973">
        <f t="shared" si="46"/>
        <v>0.59999999999999964</v>
      </c>
      <c r="U973" s="1">
        <f t="shared" si="47"/>
        <v>2010</v>
      </c>
    </row>
    <row r="974" spans="1:21" x14ac:dyDescent="0.25">
      <c r="A974" s="1">
        <v>973</v>
      </c>
      <c r="B974" t="s">
        <v>5445</v>
      </c>
      <c r="C974" s="1">
        <v>2011</v>
      </c>
      <c r="D974" t="s">
        <v>150</v>
      </c>
      <c r="E974" s="1">
        <v>133</v>
      </c>
      <c r="F974" t="s">
        <v>5939</v>
      </c>
      <c r="G974" t="s">
        <v>5936</v>
      </c>
      <c r="H974" t="s">
        <v>5960</v>
      </c>
      <c r="I974" s="2">
        <v>7.6</v>
      </c>
      <c r="J974" t="s">
        <v>5446</v>
      </c>
      <c r="K974">
        <v>87</v>
      </c>
      <c r="L974" t="s">
        <v>5447</v>
      </c>
      <c r="M974" t="s">
        <v>89</v>
      </c>
      <c r="N974" t="s">
        <v>102</v>
      </c>
      <c r="O974" t="s">
        <v>1017</v>
      </c>
      <c r="P974" t="s">
        <v>1539</v>
      </c>
      <c r="Q974">
        <v>369529</v>
      </c>
      <c r="R974" s="14">
        <v>75605492</v>
      </c>
      <c r="S974" s="9">
        <f t="shared" si="45"/>
        <v>9</v>
      </c>
      <c r="T974">
        <f t="shared" si="46"/>
        <v>1.0999999999999996</v>
      </c>
      <c r="U974" s="1">
        <f t="shared" si="47"/>
        <v>2010</v>
      </c>
    </row>
    <row r="975" spans="1:21" x14ac:dyDescent="0.25">
      <c r="A975" s="1">
        <v>974</v>
      </c>
      <c r="B975" t="s">
        <v>5581</v>
      </c>
      <c r="C975" s="1">
        <v>2004</v>
      </c>
      <c r="D975" t="s">
        <v>47</v>
      </c>
      <c r="E975" s="1">
        <v>133</v>
      </c>
      <c r="F975" t="s">
        <v>16</v>
      </c>
      <c r="G975" t="s">
        <v>5948</v>
      </c>
      <c r="H975" t="s">
        <v>5942</v>
      </c>
      <c r="I975" s="2">
        <v>7.6</v>
      </c>
      <c r="J975" t="s">
        <v>5582</v>
      </c>
      <c r="K975">
        <v>76</v>
      </c>
      <c r="L975" t="s">
        <v>679</v>
      </c>
      <c r="M975" t="s">
        <v>680</v>
      </c>
      <c r="N975" t="s">
        <v>5583</v>
      </c>
      <c r="O975" t="s">
        <v>223</v>
      </c>
      <c r="P975" t="s">
        <v>5584</v>
      </c>
      <c r="Q975">
        <v>70925</v>
      </c>
      <c r="R975" s="14">
        <v>6167817</v>
      </c>
      <c r="S975" s="9">
        <f t="shared" si="45"/>
        <v>9</v>
      </c>
      <c r="T975">
        <f t="shared" si="46"/>
        <v>0</v>
      </c>
      <c r="U975" s="1">
        <f t="shared" si="47"/>
        <v>2000</v>
      </c>
    </row>
    <row r="976" spans="1:21" x14ac:dyDescent="0.25">
      <c r="A976" s="1">
        <v>975</v>
      </c>
      <c r="B976" t="s">
        <v>5333</v>
      </c>
      <c r="C976" s="1">
        <v>2017</v>
      </c>
      <c r="D976" t="s">
        <v>33</v>
      </c>
      <c r="E976" s="1">
        <v>134</v>
      </c>
      <c r="F976" t="s">
        <v>5937</v>
      </c>
      <c r="G976" t="s">
        <v>5958</v>
      </c>
      <c r="H976" t="s">
        <v>5936</v>
      </c>
      <c r="I976" s="2">
        <v>7.6</v>
      </c>
      <c r="J976" t="s">
        <v>5334</v>
      </c>
      <c r="K976">
        <v>72</v>
      </c>
      <c r="L976" t="s">
        <v>5335</v>
      </c>
      <c r="M976" t="s">
        <v>1564</v>
      </c>
      <c r="N976" t="s">
        <v>265</v>
      </c>
      <c r="O976" t="s">
        <v>1675</v>
      </c>
      <c r="P976" t="s">
        <v>697</v>
      </c>
      <c r="Q976">
        <v>58371</v>
      </c>
      <c r="R976" s="14">
        <v>18340051</v>
      </c>
      <c r="S976" s="9">
        <f t="shared" si="45"/>
        <v>9</v>
      </c>
      <c r="T976">
        <f t="shared" si="46"/>
        <v>0.39999999999999947</v>
      </c>
      <c r="U976" s="1">
        <f t="shared" si="47"/>
        <v>2010</v>
      </c>
    </row>
    <row r="977" spans="1:21" x14ac:dyDescent="0.25">
      <c r="A977" s="1">
        <v>976</v>
      </c>
      <c r="B977" t="s">
        <v>5708</v>
      </c>
      <c r="C977" s="1">
        <v>1997</v>
      </c>
      <c r="D977" t="s">
        <v>15</v>
      </c>
      <c r="E977" s="1">
        <v>134</v>
      </c>
      <c r="F977" t="s">
        <v>5954</v>
      </c>
      <c r="G977" t="s">
        <v>5945</v>
      </c>
      <c r="I977" s="2">
        <v>7.6</v>
      </c>
      <c r="J977" t="s">
        <v>5709</v>
      </c>
      <c r="K977">
        <v>52</v>
      </c>
      <c r="L977" t="s">
        <v>1834</v>
      </c>
      <c r="M977" t="s">
        <v>5268</v>
      </c>
      <c r="N977" t="s">
        <v>3109</v>
      </c>
      <c r="O977" t="s">
        <v>5710</v>
      </c>
      <c r="P977" t="s">
        <v>5711</v>
      </c>
      <c r="Q977">
        <v>131101</v>
      </c>
      <c r="R977" s="14">
        <v>3796699</v>
      </c>
      <c r="S977" s="9">
        <f t="shared" si="45"/>
        <v>9</v>
      </c>
      <c r="T977">
        <f t="shared" si="46"/>
        <v>2.3999999999999995</v>
      </c>
      <c r="U977" s="1">
        <f t="shared" si="47"/>
        <v>1990</v>
      </c>
    </row>
    <row r="978" spans="1:21" x14ac:dyDescent="0.25">
      <c r="A978" s="1">
        <v>977</v>
      </c>
      <c r="B978" t="s">
        <v>5606</v>
      </c>
      <c r="C978" s="1">
        <v>2002</v>
      </c>
      <c r="D978" t="s">
        <v>196</v>
      </c>
      <c r="E978" s="1">
        <v>135</v>
      </c>
      <c r="F978" t="s">
        <v>16</v>
      </c>
      <c r="I978" s="2">
        <v>7.6</v>
      </c>
      <c r="J978" t="s">
        <v>5607</v>
      </c>
      <c r="K978">
        <v>68</v>
      </c>
      <c r="L978" t="s">
        <v>2602</v>
      </c>
      <c r="M978" t="s">
        <v>90</v>
      </c>
      <c r="N978" t="s">
        <v>5608</v>
      </c>
      <c r="O978" t="s">
        <v>1539</v>
      </c>
      <c r="P978" t="s">
        <v>5486</v>
      </c>
      <c r="Q978">
        <v>169708</v>
      </c>
      <c r="R978" s="14">
        <v>13060843</v>
      </c>
      <c r="S978" s="9">
        <f t="shared" si="45"/>
        <v>9</v>
      </c>
      <c r="T978">
        <f t="shared" si="46"/>
        <v>0.79999999999999982</v>
      </c>
      <c r="U978" s="1">
        <f t="shared" si="47"/>
        <v>2000</v>
      </c>
    </row>
    <row r="979" spans="1:21" x14ac:dyDescent="0.25">
      <c r="A979" s="1">
        <v>978</v>
      </c>
      <c r="B979" t="s">
        <v>5725</v>
      </c>
      <c r="C979" s="1">
        <v>1995</v>
      </c>
      <c r="D979" t="s">
        <v>15</v>
      </c>
      <c r="E979" s="1">
        <v>135</v>
      </c>
      <c r="F979" t="s">
        <v>16</v>
      </c>
      <c r="G979" t="s">
        <v>5942</v>
      </c>
      <c r="I979" s="2">
        <v>7.6</v>
      </c>
      <c r="J979" t="s">
        <v>5726</v>
      </c>
      <c r="K979">
        <v>69</v>
      </c>
      <c r="L979" t="s">
        <v>110</v>
      </c>
      <c r="M979" t="s">
        <v>110</v>
      </c>
      <c r="N979" t="s">
        <v>3162</v>
      </c>
      <c r="O979" t="s">
        <v>5727</v>
      </c>
      <c r="P979" t="s">
        <v>5728</v>
      </c>
      <c r="Q979">
        <v>73172</v>
      </c>
      <c r="R979" s="14">
        <v>71516617</v>
      </c>
      <c r="S979" s="9">
        <f t="shared" si="45"/>
        <v>9</v>
      </c>
      <c r="T979">
        <f t="shared" si="46"/>
        <v>0.69999999999999929</v>
      </c>
      <c r="U979" s="1">
        <f t="shared" si="47"/>
        <v>1990</v>
      </c>
    </row>
    <row r="980" spans="1:21" x14ac:dyDescent="0.25">
      <c r="A980" s="1">
        <v>979</v>
      </c>
      <c r="B980" t="s">
        <v>5325</v>
      </c>
      <c r="C980" s="1">
        <v>2017</v>
      </c>
      <c r="D980" t="s">
        <v>33</v>
      </c>
      <c r="E980" s="1">
        <v>136</v>
      </c>
      <c r="F980" t="s">
        <v>5937</v>
      </c>
      <c r="G980" t="s">
        <v>5941</v>
      </c>
      <c r="H980" t="s">
        <v>5952</v>
      </c>
      <c r="I980" s="2">
        <v>7.6</v>
      </c>
      <c r="J980" t="s">
        <v>5326</v>
      </c>
      <c r="K980">
        <v>67</v>
      </c>
      <c r="L980" t="s">
        <v>2205</v>
      </c>
      <c r="M980" t="s">
        <v>2206</v>
      </c>
      <c r="N980" t="s">
        <v>2209</v>
      </c>
      <c r="O980" t="s">
        <v>2214</v>
      </c>
      <c r="P980" t="s">
        <v>2207</v>
      </c>
      <c r="Q980">
        <v>569974</v>
      </c>
      <c r="R980" s="14">
        <v>389813101</v>
      </c>
      <c r="S980" s="9">
        <f t="shared" si="45"/>
        <v>9</v>
      </c>
      <c r="T980">
        <f t="shared" si="46"/>
        <v>0.89999999999999947</v>
      </c>
      <c r="U980" s="1">
        <f t="shared" si="47"/>
        <v>2010</v>
      </c>
    </row>
    <row r="981" spans="1:21" x14ac:dyDescent="0.25">
      <c r="A981" s="1">
        <v>980</v>
      </c>
      <c r="B981" t="s">
        <v>5405</v>
      </c>
      <c r="C981" s="1">
        <v>2018</v>
      </c>
      <c r="D981" t="s">
        <v>33</v>
      </c>
      <c r="E981" s="1">
        <v>136</v>
      </c>
      <c r="F981" t="s">
        <v>16</v>
      </c>
      <c r="G981" t="s">
        <v>5951</v>
      </c>
      <c r="H981" t="s">
        <v>5942</v>
      </c>
      <c r="I981" s="2">
        <v>7.6</v>
      </c>
      <c r="J981" t="s">
        <v>5406</v>
      </c>
      <c r="K981">
        <v>88</v>
      </c>
      <c r="L981" t="s">
        <v>2208</v>
      </c>
      <c r="M981" t="s">
        <v>5407</v>
      </c>
      <c r="N981" t="s">
        <v>2208</v>
      </c>
      <c r="O981" t="s">
        <v>4076</v>
      </c>
      <c r="P981" t="s">
        <v>5408</v>
      </c>
      <c r="Q981">
        <v>334312</v>
      </c>
      <c r="R981" s="14">
        <v>215288866</v>
      </c>
      <c r="S981" s="9">
        <f t="shared" si="45"/>
        <v>9</v>
      </c>
      <c r="T981">
        <f t="shared" si="46"/>
        <v>1.2000000000000011</v>
      </c>
      <c r="U981" s="1">
        <f t="shared" si="47"/>
        <v>2010</v>
      </c>
    </row>
    <row r="982" spans="1:21" x14ac:dyDescent="0.25">
      <c r="A982" s="1">
        <v>981</v>
      </c>
      <c r="B982" t="s">
        <v>5713</v>
      </c>
      <c r="C982" s="1">
        <v>1995</v>
      </c>
      <c r="D982" t="s">
        <v>47</v>
      </c>
      <c r="E982" s="1">
        <v>136</v>
      </c>
      <c r="F982" t="s">
        <v>16</v>
      </c>
      <c r="G982" t="s">
        <v>5942</v>
      </c>
      <c r="I982" s="2">
        <v>7.6</v>
      </c>
      <c r="J982" t="s">
        <v>5714</v>
      </c>
      <c r="K982">
        <v>84</v>
      </c>
      <c r="L982" t="s">
        <v>3155</v>
      </c>
      <c r="M982" t="s">
        <v>4089</v>
      </c>
      <c r="N982" t="s">
        <v>673</v>
      </c>
      <c r="O982" t="s">
        <v>5715</v>
      </c>
      <c r="P982" t="s">
        <v>674</v>
      </c>
      <c r="Q982">
        <v>102598</v>
      </c>
      <c r="R982" s="14">
        <v>43182776</v>
      </c>
      <c r="S982" s="9">
        <f t="shared" si="45"/>
        <v>9</v>
      </c>
      <c r="T982">
        <f t="shared" si="46"/>
        <v>0.80000000000000071</v>
      </c>
      <c r="U982" s="1">
        <f t="shared" si="47"/>
        <v>1990</v>
      </c>
    </row>
    <row r="983" spans="1:21" x14ac:dyDescent="0.25">
      <c r="A983" s="1">
        <v>982</v>
      </c>
      <c r="B983" t="s">
        <v>5294</v>
      </c>
      <c r="C983" s="1">
        <v>2019</v>
      </c>
      <c r="D983" t="s">
        <v>15</v>
      </c>
      <c r="E983" s="1">
        <v>137</v>
      </c>
      <c r="F983" t="s">
        <v>5939</v>
      </c>
      <c r="G983" t="s">
        <v>5938</v>
      </c>
      <c r="H983" t="s">
        <v>5936</v>
      </c>
      <c r="I983" s="2">
        <v>7.6</v>
      </c>
      <c r="J983" t="s">
        <v>5295</v>
      </c>
      <c r="K983">
        <v>68</v>
      </c>
      <c r="L983" t="s">
        <v>2182</v>
      </c>
      <c r="M983" t="s">
        <v>5296</v>
      </c>
      <c r="N983" t="s">
        <v>462</v>
      </c>
      <c r="O983" t="s">
        <v>1366</v>
      </c>
      <c r="P983" t="s">
        <v>5297</v>
      </c>
      <c r="Q983">
        <v>46739</v>
      </c>
      <c r="R983" s="14">
        <v>0</v>
      </c>
      <c r="S983" s="9">
        <f t="shared" si="45"/>
        <v>9</v>
      </c>
      <c r="T983">
        <f t="shared" si="46"/>
        <v>0.79999999999999982</v>
      </c>
      <c r="U983" s="1">
        <f t="shared" si="47"/>
        <v>2010</v>
      </c>
    </row>
    <row r="984" spans="1:21" x14ac:dyDescent="0.25">
      <c r="A984" s="1">
        <v>983</v>
      </c>
      <c r="B984" t="s">
        <v>5311</v>
      </c>
      <c r="C984" s="1">
        <v>2015</v>
      </c>
      <c r="E984" s="1">
        <v>138</v>
      </c>
      <c r="F984" t="s">
        <v>5935</v>
      </c>
      <c r="G984" t="s">
        <v>5936</v>
      </c>
      <c r="H984" t="s">
        <v>5942</v>
      </c>
      <c r="I984" s="2">
        <v>7.6</v>
      </c>
      <c r="J984" t="s">
        <v>5312</v>
      </c>
      <c r="K984">
        <v>77</v>
      </c>
      <c r="L984" t="s">
        <v>5313</v>
      </c>
      <c r="M984" t="s">
        <v>5314</v>
      </c>
      <c r="N984" t="s">
        <v>5315</v>
      </c>
      <c r="O984" t="s">
        <v>5316</v>
      </c>
      <c r="P984" t="s">
        <v>5317</v>
      </c>
      <c r="Q984">
        <v>52903</v>
      </c>
      <c r="R984" s="14">
        <v>0</v>
      </c>
      <c r="S984" s="9">
        <f t="shared" si="45"/>
        <v>9</v>
      </c>
      <c r="T984">
        <f t="shared" si="46"/>
        <v>0.10000000000000053</v>
      </c>
      <c r="U984" s="1">
        <f t="shared" si="47"/>
        <v>2010</v>
      </c>
    </row>
    <row r="985" spans="1:21" x14ac:dyDescent="0.25">
      <c r="A985" s="1">
        <v>984</v>
      </c>
      <c r="B985" t="s">
        <v>5853</v>
      </c>
      <c r="C985" s="1">
        <v>1977</v>
      </c>
      <c r="D985" t="s">
        <v>47</v>
      </c>
      <c r="E985" s="1">
        <v>138</v>
      </c>
      <c r="F985" t="s">
        <v>16</v>
      </c>
      <c r="G985" t="s">
        <v>5943</v>
      </c>
      <c r="I985" s="2">
        <v>7.6</v>
      </c>
      <c r="J985" t="s">
        <v>5854</v>
      </c>
      <c r="K985">
        <v>90</v>
      </c>
      <c r="L985" t="s">
        <v>73</v>
      </c>
      <c r="M985" t="s">
        <v>2668</v>
      </c>
      <c r="N985" t="s">
        <v>1962</v>
      </c>
      <c r="O985" t="s">
        <v>5855</v>
      </c>
      <c r="P985" t="s">
        <v>3351</v>
      </c>
      <c r="Q985">
        <v>184966</v>
      </c>
      <c r="R985" s="14">
        <v>132088635</v>
      </c>
      <c r="S985" s="9">
        <f t="shared" si="45"/>
        <v>9</v>
      </c>
      <c r="T985">
        <f t="shared" si="46"/>
        <v>1.4000000000000004</v>
      </c>
      <c r="U985" s="1">
        <f t="shared" si="47"/>
        <v>1970</v>
      </c>
    </row>
    <row r="986" spans="1:21" x14ac:dyDescent="0.25">
      <c r="A986" s="1">
        <v>985</v>
      </c>
      <c r="B986" t="s">
        <v>5359</v>
      </c>
      <c r="C986" s="1">
        <v>2014</v>
      </c>
      <c r="D986" t="s">
        <v>196</v>
      </c>
      <c r="E986" s="1">
        <v>140</v>
      </c>
      <c r="F986" t="s">
        <v>5935</v>
      </c>
      <c r="G986" t="s">
        <v>5936</v>
      </c>
      <c r="I986" s="2">
        <v>7.6</v>
      </c>
      <c r="J986" t="s">
        <v>5360</v>
      </c>
      <c r="K986">
        <v>92</v>
      </c>
      <c r="L986" t="s">
        <v>2392</v>
      </c>
      <c r="M986" t="s">
        <v>5361</v>
      </c>
      <c r="N986" t="s">
        <v>5362</v>
      </c>
      <c r="O986" t="s">
        <v>5363</v>
      </c>
      <c r="P986" t="s">
        <v>5364</v>
      </c>
      <c r="Q986">
        <v>49397</v>
      </c>
      <c r="R986" s="14">
        <v>1092800</v>
      </c>
      <c r="S986" s="9">
        <f t="shared" si="45"/>
        <v>9</v>
      </c>
      <c r="T986">
        <f t="shared" si="46"/>
        <v>1.5999999999999996</v>
      </c>
      <c r="U986" s="1">
        <f t="shared" si="47"/>
        <v>2010</v>
      </c>
    </row>
    <row r="987" spans="1:21" x14ac:dyDescent="0.25">
      <c r="A987" s="1">
        <v>986</v>
      </c>
      <c r="B987" t="s">
        <v>5512</v>
      </c>
      <c r="C987" s="1">
        <v>2007</v>
      </c>
      <c r="D987" t="s">
        <v>150</v>
      </c>
      <c r="E987" s="1">
        <v>140</v>
      </c>
      <c r="F987" t="s">
        <v>5939</v>
      </c>
      <c r="G987" t="s">
        <v>5936</v>
      </c>
      <c r="H987" t="s">
        <v>5951</v>
      </c>
      <c r="I987" s="2">
        <v>7.6</v>
      </c>
      <c r="J987" t="s">
        <v>5513</v>
      </c>
      <c r="K987">
        <v>66</v>
      </c>
      <c r="L987" t="s">
        <v>5514</v>
      </c>
      <c r="M987" t="s">
        <v>4544</v>
      </c>
      <c r="N987" t="s">
        <v>5515</v>
      </c>
      <c r="O987" t="s">
        <v>5516</v>
      </c>
      <c r="P987" t="s">
        <v>5517</v>
      </c>
      <c r="Q987">
        <v>82781</v>
      </c>
      <c r="R987" s="14">
        <v>10301706</v>
      </c>
      <c r="S987" s="9">
        <f t="shared" si="45"/>
        <v>9</v>
      </c>
      <c r="T987">
        <f t="shared" si="46"/>
        <v>1</v>
      </c>
      <c r="U987" s="1">
        <f t="shared" si="47"/>
        <v>2000</v>
      </c>
    </row>
    <row r="988" spans="1:21" x14ac:dyDescent="0.25">
      <c r="A988" s="1">
        <v>987</v>
      </c>
      <c r="B988" t="s">
        <v>5730</v>
      </c>
      <c r="C988" s="1">
        <v>1995</v>
      </c>
      <c r="D988" t="s">
        <v>248</v>
      </c>
      <c r="E988" s="1">
        <v>140</v>
      </c>
      <c r="F988" t="s">
        <v>5949</v>
      </c>
      <c r="G988" t="s">
        <v>5936</v>
      </c>
      <c r="H988" t="s">
        <v>5940</v>
      </c>
      <c r="I988" s="2">
        <v>7.6</v>
      </c>
      <c r="J988" t="s">
        <v>5731</v>
      </c>
      <c r="K988">
        <v>77</v>
      </c>
      <c r="L988" t="s">
        <v>1094</v>
      </c>
      <c r="M988" t="s">
        <v>101</v>
      </c>
      <c r="N988" t="s">
        <v>3011</v>
      </c>
      <c r="O988" t="s">
        <v>3200</v>
      </c>
      <c r="P988" t="s">
        <v>103</v>
      </c>
      <c r="Q988">
        <v>269197</v>
      </c>
      <c r="R988" s="14">
        <v>173837933</v>
      </c>
      <c r="S988" s="9">
        <f t="shared" si="45"/>
        <v>9</v>
      </c>
      <c r="T988">
        <f t="shared" si="46"/>
        <v>0.10000000000000053</v>
      </c>
      <c r="U988" s="1">
        <f t="shared" si="47"/>
        <v>1990</v>
      </c>
    </row>
    <row r="989" spans="1:21" x14ac:dyDescent="0.25">
      <c r="A989" s="1">
        <v>988</v>
      </c>
      <c r="B989" t="s">
        <v>5337</v>
      </c>
      <c r="C989" s="1">
        <v>2015</v>
      </c>
      <c r="D989" t="s">
        <v>33</v>
      </c>
      <c r="E989" s="1">
        <v>142</v>
      </c>
      <c r="F989" t="s">
        <v>16</v>
      </c>
      <c r="G989" t="s">
        <v>5940</v>
      </c>
      <c r="H989" t="s">
        <v>5945</v>
      </c>
      <c r="I989" s="2">
        <v>7.6</v>
      </c>
      <c r="J989" t="s">
        <v>5338</v>
      </c>
      <c r="K989">
        <v>81</v>
      </c>
      <c r="L989" t="s">
        <v>73</v>
      </c>
      <c r="M989" t="s">
        <v>101</v>
      </c>
      <c r="N989" t="s">
        <v>3590</v>
      </c>
      <c r="O989" t="s">
        <v>5339</v>
      </c>
      <c r="P989" t="s">
        <v>4627</v>
      </c>
      <c r="Q989">
        <v>287659</v>
      </c>
      <c r="R989" s="14">
        <v>72313754</v>
      </c>
      <c r="S989" s="9">
        <f t="shared" si="45"/>
        <v>9</v>
      </c>
      <c r="T989">
        <f t="shared" si="46"/>
        <v>0.5</v>
      </c>
      <c r="U989" s="1">
        <f t="shared" si="47"/>
        <v>2010</v>
      </c>
    </row>
    <row r="990" spans="1:21" x14ac:dyDescent="0.25">
      <c r="A990" s="1">
        <v>989</v>
      </c>
      <c r="B990" t="s">
        <v>5865</v>
      </c>
      <c r="C990" s="1">
        <v>1970</v>
      </c>
      <c r="D990" t="s">
        <v>1893</v>
      </c>
      <c r="E990" s="1">
        <v>144</v>
      </c>
      <c r="F990" t="s">
        <v>5949</v>
      </c>
      <c r="G990" t="s">
        <v>5952</v>
      </c>
      <c r="H990" t="s">
        <v>5950</v>
      </c>
      <c r="I990" s="2">
        <v>7.6</v>
      </c>
      <c r="J990" t="s">
        <v>5866</v>
      </c>
      <c r="K990">
        <v>50</v>
      </c>
      <c r="L990" t="s">
        <v>5153</v>
      </c>
      <c r="M990" t="s">
        <v>110</v>
      </c>
      <c r="N990" t="s">
        <v>5867</v>
      </c>
      <c r="O990" t="s">
        <v>724</v>
      </c>
      <c r="P990" t="s">
        <v>5868</v>
      </c>
      <c r="Q990">
        <v>45338</v>
      </c>
      <c r="R990" s="14">
        <v>1378435</v>
      </c>
      <c r="S990" s="9">
        <f t="shared" si="45"/>
        <v>9</v>
      </c>
      <c r="T990">
        <f t="shared" si="46"/>
        <v>2.5999999999999996</v>
      </c>
      <c r="U990" s="1">
        <f t="shared" si="47"/>
        <v>1970</v>
      </c>
    </row>
    <row r="991" spans="1:21" x14ac:dyDescent="0.25">
      <c r="A991" s="1">
        <v>990</v>
      </c>
      <c r="B991" t="s">
        <v>5657</v>
      </c>
      <c r="C991" s="1">
        <v>2002</v>
      </c>
      <c r="D991" t="s">
        <v>15</v>
      </c>
      <c r="E991" s="1">
        <v>145</v>
      </c>
      <c r="F991" t="s">
        <v>5937</v>
      </c>
      <c r="G991" t="s">
        <v>5938</v>
      </c>
      <c r="H991" t="s">
        <v>5948</v>
      </c>
      <c r="I991" s="2">
        <v>7.6</v>
      </c>
      <c r="J991" t="s">
        <v>5658</v>
      </c>
      <c r="K991">
        <v>80</v>
      </c>
      <c r="L991" t="s">
        <v>73</v>
      </c>
      <c r="M991" t="s">
        <v>2470</v>
      </c>
      <c r="N991" t="s">
        <v>3129</v>
      </c>
      <c r="O991" t="s">
        <v>4692</v>
      </c>
      <c r="P991" t="s">
        <v>1251</v>
      </c>
      <c r="Q991">
        <v>508417</v>
      </c>
      <c r="R991" s="14">
        <v>132072926</v>
      </c>
      <c r="S991" s="9">
        <f t="shared" si="45"/>
        <v>9</v>
      </c>
      <c r="T991">
        <f t="shared" si="46"/>
        <v>0.40000000000000036</v>
      </c>
      <c r="U991" s="1">
        <f t="shared" si="47"/>
        <v>2000</v>
      </c>
    </row>
    <row r="992" spans="1:21" x14ac:dyDescent="0.25">
      <c r="A992" s="1">
        <v>991</v>
      </c>
      <c r="B992" t="s">
        <v>5660</v>
      </c>
      <c r="C992" s="1">
        <v>1999</v>
      </c>
      <c r="D992" t="s">
        <v>196</v>
      </c>
      <c r="E992" s="1">
        <v>146</v>
      </c>
      <c r="F992" t="s">
        <v>5939</v>
      </c>
      <c r="G992" t="s">
        <v>5936</v>
      </c>
      <c r="H992" t="s">
        <v>5960</v>
      </c>
      <c r="I992" s="2">
        <v>7.6</v>
      </c>
      <c r="J992" t="s">
        <v>5661</v>
      </c>
      <c r="K992">
        <v>74</v>
      </c>
      <c r="L992" t="s">
        <v>2708</v>
      </c>
      <c r="M992" t="s">
        <v>3875</v>
      </c>
      <c r="N992" t="s">
        <v>5662</v>
      </c>
      <c r="O992" t="s">
        <v>4060</v>
      </c>
      <c r="P992" t="s">
        <v>1463</v>
      </c>
      <c r="Q992">
        <v>91557</v>
      </c>
      <c r="R992" s="14">
        <v>50668906</v>
      </c>
      <c r="S992" s="9">
        <f t="shared" si="45"/>
        <v>9</v>
      </c>
      <c r="T992">
        <f t="shared" si="46"/>
        <v>0.19999999999999929</v>
      </c>
      <c r="U992" s="1">
        <f t="shared" si="47"/>
        <v>1990</v>
      </c>
    </row>
    <row r="993" spans="1:21" x14ac:dyDescent="0.25">
      <c r="A993" s="1">
        <v>992</v>
      </c>
      <c r="B993" t="s">
        <v>5703</v>
      </c>
      <c r="C993" s="1">
        <v>1996</v>
      </c>
      <c r="D993" t="s">
        <v>33</v>
      </c>
      <c r="E993" s="1">
        <v>147</v>
      </c>
      <c r="F993" t="s">
        <v>5935</v>
      </c>
      <c r="G993" t="s">
        <v>5936</v>
      </c>
      <c r="H993" t="s">
        <v>5945</v>
      </c>
      <c r="I993" s="2">
        <v>7.6</v>
      </c>
      <c r="J993" t="s">
        <v>5704</v>
      </c>
      <c r="K993">
        <v>49</v>
      </c>
      <c r="L993" t="s">
        <v>5705</v>
      </c>
      <c r="M993" t="s">
        <v>43</v>
      </c>
      <c r="N993" t="s">
        <v>3200</v>
      </c>
      <c r="O993" t="s">
        <v>89</v>
      </c>
      <c r="P993" t="s">
        <v>5706</v>
      </c>
      <c r="Q993">
        <v>186734</v>
      </c>
      <c r="R993" s="14">
        <v>49100000</v>
      </c>
      <c r="S993" s="9">
        <f t="shared" si="45"/>
        <v>9</v>
      </c>
      <c r="T993">
        <f t="shared" si="46"/>
        <v>2.6999999999999993</v>
      </c>
      <c r="U993" s="1">
        <f t="shared" si="47"/>
        <v>1990</v>
      </c>
    </row>
    <row r="994" spans="1:21" x14ac:dyDescent="0.25">
      <c r="A994" s="1">
        <v>993</v>
      </c>
      <c r="B994" t="s">
        <v>5638</v>
      </c>
      <c r="C994" s="1">
        <v>2001</v>
      </c>
      <c r="D994" t="s">
        <v>47</v>
      </c>
      <c r="E994" s="1">
        <v>152</v>
      </c>
      <c r="F994" t="s">
        <v>5949</v>
      </c>
      <c r="G994" t="s">
        <v>5947</v>
      </c>
      <c r="H994" t="s">
        <v>5944</v>
      </c>
      <c r="I994" s="2">
        <v>7.6</v>
      </c>
      <c r="J994" t="s">
        <v>5639</v>
      </c>
      <c r="K994">
        <v>64</v>
      </c>
      <c r="L994" t="s">
        <v>5640</v>
      </c>
      <c r="M994" t="s">
        <v>1515</v>
      </c>
      <c r="N994" t="s">
        <v>1517</v>
      </c>
      <c r="O994" t="s">
        <v>1140</v>
      </c>
      <c r="P994" t="s">
        <v>5641</v>
      </c>
      <c r="Q994">
        <v>658185</v>
      </c>
      <c r="R994" s="14">
        <v>317575550</v>
      </c>
      <c r="S994" s="9">
        <f t="shared" si="45"/>
        <v>9</v>
      </c>
      <c r="T994">
        <f t="shared" si="46"/>
        <v>1.1999999999999993</v>
      </c>
      <c r="U994" s="1">
        <f t="shared" si="47"/>
        <v>2000</v>
      </c>
    </row>
    <row r="995" spans="1:21" x14ac:dyDescent="0.25">
      <c r="A995" s="1">
        <v>994</v>
      </c>
      <c r="B995" t="s">
        <v>5537</v>
      </c>
      <c r="C995" s="1">
        <v>2009</v>
      </c>
      <c r="D995" t="s">
        <v>33</v>
      </c>
      <c r="E995" s="1">
        <v>153</v>
      </c>
      <c r="F995" t="s">
        <v>5937</v>
      </c>
      <c r="G995" t="s">
        <v>5941</v>
      </c>
      <c r="H995" t="s">
        <v>5947</v>
      </c>
      <c r="I995" s="2">
        <v>7.6</v>
      </c>
      <c r="J995" t="s">
        <v>5538</v>
      </c>
      <c r="K995">
        <v>78</v>
      </c>
      <c r="L995" t="s">
        <v>1514</v>
      </c>
      <c r="M995" t="s">
        <v>1515</v>
      </c>
      <c r="N995" t="s">
        <v>1516</v>
      </c>
      <c r="O995" t="s">
        <v>1517</v>
      </c>
      <c r="P995" t="s">
        <v>1518</v>
      </c>
      <c r="Q995">
        <v>474827</v>
      </c>
      <c r="R995" s="14">
        <v>301959197</v>
      </c>
      <c r="S995" s="9">
        <f t="shared" si="45"/>
        <v>9</v>
      </c>
      <c r="T995">
        <f t="shared" si="46"/>
        <v>0.20000000000000018</v>
      </c>
      <c r="U995" s="1">
        <f t="shared" si="47"/>
        <v>2000</v>
      </c>
    </row>
    <row r="996" spans="1:21" x14ac:dyDescent="0.25">
      <c r="A996" s="1">
        <v>995</v>
      </c>
      <c r="B996" t="s">
        <v>5861</v>
      </c>
      <c r="C996" s="1">
        <v>1971</v>
      </c>
      <c r="D996" t="s">
        <v>248</v>
      </c>
      <c r="E996" s="1">
        <v>157</v>
      </c>
      <c r="F996" t="s">
        <v>16</v>
      </c>
      <c r="G996" t="s">
        <v>5950</v>
      </c>
      <c r="H996" t="s">
        <v>5959</v>
      </c>
      <c r="I996" s="2">
        <v>7.6</v>
      </c>
      <c r="J996" t="s">
        <v>5862</v>
      </c>
      <c r="K996">
        <v>77</v>
      </c>
      <c r="L996" t="s">
        <v>109</v>
      </c>
      <c r="M996" t="s">
        <v>1996</v>
      </c>
      <c r="N996" t="s">
        <v>3445</v>
      </c>
      <c r="O996" t="s">
        <v>5863</v>
      </c>
      <c r="P996" t="s">
        <v>5864</v>
      </c>
      <c r="Q996">
        <v>30144</v>
      </c>
      <c r="R996" s="14">
        <v>69669</v>
      </c>
      <c r="S996" s="9">
        <f t="shared" si="45"/>
        <v>9</v>
      </c>
      <c r="T996">
        <f t="shared" si="46"/>
        <v>0.10000000000000053</v>
      </c>
      <c r="U996" s="1">
        <f t="shared" si="47"/>
        <v>1970</v>
      </c>
    </row>
    <row r="997" spans="1:21" x14ac:dyDescent="0.25">
      <c r="A997" s="1">
        <v>996</v>
      </c>
      <c r="B997" t="s">
        <v>5278</v>
      </c>
      <c r="C997" s="1">
        <v>2019</v>
      </c>
      <c r="D997" t="s">
        <v>15</v>
      </c>
      <c r="E997" s="1">
        <v>161</v>
      </c>
      <c r="F997" t="s">
        <v>560</v>
      </c>
      <c r="G997" t="s">
        <v>5936</v>
      </c>
      <c r="I997" s="2">
        <v>7.6</v>
      </c>
      <c r="J997" t="s">
        <v>5279</v>
      </c>
      <c r="K997">
        <v>83</v>
      </c>
      <c r="L997" t="s">
        <v>65</v>
      </c>
      <c r="M997" t="s">
        <v>81</v>
      </c>
      <c r="N997" t="s">
        <v>89</v>
      </c>
      <c r="O997" t="s">
        <v>1018</v>
      </c>
      <c r="P997" t="s">
        <v>1553</v>
      </c>
      <c r="Q997">
        <v>551309</v>
      </c>
      <c r="R997" s="14">
        <v>142502728</v>
      </c>
      <c r="S997" s="9">
        <f t="shared" si="45"/>
        <v>9</v>
      </c>
      <c r="T997">
        <f t="shared" si="46"/>
        <v>0.70000000000000107</v>
      </c>
      <c r="U997" s="1">
        <f t="shared" si="47"/>
        <v>2010</v>
      </c>
    </row>
    <row r="998" spans="1:21" x14ac:dyDescent="0.25">
      <c r="A998" s="1">
        <v>997</v>
      </c>
      <c r="B998" t="s">
        <v>5549</v>
      </c>
      <c r="C998" s="1">
        <v>2009</v>
      </c>
      <c r="D998" t="s">
        <v>15</v>
      </c>
      <c r="E998" s="1">
        <v>162</v>
      </c>
      <c r="F998" t="s">
        <v>5937</v>
      </c>
      <c r="G998" t="s">
        <v>5936</v>
      </c>
      <c r="H998" t="s">
        <v>5948</v>
      </c>
      <c r="I998" s="2">
        <v>7.6</v>
      </c>
      <c r="J998" t="s">
        <v>5550</v>
      </c>
      <c r="K998">
        <v>56</v>
      </c>
      <c r="L998" t="s">
        <v>5541</v>
      </c>
      <c r="M998" t="s">
        <v>5551</v>
      </c>
      <c r="N998" t="s">
        <v>5552</v>
      </c>
      <c r="O998" t="s">
        <v>5553</v>
      </c>
      <c r="P998" t="s">
        <v>5554</v>
      </c>
      <c r="Q998">
        <v>500799</v>
      </c>
      <c r="R998" s="14">
        <v>107509799</v>
      </c>
      <c r="S998" s="9">
        <f t="shared" si="45"/>
        <v>9</v>
      </c>
      <c r="T998">
        <f t="shared" si="46"/>
        <v>2</v>
      </c>
      <c r="U998" s="1">
        <f t="shared" si="47"/>
        <v>2000</v>
      </c>
    </row>
    <row r="999" spans="1:21" x14ac:dyDescent="0.25">
      <c r="A999" s="1">
        <v>998</v>
      </c>
      <c r="B999" t="s">
        <v>5771</v>
      </c>
      <c r="C999" s="1">
        <v>1990</v>
      </c>
      <c r="D999" t="s">
        <v>15</v>
      </c>
      <c r="E999" s="1">
        <v>162</v>
      </c>
      <c r="F999" t="s">
        <v>5935</v>
      </c>
      <c r="G999" t="s">
        <v>5936</v>
      </c>
      <c r="I999" s="2">
        <v>7.6</v>
      </c>
      <c r="J999" t="s">
        <v>5772</v>
      </c>
      <c r="K999">
        <v>60</v>
      </c>
      <c r="L999" t="s">
        <v>26</v>
      </c>
      <c r="M999" t="s">
        <v>28</v>
      </c>
      <c r="N999" t="s">
        <v>30</v>
      </c>
      <c r="O999" t="s">
        <v>5773</v>
      </c>
      <c r="P999" t="s">
        <v>1851</v>
      </c>
      <c r="Q999">
        <v>359809</v>
      </c>
      <c r="R999" s="14">
        <v>66666062</v>
      </c>
      <c r="S999" s="9">
        <f t="shared" si="45"/>
        <v>9</v>
      </c>
      <c r="T999">
        <f t="shared" si="46"/>
        <v>1.5999999999999996</v>
      </c>
      <c r="U999" s="1">
        <f t="shared" si="47"/>
        <v>1990</v>
      </c>
    </row>
    <row r="1000" spans="1:21" x14ac:dyDescent="0.25">
      <c r="A1000" s="1">
        <v>999</v>
      </c>
      <c r="B1000" t="s">
        <v>5676</v>
      </c>
      <c r="C1000" s="1">
        <v>1998</v>
      </c>
      <c r="D1000" t="s">
        <v>15</v>
      </c>
      <c r="E1000" s="1">
        <v>170</v>
      </c>
      <c r="F1000" t="s">
        <v>16</v>
      </c>
      <c r="G1000" t="s">
        <v>5950</v>
      </c>
      <c r="I1000" s="2">
        <v>7.6</v>
      </c>
      <c r="J1000" t="s">
        <v>5677</v>
      </c>
      <c r="K1000">
        <v>78</v>
      </c>
      <c r="L1000" t="s">
        <v>4254</v>
      </c>
      <c r="M1000" t="s">
        <v>3981</v>
      </c>
      <c r="N1000" t="s">
        <v>1552</v>
      </c>
      <c r="O1000" t="s">
        <v>999</v>
      </c>
      <c r="P1000" t="s">
        <v>5678</v>
      </c>
      <c r="Q1000">
        <v>172710</v>
      </c>
      <c r="R1000" s="14">
        <v>36400491</v>
      </c>
      <c r="S1000" s="9">
        <f t="shared" si="45"/>
        <v>9</v>
      </c>
      <c r="T1000">
        <f t="shared" si="46"/>
        <v>0.20000000000000018</v>
      </c>
      <c r="U1000" s="1">
        <f t="shared" si="47"/>
        <v>1990</v>
      </c>
    </row>
    <row r="1001" spans="1:21" x14ac:dyDescent="0.25">
      <c r="A1001" s="1">
        <v>1000</v>
      </c>
      <c r="B1001" t="s">
        <v>5896</v>
      </c>
      <c r="C1001" s="1">
        <v>1956</v>
      </c>
      <c r="D1001" t="s">
        <v>384</v>
      </c>
      <c r="E1001" s="1">
        <v>201</v>
      </c>
      <c r="F1001" t="s">
        <v>16</v>
      </c>
      <c r="G1001" t="s">
        <v>5959</v>
      </c>
      <c r="I1001" s="2">
        <v>7.6</v>
      </c>
      <c r="J1001" t="s">
        <v>5897</v>
      </c>
      <c r="K1001">
        <v>84</v>
      </c>
      <c r="L1001" t="s">
        <v>5898</v>
      </c>
      <c r="M1001" t="s">
        <v>2743</v>
      </c>
      <c r="N1001" t="s">
        <v>5899</v>
      </c>
      <c r="O1001" t="s">
        <v>3481</v>
      </c>
      <c r="P1001" t="s">
        <v>5900</v>
      </c>
      <c r="Q1001">
        <v>34075</v>
      </c>
      <c r="R1001" s="14">
        <v>0</v>
      </c>
      <c r="S1001" s="9">
        <v>9</v>
      </c>
      <c r="T1001">
        <f t="shared" si="46"/>
        <v>0.80000000000000071</v>
      </c>
      <c r="U1001" s="1">
        <f t="shared" si="47"/>
        <v>1950</v>
      </c>
    </row>
  </sheetData>
  <sortState xmlns:xlrd2="http://schemas.microsoft.com/office/spreadsheetml/2017/richdata2" ref="AD12:AD22">
    <sortCondition ref="AD12:AD22"/>
  </sortState>
  <pageMargins left="0.7" right="0.7" top="0.75" bottom="0.75" header="0.3" footer="0.3"/>
  <pageSetup paperSize="9" orientation="portrait" verticalDpi="0"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9"/>
  <sheetViews>
    <sheetView workbookViewId="0">
      <selection activeCell="A9" sqref="A9"/>
    </sheetView>
  </sheetViews>
  <sheetFormatPr baseColWidth="10" defaultRowHeight="15" x14ac:dyDescent="0.25"/>
  <sheetData>
    <row r="2" spans="1:1" x14ac:dyDescent="0.25">
      <c r="A2" t="s">
        <v>5921</v>
      </c>
    </row>
    <row r="3" spans="1:1" x14ac:dyDescent="0.25">
      <c r="A3" t="s">
        <v>5922</v>
      </c>
    </row>
    <row r="4" spans="1:1" x14ac:dyDescent="0.25">
      <c r="A4" t="s">
        <v>5923</v>
      </c>
    </row>
    <row r="5" spans="1:1" x14ac:dyDescent="0.25">
      <c r="A5" t="s">
        <v>5924</v>
      </c>
    </row>
    <row r="6" spans="1:1" x14ac:dyDescent="0.25">
      <c r="A6" t="s">
        <v>5925</v>
      </c>
    </row>
    <row r="7" spans="1:1" x14ac:dyDescent="0.25">
      <c r="A7" t="s">
        <v>5926</v>
      </c>
    </row>
    <row r="8" spans="1:1" x14ac:dyDescent="0.25">
      <c r="A8" t="s">
        <v>5927</v>
      </c>
    </row>
    <row r="9" spans="1:1" x14ac:dyDescent="0.25">
      <c r="A9" t="s">
        <v>5928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14D03-0EC0-4FA4-A82B-373FC09F445C}">
  <dimension ref="A1:M93"/>
  <sheetViews>
    <sheetView workbookViewId="0">
      <selection activeCell="B39" sqref="B39"/>
    </sheetView>
  </sheetViews>
  <sheetFormatPr baseColWidth="10" defaultRowHeight="15" x14ac:dyDescent="0.25"/>
  <cols>
    <col min="1" max="1" width="24.5703125" bestFit="1" customWidth="1"/>
    <col min="2" max="2" width="22.42578125" bestFit="1" customWidth="1"/>
    <col min="3" max="12" width="12" bestFit="1" customWidth="1"/>
    <col min="13" max="13" width="12.5703125" bestFit="1" customWidth="1"/>
  </cols>
  <sheetData>
    <row r="1" spans="1:2" x14ac:dyDescent="0.25">
      <c r="A1" t="s">
        <v>5929</v>
      </c>
    </row>
    <row r="2" spans="1:2" x14ac:dyDescent="0.25">
      <c r="A2" s="4" t="s">
        <v>5918</v>
      </c>
      <c r="B2" t="s">
        <v>5920</v>
      </c>
    </row>
    <row r="3" spans="1:2" x14ac:dyDescent="0.25">
      <c r="A3" s="5" t="s">
        <v>242</v>
      </c>
      <c r="B3" s="6">
        <v>10</v>
      </c>
    </row>
    <row r="4" spans="1:2" x14ac:dyDescent="0.25">
      <c r="A4" s="5" t="s">
        <v>369</v>
      </c>
      <c r="B4" s="6">
        <v>14</v>
      </c>
    </row>
    <row r="5" spans="1:2" x14ac:dyDescent="0.25">
      <c r="A5" s="5" t="s">
        <v>568</v>
      </c>
      <c r="B5" s="6">
        <v>9</v>
      </c>
    </row>
    <row r="6" spans="1:2" x14ac:dyDescent="0.25">
      <c r="A6" s="5" t="s">
        <v>35</v>
      </c>
      <c r="B6" s="6">
        <v>8</v>
      </c>
    </row>
    <row r="7" spans="1:2" x14ac:dyDescent="0.25">
      <c r="A7" s="5" t="s">
        <v>110</v>
      </c>
      <c r="B7" s="6">
        <v>8</v>
      </c>
    </row>
    <row r="8" spans="1:2" x14ac:dyDescent="0.25">
      <c r="A8" s="5" t="s">
        <v>88</v>
      </c>
      <c r="B8" s="6">
        <v>8</v>
      </c>
    </row>
    <row r="9" spans="1:2" x14ac:dyDescent="0.25">
      <c r="A9" s="5" t="s">
        <v>189</v>
      </c>
      <c r="B9" s="6">
        <v>11</v>
      </c>
    </row>
    <row r="10" spans="1:2" x14ac:dyDescent="0.25">
      <c r="A10" s="5" t="s">
        <v>128</v>
      </c>
      <c r="B10" s="6">
        <v>10</v>
      </c>
    </row>
    <row r="11" spans="1:2" x14ac:dyDescent="0.25">
      <c r="A11" s="5" t="s">
        <v>65</v>
      </c>
      <c r="B11" s="6">
        <v>8</v>
      </c>
    </row>
    <row r="12" spans="1:2" x14ac:dyDescent="0.25">
      <c r="A12" s="5" t="s">
        <v>531</v>
      </c>
      <c r="B12" s="6">
        <v>9</v>
      </c>
    </row>
    <row r="13" spans="1:2" x14ac:dyDescent="0.25">
      <c r="A13" s="5" t="s">
        <v>73</v>
      </c>
      <c r="B13" s="6">
        <v>13</v>
      </c>
    </row>
    <row r="14" spans="1:2" x14ac:dyDescent="0.25">
      <c r="A14" s="5" t="s">
        <v>2661</v>
      </c>
      <c r="B14" s="6">
        <v>9</v>
      </c>
    </row>
    <row r="15" spans="1:2" x14ac:dyDescent="0.25">
      <c r="A15" s="5" t="s">
        <v>5919</v>
      </c>
      <c r="B15" s="6">
        <v>117</v>
      </c>
    </row>
    <row r="17" spans="1:12" x14ac:dyDescent="0.25">
      <c r="A17" s="5" t="s">
        <v>5966</v>
      </c>
    </row>
    <row r="18" spans="1:12" x14ac:dyDescent="0.25">
      <c r="A18" s="4" t="s">
        <v>5965</v>
      </c>
      <c r="B18" s="4" t="s">
        <v>5967</v>
      </c>
    </row>
    <row r="19" spans="1:12" x14ac:dyDescent="0.25">
      <c r="A19" s="4" t="s">
        <v>5918</v>
      </c>
      <c r="B19" s="10" t="s">
        <v>5968</v>
      </c>
      <c r="C19" s="10" t="s">
        <v>5969</v>
      </c>
      <c r="D19" s="10" t="s">
        <v>5970</v>
      </c>
      <c r="E19" s="10" t="s">
        <v>5971</v>
      </c>
      <c r="F19" s="10" t="s">
        <v>5972</v>
      </c>
      <c r="G19" s="10" t="s">
        <v>5973</v>
      </c>
      <c r="H19" s="10" t="s">
        <v>5974</v>
      </c>
      <c r="I19" s="10" t="s">
        <v>5975</v>
      </c>
      <c r="J19" s="10" t="s">
        <v>5976</v>
      </c>
      <c r="K19" s="10" t="s">
        <v>5977</v>
      </c>
      <c r="L19" s="1" t="s">
        <v>5919</v>
      </c>
    </row>
    <row r="20" spans="1:12" x14ac:dyDescent="0.25">
      <c r="A20" s="5" t="s">
        <v>5937</v>
      </c>
      <c r="B20" s="6">
        <v>20</v>
      </c>
      <c r="C20" s="6">
        <v>20</v>
      </c>
      <c r="D20" s="6">
        <v>10</v>
      </c>
      <c r="E20" s="6">
        <v>12</v>
      </c>
      <c r="F20" s="6">
        <v>14</v>
      </c>
      <c r="G20" s="6">
        <v>17</v>
      </c>
      <c r="H20" s="6">
        <v>24</v>
      </c>
      <c r="I20" s="6">
        <v>14</v>
      </c>
      <c r="J20" s="6">
        <v>18</v>
      </c>
      <c r="K20" s="6">
        <v>23</v>
      </c>
      <c r="L20" s="6">
        <v>172</v>
      </c>
    </row>
    <row r="21" spans="1:12" x14ac:dyDescent="0.25">
      <c r="A21" s="5" t="s">
        <v>5949</v>
      </c>
      <c r="B21" s="6">
        <v>2</v>
      </c>
      <c r="C21" s="6">
        <v>10</v>
      </c>
      <c r="D21" s="6">
        <v>6</v>
      </c>
      <c r="E21" s="6">
        <v>9</v>
      </c>
      <c r="F21" s="6">
        <v>8</v>
      </c>
      <c r="G21" s="6">
        <v>10</v>
      </c>
      <c r="H21" s="6">
        <v>8</v>
      </c>
      <c r="I21" s="6">
        <v>6</v>
      </c>
      <c r="J21" s="6">
        <v>7</v>
      </c>
      <c r="K21" s="6">
        <v>6</v>
      </c>
      <c r="L21" s="6">
        <v>72</v>
      </c>
    </row>
    <row r="22" spans="1:12" x14ac:dyDescent="0.25">
      <c r="A22" s="5" t="s">
        <v>5946</v>
      </c>
      <c r="B22" s="6">
        <v>9</v>
      </c>
      <c r="C22" s="6">
        <v>5</v>
      </c>
      <c r="D22" s="6">
        <v>11</v>
      </c>
      <c r="E22" s="6">
        <v>10</v>
      </c>
      <c r="F22" s="6">
        <v>7</v>
      </c>
      <c r="G22" s="6">
        <v>10</v>
      </c>
      <c r="H22" s="6">
        <v>5</v>
      </c>
      <c r="I22" s="6">
        <v>14</v>
      </c>
      <c r="J22" s="6">
        <v>8</v>
      </c>
      <c r="K22" s="6">
        <v>3</v>
      </c>
      <c r="L22" s="6">
        <v>82</v>
      </c>
    </row>
    <row r="23" spans="1:12" x14ac:dyDescent="0.25">
      <c r="A23" s="5" t="s">
        <v>5939</v>
      </c>
      <c r="B23" s="6">
        <v>6</v>
      </c>
      <c r="C23" s="6">
        <v>9</v>
      </c>
      <c r="D23" s="6">
        <v>11</v>
      </c>
      <c r="E23" s="6">
        <v>9</v>
      </c>
      <c r="F23" s="6">
        <v>8</v>
      </c>
      <c r="G23" s="6">
        <v>4</v>
      </c>
      <c r="H23" s="6">
        <v>12</v>
      </c>
      <c r="I23" s="6">
        <v>6</v>
      </c>
      <c r="J23" s="6">
        <v>13</v>
      </c>
      <c r="K23" s="6">
        <v>10</v>
      </c>
      <c r="L23" s="6">
        <v>88</v>
      </c>
    </row>
    <row r="24" spans="1:12" x14ac:dyDescent="0.25">
      <c r="A24" s="5" t="s">
        <v>560</v>
      </c>
      <c r="B24" s="6">
        <v>10</v>
      </c>
      <c r="C24" s="6">
        <v>10</v>
      </c>
      <c r="D24" s="6">
        <v>14</v>
      </c>
      <c r="E24" s="6">
        <v>18</v>
      </c>
      <c r="F24" s="6">
        <v>19</v>
      </c>
      <c r="G24" s="6">
        <v>18</v>
      </c>
      <c r="H24" s="6">
        <v>14</v>
      </c>
      <c r="I24" s="6">
        <v>24</v>
      </c>
      <c r="J24" s="6">
        <v>18</v>
      </c>
      <c r="K24" s="6">
        <v>10</v>
      </c>
      <c r="L24" s="6">
        <v>155</v>
      </c>
    </row>
    <row r="25" spans="1:12" x14ac:dyDescent="0.25">
      <c r="A25" s="5" t="s">
        <v>5935</v>
      </c>
      <c r="B25" s="6">
        <v>17</v>
      </c>
      <c r="C25" s="6">
        <v>15</v>
      </c>
      <c r="D25" s="6">
        <v>9</v>
      </c>
      <c r="E25" s="6">
        <v>8</v>
      </c>
      <c r="F25" s="6">
        <v>8</v>
      </c>
      <c r="G25" s="6">
        <v>14</v>
      </c>
      <c r="H25" s="6">
        <v>8</v>
      </c>
      <c r="I25" s="6">
        <v>7</v>
      </c>
      <c r="J25" s="6">
        <v>11</v>
      </c>
      <c r="K25" s="6">
        <v>10</v>
      </c>
      <c r="L25" s="6">
        <v>107</v>
      </c>
    </row>
    <row r="26" spans="1:12" x14ac:dyDescent="0.25">
      <c r="A26" s="5" t="s">
        <v>16</v>
      </c>
      <c r="B26" s="6">
        <v>29</v>
      </c>
      <c r="C26" s="6">
        <v>27</v>
      </c>
      <c r="D26" s="6">
        <v>36</v>
      </c>
      <c r="E26" s="6">
        <v>32</v>
      </c>
      <c r="F26" s="6">
        <v>32</v>
      </c>
      <c r="G26" s="6">
        <v>24</v>
      </c>
      <c r="H26" s="6">
        <v>25</v>
      </c>
      <c r="I26" s="6">
        <v>25</v>
      </c>
      <c r="J26" s="6">
        <v>25</v>
      </c>
      <c r="K26" s="6">
        <v>34</v>
      </c>
      <c r="L26" s="6">
        <v>289</v>
      </c>
    </row>
    <row r="27" spans="1:12" x14ac:dyDescent="0.25">
      <c r="A27" s="5" t="s">
        <v>5963</v>
      </c>
      <c r="B27" s="6"/>
      <c r="C27" s="6"/>
      <c r="D27" s="6"/>
      <c r="E27" s="6"/>
      <c r="F27" s="6"/>
      <c r="G27" s="6">
        <v>1</v>
      </c>
      <c r="H27" s="6">
        <v>1</v>
      </c>
      <c r="I27" s="6"/>
      <c r="J27" s="6"/>
      <c r="K27" s="6"/>
      <c r="L27" s="6">
        <v>2</v>
      </c>
    </row>
    <row r="28" spans="1:12" x14ac:dyDescent="0.25">
      <c r="A28" s="5" t="s">
        <v>5961</v>
      </c>
      <c r="B28" s="6"/>
      <c r="C28" s="6">
        <v>1</v>
      </c>
      <c r="D28" s="6"/>
      <c r="E28" s="6"/>
      <c r="F28" s="6">
        <v>1</v>
      </c>
      <c r="G28" s="6"/>
      <c r="H28" s="6"/>
      <c r="I28" s="6"/>
      <c r="J28" s="6"/>
      <c r="K28" s="6"/>
      <c r="L28" s="6">
        <v>2</v>
      </c>
    </row>
    <row r="29" spans="1:12" x14ac:dyDescent="0.25">
      <c r="A29" s="5" t="s">
        <v>5962</v>
      </c>
      <c r="B29" s="6"/>
      <c r="C29" s="6"/>
      <c r="D29" s="6">
        <v>1</v>
      </c>
      <c r="E29" s="6">
        <v>1</v>
      </c>
      <c r="F29" s="6"/>
      <c r="G29" s="6"/>
      <c r="H29" s="6">
        <v>1</v>
      </c>
      <c r="I29" s="6"/>
      <c r="J29" s="6"/>
      <c r="K29" s="6"/>
      <c r="L29" s="6">
        <v>3</v>
      </c>
    </row>
    <row r="30" spans="1:12" x14ac:dyDescent="0.25">
      <c r="A30" s="5" t="s">
        <v>2691</v>
      </c>
      <c r="B30" s="6">
        <v>2</v>
      </c>
      <c r="C30" s="6"/>
      <c r="D30" s="6">
        <v>1</v>
      </c>
      <c r="E30" s="6">
        <v>1</v>
      </c>
      <c r="F30" s="6">
        <v>1</v>
      </c>
      <c r="G30" s="6">
        <v>1</v>
      </c>
      <c r="H30" s="6"/>
      <c r="I30" s="6">
        <v>3</v>
      </c>
      <c r="J30" s="6"/>
      <c r="K30" s="6">
        <v>2</v>
      </c>
      <c r="L30" s="6">
        <v>11</v>
      </c>
    </row>
    <row r="31" spans="1:12" x14ac:dyDescent="0.25">
      <c r="A31" s="5" t="s">
        <v>5954</v>
      </c>
      <c r="B31" s="6">
        <v>2</v>
      </c>
      <c r="C31" s="6">
        <v>2</v>
      </c>
      <c r="D31" s="6">
        <v>1</v>
      </c>
      <c r="E31" s="6"/>
      <c r="F31" s="6">
        <v>2</v>
      </c>
      <c r="G31" s="6">
        <v>1</v>
      </c>
      <c r="H31" s="6"/>
      <c r="I31" s="6">
        <v>1</v>
      </c>
      <c r="J31" s="6"/>
      <c r="K31" s="6">
        <v>3</v>
      </c>
      <c r="L31" s="6">
        <v>12</v>
      </c>
    </row>
    <row r="32" spans="1:12" x14ac:dyDescent="0.25">
      <c r="A32" s="5" t="s">
        <v>4308</v>
      </c>
      <c r="B32" s="6"/>
      <c r="C32" s="6"/>
      <c r="D32" s="6"/>
      <c r="E32" s="6"/>
      <c r="F32" s="6"/>
      <c r="G32" s="6"/>
      <c r="H32" s="6">
        <v>1</v>
      </c>
      <c r="I32" s="6"/>
      <c r="J32" s="6"/>
      <c r="K32" s="6"/>
      <c r="L32" s="6">
        <v>1</v>
      </c>
    </row>
    <row r="33" spans="1:12" x14ac:dyDescent="0.25">
      <c r="A33" s="5" t="s">
        <v>107</v>
      </c>
      <c r="B33" s="6">
        <v>2</v>
      </c>
      <c r="C33" s="6">
        <v>1</v>
      </c>
      <c r="D33" s="6"/>
      <c r="E33" s="6"/>
      <c r="F33" s="6"/>
      <c r="G33" s="6"/>
      <c r="H33" s="6">
        <v>1</v>
      </c>
      <c r="I33" s="6"/>
      <c r="J33" s="6"/>
      <c r="K33" s="6"/>
      <c r="L33" s="6">
        <v>4</v>
      </c>
    </row>
    <row r="34" spans="1:12" x14ac:dyDescent="0.25">
      <c r="A34" s="5" t="s">
        <v>5919</v>
      </c>
      <c r="B34" s="6">
        <v>99</v>
      </c>
      <c r="C34" s="6">
        <v>100</v>
      </c>
      <c r="D34" s="6">
        <v>100</v>
      </c>
      <c r="E34" s="6">
        <v>100</v>
      </c>
      <c r="F34" s="6">
        <v>100</v>
      </c>
      <c r="G34" s="6">
        <v>100</v>
      </c>
      <c r="H34" s="6">
        <v>100</v>
      </c>
      <c r="I34" s="6">
        <v>100</v>
      </c>
      <c r="J34" s="6">
        <v>100</v>
      </c>
      <c r="K34" s="6">
        <v>101</v>
      </c>
      <c r="L34" s="6">
        <v>1000</v>
      </c>
    </row>
    <row r="36" spans="1:12" x14ac:dyDescent="0.25">
      <c r="A36" s="5" t="s">
        <v>5978</v>
      </c>
    </row>
    <row r="38" spans="1:12" x14ac:dyDescent="0.25">
      <c r="A38" s="5" t="s">
        <v>5979</v>
      </c>
    </row>
    <row r="39" spans="1:12" x14ac:dyDescent="0.25">
      <c r="A39" s="4" t="s">
        <v>5965</v>
      </c>
      <c r="B39" s="4" t="s">
        <v>5964</v>
      </c>
    </row>
    <row r="40" spans="1:12" x14ac:dyDescent="0.25">
      <c r="A40" s="4" t="s">
        <v>5918</v>
      </c>
      <c r="B40" s="10" t="s">
        <v>5968</v>
      </c>
      <c r="C40" s="10" t="s">
        <v>5969</v>
      </c>
      <c r="D40" s="10" t="s">
        <v>5970</v>
      </c>
      <c r="E40" s="10" t="s">
        <v>5971</v>
      </c>
      <c r="F40" s="10" t="s">
        <v>5972</v>
      </c>
      <c r="G40" s="10" t="s">
        <v>5973</v>
      </c>
      <c r="H40" s="10" t="s">
        <v>5974</v>
      </c>
      <c r="I40" s="10" t="s">
        <v>5975</v>
      </c>
      <c r="J40" s="10" t="s">
        <v>5976</v>
      </c>
      <c r="K40" s="10" t="s">
        <v>5977</v>
      </c>
      <c r="L40" s="1" t="s">
        <v>5919</v>
      </c>
    </row>
    <row r="41" spans="1:12" x14ac:dyDescent="0.25">
      <c r="A41" s="5" t="s">
        <v>427</v>
      </c>
      <c r="B41" s="6">
        <v>2</v>
      </c>
      <c r="C41" s="6">
        <v>2</v>
      </c>
      <c r="D41" s="6"/>
      <c r="E41" s="6">
        <v>3</v>
      </c>
      <c r="F41" s="6"/>
      <c r="G41" s="6"/>
      <c r="H41" s="6"/>
      <c r="I41" s="6"/>
      <c r="J41" s="6"/>
      <c r="K41" s="6"/>
      <c r="L41" s="6">
        <v>7</v>
      </c>
    </row>
    <row r="42" spans="1:12" x14ac:dyDescent="0.25">
      <c r="A42" s="5" t="s">
        <v>1101</v>
      </c>
      <c r="B42" s="6"/>
      <c r="C42" s="6">
        <v>1</v>
      </c>
      <c r="D42" s="6"/>
      <c r="E42" s="6"/>
      <c r="F42" s="6">
        <v>3</v>
      </c>
      <c r="G42" s="6"/>
      <c r="H42" s="6"/>
      <c r="I42" s="6"/>
      <c r="J42" s="6"/>
      <c r="K42" s="6"/>
      <c r="L42" s="6">
        <v>4</v>
      </c>
    </row>
    <row r="43" spans="1:12" x14ac:dyDescent="0.25">
      <c r="A43" s="5" t="s">
        <v>28</v>
      </c>
      <c r="B43" s="6">
        <v>1</v>
      </c>
      <c r="C43" s="6">
        <v>2</v>
      </c>
      <c r="D43" s="6"/>
      <c r="E43" s="6"/>
      <c r="F43" s="6">
        <v>2</v>
      </c>
      <c r="G43" s="6">
        <v>1</v>
      </c>
      <c r="H43" s="6"/>
      <c r="I43" s="6">
        <v>1</v>
      </c>
      <c r="J43" s="6">
        <v>2</v>
      </c>
      <c r="K43" s="6">
        <v>1</v>
      </c>
      <c r="L43" s="6">
        <v>10</v>
      </c>
    </row>
    <row r="44" spans="1:12" x14ac:dyDescent="0.25">
      <c r="A44" s="5" t="s">
        <v>89</v>
      </c>
      <c r="B44" s="6">
        <v>1</v>
      </c>
      <c r="C44" s="6">
        <v>1</v>
      </c>
      <c r="D44" s="6"/>
      <c r="E44" s="6"/>
      <c r="F44" s="6"/>
      <c r="G44" s="6"/>
      <c r="H44" s="6"/>
      <c r="I44" s="6">
        <v>1</v>
      </c>
      <c r="J44" s="6"/>
      <c r="K44" s="6">
        <v>1</v>
      </c>
      <c r="L44" s="6">
        <v>4</v>
      </c>
    </row>
    <row r="45" spans="1:12" x14ac:dyDescent="0.25">
      <c r="A45" s="5" t="s">
        <v>69</v>
      </c>
      <c r="B45" s="6"/>
      <c r="C45" s="6">
        <v>1</v>
      </c>
      <c r="D45" s="6">
        <v>1</v>
      </c>
      <c r="E45" s="6"/>
      <c r="F45" s="6">
        <v>1</v>
      </c>
      <c r="G45" s="6"/>
      <c r="H45" s="6"/>
      <c r="I45" s="6"/>
      <c r="J45" s="6">
        <v>1</v>
      </c>
      <c r="K45" s="6">
        <v>1</v>
      </c>
      <c r="L45" s="6">
        <v>5</v>
      </c>
    </row>
    <row r="46" spans="1:12" x14ac:dyDescent="0.25">
      <c r="A46" s="5" t="s">
        <v>828</v>
      </c>
      <c r="B46" s="6"/>
      <c r="C46" s="6">
        <v>1</v>
      </c>
      <c r="D46" s="6"/>
      <c r="E46" s="6">
        <v>1</v>
      </c>
      <c r="F46" s="6">
        <v>2</v>
      </c>
      <c r="G46" s="6">
        <v>2</v>
      </c>
      <c r="H46" s="6"/>
      <c r="I46" s="6"/>
      <c r="J46" s="6"/>
      <c r="K46" s="6"/>
      <c r="L46" s="6">
        <v>6</v>
      </c>
    </row>
    <row r="47" spans="1:12" x14ac:dyDescent="0.25">
      <c r="A47" s="5" t="s">
        <v>386</v>
      </c>
      <c r="B47" s="6">
        <v>4</v>
      </c>
      <c r="C47" s="6">
        <v>2</v>
      </c>
      <c r="D47" s="6"/>
      <c r="E47" s="6"/>
      <c r="F47" s="6"/>
      <c r="G47" s="6"/>
      <c r="H47" s="6"/>
      <c r="I47" s="6"/>
      <c r="J47" s="6"/>
      <c r="K47" s="6"/>
      <c r="L47" s="6">
        <v>6</v>
      </c>
    </row>
    <row r="48" spans="1:12" x14ac:dyDescent="0.25">
      <c r="A48" s="5" t="s">
        <v>1970</v>
      </c>
      <c r="B48" s="6"/>
      <c r="C48" s="6"/>
      <c r="D48" s="6"/>
      <c r="E48" s="6">
        <v>3</v>
      </c>
      <c r="F48" s="6"/>
      <c r="G48" s="6">
        <v>1</v>
      </c>
      <c r="H48" s="6"/>
      <c r="I48" s="6"/>
      <c r="J48" s="6"/>
      <c r="K48" s="6"/>
      <c r="L48" s="6">
        <v>4</v>
      </c>
    </row>
    <row r="49" spans="1:12" x14ac:dyDescent="0.25">
      <c r="A49" s="5" t="s">
        <v>36</v>
      </c>
      <c r="B49" s="6">
        <v>3</v>
      </c>
      <c r="C49" s="6">
        <v>1</v>
      </c>
      <c r="D49" s="6"/>
      <c r="E49" s="6"/>
      <c r="F49" s="6"/>
      <c r="G49" s="6"/>
      <c r="H49" s="6">
        <v>1</v>
      </c>
      <c r="I49" s="6">
        <v>1</v>
      </c>
      <c r="J49" s="6">
        <v>1</v>
      </c>
      <c r="K49" s="6">
        <v>1</v>
      </c>
      <c r="L49" s="6">
        <v>8</v>
      </c>
    </row>
    <row r="50" spans="1:12" x14ac:dyDescent="0.25">
      <c r="A50" s="5" t="s">
        <v>110</v>
      </c>
      <c r="B50" s="6">
        <v>1</v>
      </c>
      <c r="C50" s="6">
        <v>2</v>
      </c>
      <c r="D50" s="6">
        <v>1</v>
      </c>
      <c r="E50" s="6">
        <v>1</v>
      </c>
      <c r="F50" s="6"/>
      <c r="G50" s="6"/>
      <c r="H50" s="6">
        <v>1</v>
      </c>
      <c r="I50" s="6">
        <v>1</v>
      </c>
      <c r="J50" s="6"/>
      <c r="K50" s="6">
        <v>3</v>
      </c>
      <c r="L50" s="6">
        <v>10</v>
      </c>
    </row>
    <row r="51" spans="1:12" x14ac:dyDescent="0.25">
      <c r="A51" s="5" t="s">
        <v>2382</v>
      </c>
      <c r="B51" s="6"/>
      <c r="C51" s="6"/>
      <c r="D51" s="6"/>
      <c r="E51" s="6"/>
      <c r="F51" s="6">
        <v>1</v>
      </c>
      <c r="G51" s="6">
        <v>1</v>
      </c>
      <c r="H51" s="6"/>
      <c r="I51" s="6">
        <v>1</v>
      </c>
      <c r="J51" s="6">
        <v>1</v>
      </c>
      <c r="K51" s="6"/>
      <c r="L51" s="6">
        <v>4</v>
      </c>
    </row>
    <row r="52" spans="1:12" x14ac:dyDescent="0.25">
      <c r="A52" s="5" t="s">
        <v>1031</v>
      </c>
      <c r="B52" s="6"/>
      <c r="C52" s="6">
        <v>1</v>
      </c>
      <c r="D52" s="6">
        <v>1</v>
      </c>
      <c r="E52" s="6"/>
      <c r="F52" s="6">
        <v>1</v>
      </c>
      <c r="G52" s="6"/>
      <c r="H52" s="6"/>
      <c r="I52" s="6">
        <v>1</v>
      </c>
      <c r="J52" s="6"/>
      <c r="K52" s="6"/>
      <c r="L52" s="6">
        <v>4</v>
      </c>
    </row>
    <row r="53" spans="1:12" x14ac:dyDescent="0.25">
      <c r="A53" s="5" t="s">
        <v>1515</v>
      </c>
      <c r="B53" s="6"/>
      <c r="C53" s="6"/>
      <c r="D53" s="6">
        <v>1</v>
      </c>
      <c r="E53" s="6"/>
      <c r="F53" s="6"/>
      <c r="G53" s="6">
        <v>1</v>
      </c>
      <c r="H53" s="6"/>
      <c r="I53" s="6"/>
      <c r="J53" s="6">
        <v>2</v>
      </c>
      <c r="K53" s="6">
        <v>2</v>
      </c>
      <c r="L53" s="6">
        <v>6</v>
      </c>
    </row>
    <row r="54" spans="1:12" x14ac:dyDescent="0.25">
      <c r="A54" s="5" t="s">
        <v>3875</v>
      </c>
      <c r="B54" s="6"/>
      <c r="C54" s="6"/>
      <c r="D54" s="6"/>
      <c r="E54" s="6"/>
      <c r="F54" s="6"/>
      <c r="G54" s="6"/>
      <c r="H54" s="6">
        <v>1</v>
      </c>
      <c r="I54" s="6">
        <v>1</v>
      </c>
      <c r="J54" s="6">
        <v>3</v>
      </c>
      <c r="K54" s="6">
        <v>2</v>
      </c>
      <c r="L54" s="6">
        <v>7</v>
      </c>
    </row>
    <row r="55" spans="1:12" x14ac:dyDescent="0.25">
      <c r="A55" s="5" t="s">
        <v>2686</v>
      </c>
      <c r="B55" s="6"/>
      <c r="C55" s="6"/>
      <c r="D55" s="6"/>
      <c r="E55" s="6">
        <v>1</v>
      </c>
      <c r="F55" s="6"/>
      <c r="G55" s="6">
        <v>1</v>
      </c>
      <c r="H55" s="6">
        <v>2</v>
      </c>
      <c r="I55" s="6"/>
      <c r="J55" s="6"/>
      <c r="K55" s="6"/>
      <c r="L55" s="6">
        <v>4</v>
      </c>
    </row>
    <row r="56" spans="1:12" x14ac:dyDescent="0.25">
      <c r="A56" s="5" t="s">
        <v>1560</v>
      </c>
      <c r="B56" s="6"/>
      <c r="C56" s="6"/>
      <c r="D56" s="6">
        <v>2</v>
      </c>
      <c r="E56" s="6"/>
      <c r="F56" s="6"/>
      <c r="G56" s="6"/>
      <c r="H56" s="6"/>
      <c r="I56" s="6">
        <v>1</v>
      </c>
      <c r="J56" s="6">
        <v>2</v>
      </c>
      <c r="K56" s="6">
        <v>1</v>
      </c>
      <c r="L56" s="6">
        <v>6</v>
      </c>
    </row>
    <row r="57" spans="1:12" x14ac:dyDescent="0.25">
      <c r="A57" s="5" t="s">
        <v>1592</v>
      </c>
      <c r="B57" s="6"/>
      <c r="C57" s="6">
        <v>1</v>
      </c>
      <c r="D57" s="6">
        <v>1</v>
      </c>
      <c r="E57" s="6"/>
      <c r="F57" s="6"/>
      <c r="G57" s="6">
        <v>2</v>
      </c>
      <c r="H57" s="6">
        <v>1</v>
      </c>
      <c r="I57" s="6"/>
      <c r="J57" s="6"/>
      <c r="K57" s="6"/>
      <c r="L57" s="6">
        <v>5</v>
      </c>
    </row>
    <row r="58" spans="1:12" x14ac:dyDescent="0.25">
      <c r="A58" s="5" t="s">
        <v>1139</v>
      </c>
      <c r="B58" s="6"/>
      <c r="C58" s="6"/>
      <c r="D58" s="6"/>
      <c r="E58" s="6"/>
      <c r="F58" s="6"/>
      <c r="G58" s="6"/>
      <c r="H58" s="6">
        <v>2</v>
      </c>
      <c r="I58" s="6">
        <v>1</v>
      </c>
      <c r="J58" s="6"/>
      <c r="K58" s="6">
        <v>1</v>
      </c>
      <c r="L58" s="6">
        <v>4</v>
      </c>
    </row>
    <row r="59" spans="1:12" x14ac:dyDescent="0.25">
      <c r="A59" s="5" t="s">
        <v>137</v>
      </c>
      <c r="B59" s="6">
        <v>1</v>
      </c>
      <c r="C59" s="6">
        <v>1</v>
      </c>
      <c r="D59" s="6">
        <v>1</v>
      </c>
      <c r="E59" s="6"/>
      <c r="F59" s="6">
        <v>1</v>
      </c>
      <c r="G59" s="6"/>
      <c r="H59" s="6">
        <v>1</v>
      </c>
      <c r="I59" s="6"/>
      <c r="J59" s="6"/>
      <c r="K59" s="6"/>
      <c r="L59" s="6">
        <v>5</v>
      </c>
    </row>
    <row r="60" spans="1:12" x14ac:dyDescent="0.25">
      <c r="A60" s="5" t="s">
        <v>378</v>
      </c>
      <c r="B60" s="6">
        <v>1</v>
      </c>
      <c r="C60" s="6">
        <v>1</v>
      </c>
      <c r="D60" s="6"/>
      <c r="E60" s="6">
        <v>2</v>
      </c>
      <c r="F60" s="6"/>
      <c r="G60" s="6">
        <v>1</v>
      </c>
      <c r="H60" s="6">
        <v>2</v>
      </c>
      <c r="I60" s="6">
        <v>1</v>
      </c>
      <c r="J60" s="6">
        <v>1</v>
      </c>
      <c r="K60" s="6"/>
      <c r="L60" s="6">
        <v>9</v>
      </c>
    </row>
    <row r="61" spans="1:12" x14ac:dyDescent="0.25">
      <c r="A61" s="5" t="s">
        <v>144</v>
      </c>
      <c r="B61" s="6">
        <v>2</v>
      </c>
      <c r="C61" s="6"/>
      <c r="D61" s="6">
        <v>1</v>
      </c>
      <c r="E61" s="6"/>
      <c r="F61" s="6"/>
      <c r="G61" s="6"/>
      <c r="H61" s="6"/>
      <c r="I61" s="6"/>
      <c r="J61" s="6">
        <v>1</v>
      </c>
      <c r="K61" s="6"/>
      <c r="L61" s="6">
        <v>4</v>
      </c>
    </row>
    <row r="62" spans="1:12" x14ac:dyDescent="0.25">
      <c r="A62" s="5" t="s">
        <v>1488</v>
      </c>
      <c r="B62" s="6"/>
      <c r="C62" s="6"/>
      <c r="D62" s="6"/>
      <c r="E62" s="6">
        <v>1</v>
      </c>
      <c r="F62" s="6"/>
      <c r="G62" s="6">
        <v>1</v>
      </c>
      <c r="H62" s="6">
        <v>1</v>
      </c>
      <c r="I62" s="6"/>
      <c r="J62" s="6">
        <v>2</v>
      </c>
      <c r="K62" s="6">
        <v>1</v>
      </c>
      <c r="L62" s="6">
        <v>6</v>
      </c>
    </row>
    <row r="63" spans="1:12" x14ac:dyDescent="0.25">
      <c r="A63" s="5" t="s">
        <v>251</v>
      </c>
      <c r="B63" s="6">
        <v>2</v>
      </c>
      <c r="C63" s="6">
        <v>1</v>
      </c>
      <c r="D63" s="6">
        <v>2</v>
      </c>
      <c r="E63" s="6">
        <v>1</v>
      </c>
      <c r="F63" s="6">
        <v>1</v>
      </c>
      <c r="G63" s="6">
        <v>1</v>
      </c>
      <c r="H63" s="6"/>
      <c r="I63" s="6"/>
      <c r="J63" s="6"/>
      <c r="K63" s="6"/>
      <c r="L63" s="6">
        <v>8</v>
      </c>
    </row>
    <row r="64" spans="1:12" x14ac:dyDescent="0.25">
      <c r="A64" s="5" t="s">
        <v>443</v>
      </c>
      <c r="B64" s="6">
        <v>2</v>
      </c>
      <c r="C64" s="6"/>
      <c r="D64" s="6"/>
      <c r="E64" s="6"/>
      <c r="F64" s="6"/>
      <c r="G64" s="6"/>
      <c r="H64" s="6"/>
      <c r="I64" s="6">
        <v>1</v>
      </c>
      <c r="J64" s="6">
        <v>1</v>
      </c>
      <c r="K64" s="6"/>
      <c r="L64" s="6">
        <v>4</v>
      </c>
    </row>
    <row r="65" spans="1:12" x14ac:dyDescent="0.25">
      <c r="A65" s="5" t="s">
        <v>1942</v>
      </c>
      <c r="B65" s="6"/>
      <c r="C65" s="6"/>
      <c r="D65" s="6"/>
      <c r="E65" s="6"/>
      <c r="F65" s="6">
        <v>1</v>
      </c>
      <c r="G65" s="6">
        <v>2</v>
      </c>
      <c r="H65" s="6"/>
      <c r="I65" s="6"/>
      <c r="J65" s="6">
        <v>1</v>
      </c>
      <c r="K65" s="6"/>
      <c r="L65" s="6">
        <v>4</v>
      </c>
    </row>
    <row r="66" spans="1:12" x14ac:dyDescent="0.25">
      <c r="A66" s="5" t="s">
        <v>2430</v>
      </c>
      <c r="B66" s="6"/>
      <c r="C66" s="6"/>
      <c r="D66" s="6"/>
      <c r="E66" s="6"/>
      <c r="F66" s="6">
        <v>1</v>
      </c>
      <c r="G66" s="6">
        <v>1</v>
      </c>
      <c r="H66" s="6">
        <v>2</v>
      </c>
      <c r="I66" s="6"/>
      <c r="J66" s="6"/>
      <c r="K66" s="6">
        <v>4</v>
      </c>
      <c r="L66" s="6">
        <v>8</v>
      </c>
    </row>
    <row r="67" spans="1:12" x14ac:dyDescent="0.25">
      <c r="A67" s="5" t="s">
        <v>81</v>
      </c>
      <c r="B67" s="6">
        <v>2</v>
      </c>
      <c r="C67" s="6">
        <v>2</v>
      </c>
      <c r="D67" s="6">
        <v>1</v>
      </c>
      <c r="E67" s="6"/>
      <c r="F67" s="6">
        <v>2</v>
      </c>
      <c r="G67" s="6"/>
      <c r="H67" s="6"/>
      <c r="I67" s="6">
        <v>1</v>
      </c>
      <c r="J67" s="6"/>
      <c r="K67" s="6">
        <v>1</v>
      </c>
      <c r="L67" s="6">
        <v>9</v>
      </c>
    </row>
    <row r="68" spans="1:12" x14ac:dyDescent="0.25">
      <c r="A68" s="5" t="s">
        <v>198</v>
      </c>
      <c r="B68" s="6"/>
      <c r="C68" s="6"/>
      <c r="D68" s="6"/>
      <c r="E68" s="6">
        <v>2</v>
      </c>
      <c r="F68" s="6">
        <v>1</v>
      </c>
      <c r="G68" s="6"/>
      <c r="H68" s="6"/>
      <c r="I68" s="6">
        <v>1</v>
      </c>
      <c r="J68" s="6"/>
      <c r="K68" s="6"/>
      <c r="L68" s="6">
        <v>4</v>
      </c>
    </row>
    <row r="69" spans="1:12" x14ac:dyDescent="0.25">
      <c r="A69" s="5" t="s">
        <v>788</v>
      </c>
      <c r="B69" s="6"/>
      <c r="C69" s="6">
        <v>1</v>
      </c>
      <c r="D69" s="6">
        <v>1</v>
      </c>
      <c r="E69" s="6">
        <v>1</v>
      </c>
      <c r="F69" s="6">
        <v>1</v>
      </c>
      <c r="G69" s="6"/>
      <c r="H69" s="6"/>
      <c r="I69" s="6"/>
      <c r="J69" s="6">
        <v>1</v>
      </c>
      <c r="K69" s="6"/>
      <c r="L69" s="6">
        <v>5</v>
      </c>
    </row>
    <row r="70" spans="1:12" x14ac:dyDescent="0.25">
      <c r="A70" s="5" t="s">
        <v>43</v>
      </c>
      <c r="B70" s="6">
        <v>3</v>
      </c>
      <c r="C70" s="6">
        <v>2</v>
      </c>
      <c r="D70" s="6"/>
      <c r="E70" s="6">
        <v>1</v>
      </c>
      <c r="F70" s="6"/>
      <c r="G70" s="6">
        <v>1</v>
      </c>
      <c r="H70" s="6">
        <v>3</v>
      </c>
      <c r="I70" s="6"/>
      <c r="J70" s="6"/>
      <c r="K70" s="6">
        <v>1</v>
      </c>
      <c r="L70" s="6">
        <v>11</v>
      </c>
    </row>
    <row r="71" spans="1:12" x14ac:dyDescent="0.25">
      <c r="A71" s="5" t="s">
        <v>298</v>
      </c>
      <c r="B71" s="6">
        <v>1</v>
      </c>
      <c r="C71" s="6">
        <v>1</v>
      </c>
      <c r="D71" s="6"/>
      <c r="E71" s="6"/>
      <c r="F71" s="6">
        <v>1</v>
      </c>
      <c r="G71" s="6"/>
      <c r="H71" s="6"/>
      <c r="I71" s="6">
        <v>1</v>
      </c>
      <c r="J71" s="6">
        <v>1</v>
      </c>
      <c r="K71" s="6"/>
      <c r="L71" s="6">
        <v>5</v>
      </c>
    </row>
    <row r="72" spans="1:12" x14ac:dyDescent="0.25">
      <c r="A72" s="5" t="s">
        <v>1023</v>
      </c>
      <c r="B72" s="6"/>
      <c r="C72" s="6">
        <v>2</v>
      </c>
      <c r="D72" s="6"/>
      <c r="E72" s="6">
        <v>1</v>
      </c>
      <c r="F72" s="6">
        <v>1</v>
      </c>
      <c r="G72" s="6"/>
      <c r="H72" s="6"/>
      <c r="I72" s="6">
        <v>1</v>
      </c>
      <c r="J72" s="6"/>
      <c r="K72" s="6"/>
      <c r="L72" s="6">
        <v>5</v>
      </c>
    </row>
    <row r="73" spans="1:12" x14ac:dyDescent="0.25">
      <c r="A73" s="5" t="s">
        <v>2470</v>
      </c>
      <c r="B73" s="6"/>
      <c r="C73" s="6"/>
      <c r="D73" s="6"/>
      <c r="E73" s="6"/>
      <c r="F73" s="6">
        <v>1</v>
      </c>
      <c r="G73" s="6">
        <v>1</v>
      </c>
      <c r="H73" s="6"/>
      <c r="I73" s="6"/>
      <c r="J73" s="6">
        <v>3</v>
      </c>
      <c r="K73" s="6">
        <v>1</v>
      </c>
      <c r="L73" s="6">
        <v>6</v>
      </c>
    </row>
    <row r="74" spans="1:12" x14ac:dyDescent="0.25">
      <c r="A74" s="5" t="s">
        <v>101</v>
      </c>
      <c r="B74" s="6">
        <v>4</v>
      </c>
      <c r="C74" s="6">
        <v>1</v>
      </c>
      <c r="D74" s="6"/>
      <c r="E74" s="6"/>
      <c r="F74" s="6"/>
      <c r="G74" s="6">
        <v>1</v>
      </c>
      <c r="H74" s="6">
        <v>2</v>
      </c>
      <c r="I74" s="6"/>
      <c r="J74" s="6">
        <v>2</v>
      </c>
      <c r="K74" s="6">
        <v>2</v>
      </c>
      <c r="L74" s="6">
        <v>12</v>
      </c>
    </row>
    <row r="75" spans="1:12" x14ac:dyDescent="0.25">
      <c r="A75" s="5" t="s">
        <v>243</v>
      </c>
      <c r="B75" s="6">
        <v>2</v>
      </c>
      <c r="C75" s="6">
        <v>2</v>
      </c>
      <c r="D75" s="6">
        <v>3</v>
      </c>
      <c r="E75" s="6"/>
      <c r="F75" s="6"/>
      <c r="G75" s="6"/>
      <c r="H75" s="6"/>
      <c r="I75" s="6"/>
      <c r="J75" s="6"/>
      <c r="K75" s="6"/>
      <c r="L75" s="6">
        <v>7</v>
      </c>
    </row>
    <row r="76" spans="1:12" x14ac:dyDescent="0.25">
      <c r="A76" s="5" t="s">
        <v>589</v>
      </c>
      <c r="B76" s="6">
        <v>1</v>
      </c>
      <c r="C76" s="6"/>
      <c r="D76" s="6"/>
      <c r="E76" s="6">
        <v>2</v>
      </c>
      <c r="F76" s="6"/>
      <c r="G76" s="6">
        <v>1</v>
      </c>
      <c r="H76" s="6"/>
      <c r="I76" s="6"/>
      <c r="J76" s="6"/>
      <c r="K76" s="6"/>
      <c r="L76" s="6">
        <v>4</v>
      </c>
    </row>
    <row r="77" spans="1:12" x14ac:dyDescent="0.25">
      <c r="A77" s="5" t="s">
        <v>2661</v>
      </c>
      <c r="B77" s="6"/>
      <c r="C77" s="6"/>
      <c r="D77" s="6"/>
      <c r="E77" s="6">
        <v>1</v>
      </c>
      <c r="F77" s="6">
        <v>1</v>
      </c>
      <c r="G77" s="6"/>
      <c r="H77" s="6"/>
      <c r="I77" s="6">
        <v>2</v>
      </c>
      <c r="J77" s="6"/>
      <c r="K77" s="6"/>
      <c r="L77" s="6">
        <v>4</v>
      </c>
    </row>
    <row r="78" spans="1:12" x14ac:dyDescent="0.25">
      <c r="A78" s="5" t="s">
        <v>5930</v>
      </c>
      <c r="B78" s="6"/>
      <c r="C78" s="6">
        <v>2</v>
      </c>
      <c r="D78" s="6"/>
      <c r="E78" s="6">
        <v>1</v>
      </c>
      <c r="F78" s="6">
        <v>1</v>
      </c>
      <c r="G78" s="6">
        <v>1</v>
      </c>
      <c r="H78" s="6"/>
      <c r="I78" s="6">
        <v>1</v>
      </c>
      <c r="J78" s="6"/>
      <c r="K78" s="6"/>
      <c r="L78" s="6">
        <v>6</v>
      </c>
    </row>
    <row r="79" spans="1:12" x14ac:dyDescent="0.25">
      <c r="A79" s="5" t="s">
        <v>5919</v>
      </c>
      <c r="B79" s="6">
        <v>33</v>
      </c>
      <c r="C79" s="6">
        <v>31</v>
      </c>
      <c r="D79" s="6">
        <v>16</v>
      </c>
      <c r="E79" s="6">
        <v>22</v>
      </c>
      <c r="F79" s="6">
        <v>23</v>
      </c>
      <c r="G79" s="6">
        <v>20</v>
      </c>
      <c r="H79" s="6">
        <v>19</v>
      </c>
      <c r="I79" s="6">
        <v>18</v>
      </c>
      <c r="J79" s="6">
        <v>25</v>
      </c>
      <c r="K79" s="6">
        <v>23</v>
      </c>
      <c r="L79" s="6">
        <v>230</v>
      </c>
    </row>
    <row r="81" spans="1:13" x14ac:dyDescent="0.25">
      <c r="A81" s="5" t="s">
        <v>5980</v>
      </c>
    </row>
    <row r="83" spans="1:13" x14ac:dyDescent="0.25">
      <c r="A83" t="s">
        <v>5982</v>
      </c>
      <c r="B83">
        <f>AVERAGE(tabla_n!T2:T1001)</f>
        <v>2.1043999999999996</v>
      </c>
    </row>
    <row r="84" spans="1:13" x14ac:dyDescent="0.25">
      <c r="A84" t="s">
        <v>5983</v>
      </c>
      <c r="B84">
        <f>_xlfn.STDEV.P(tabla_n!T2:T1001)</f>
        <v>2.7075081975868533</v>
      </c>
    </row>
    <row r="86" spans="1:13" x14ac:dyDescent="0.25">
      <c r="A86" t="s">
        <v>5984</v>
      </c>
      <c r="B86" s="1">
        <f>MIN(tabla_n!E2:E1001)</f>
        <v>45</v>
      </c>
    </row>
    <row r="87" spans="1:13" x14ac:dyDescent="0.25">
      <c r="A87" t="s">
        <v>5985</v>
      </c>
      <c r="B87" s="1">
        <f>MAX(tabla_n!E2:E1001)</f>
        <v>321</v>
      </c>
    </row>
    <row r="89" spans="1:13" x14ac:dyDescent="0.25">
      <c r="A89" t="s">
        <v>5987</v>
      </c>
    </row>
    <row r="91" spans="1:13" x14ac:dyDescent="0.25">
      <c r="B91" s="4" t="s">
        <v>5964</v>
      </c>
    </row>
    <row r="92" spans="1:13" x14ac:dyDescent="0.25">
      <c r="B92" s="1">
        <v>1920</v>
      </c>
      <c r="C92" s="1">
        <v>1930</v>
      </c>
      <c r="D92" s="1">
        <v>1940</v>
      </c>
      <c r="E92" s="1">
        <v>1950</v>
      </c>
      <c r="F92" s="1">
        <v>1960</v>
      </c>
      <c r="G92" s="1">
        <v>1970</v>
      </c>
      <c r="H92" s="1">
        <v>1980</v>
      </c>
      <c r="I92" s="1">
        <v>1990</v>
      </c>
      <c r="J92" s="1">
        <v>2000</v>
      </c>
      <c r="K92" s="1">
        <v>2010</v>
      </c>
      <c r="L92" s="1">
        <v>2020</v>
      </c>
      <c r="M92" s="1" t="s">
        <v>5919</v>
      </c>
    </row>
    <row r="93" spans="1:13" x14ac:dyDescent="0.25">
      <c r="A93" t="s">
        <v>5988</v>
      </c>
      <c r="B93" s="12">
        <v>8.127272727272727</v>
      </c>
      <c r="C93" s="12">
        <v>7.9666666666666694</v>
      </c>
      <c r="D93" s="12">
        <v>8.0257142857142867</v>
      </c>
      <c r="E93" s="12">
        <v>8.0589285714285666</v>
      </c>
      <c r="F93" s="12">
        <v>7.9739726027397282</v>
      </c>
      <c r="G93" s="12">
        <v>7.9697368421052657</v>
      </c>
      <c r="H93" s="12">
        <v>7.9539325842696691</v>
      </c>
      <c r="I93" s="12">
        <v>7.9609271523178693</v>
      </c>
      <c r="J93" s="12">
        <v>7.8995780590717146</v>
      </c>
      <c r="K93" s="12">
        <v>7.9243801652892438</v>
      </c>
      <c r="L93" s="12">
        <v>8.1333333333333311</v>
      </c>
      <c r="M93" s="12">
        <v>7.9493000000000142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598C8-B490-48DF-B1BA-C1D4B21A4960}">
  <dimension ref="A1:W1017"/>
  <sheetViews>
    <sheetView tabSelected="1" zoomScaleNormal="100" workbookViewId="0">
      <selection activeCell="S11" sqref="S11"/>
    </sheetView>
  </sheetViews>
  <sheetFormatPr baseColWidth="10" defaultRowHeight="15" x14ac:dyDescent="0.25"/>
  <cols>
    <col min="1" max="1" width="3.42578125" customWidth="1"/>
    <col min="2" max="2" width="5.5703125" customWidth="1"/>
    <col min="3" max="3" width="15.5703125" customWidth="1"/>
    <col min="4" max="4" width="44" customWidth="1"/>
    <col min="5" max="5" width="10.140625" customWidth="1"/>
    <col min="6" max="6" width="9.7109375" customWidth="1"/>
    <col min="7" max="7" width="13.85546875" customWidth="1"/>
    <col min="8" max="8" width="7.7109375" customWidth="1"/>
    <col min="9" max="9" width="24.85546875" customWidth="1"/>
    <col min="10" max="10" width="22.5703125" customWidth="1"/>
    <col min="11" max="11" width="15.42578125" customWidth="1"/>
  </cols>
  <sheetData>
    <row r="1" spans="1:23" ht="5.25" customHeight="1" x14ac:dyDescent="0.25">
      <c r="A1" s="23"/>
      <c r="B1" s="27"/>
      <c r="C1" s="23"/>
      <c r="E1" s="24"/>
      <c r="F1" s="43"/>
      <c r="G1" s="23"/>
      <c r="H1" s="23"/>
      <c r="I1" s="23"/>
      <c r="J1" s="23"/>
      <c r="K1" s="23"/>
      <c r="L1" s="23"/>
      <c r="M1" s="23"/>
      <c r="N1" s="23"/>
      <c r="O1" s="23"/>
      <c r="P1" s="23"/>
      <c r="Q1" s="23"/>
      <c r="R1" s="23"/>
      <c r="S1" s="23"/>
      <c r="T1" s="23"/>
      <c r="U1" s="23"/>
      <c r="V1" s="23"/>
      <c r="W1" s="8"/>
    </row>
    <row r="2" spans="1:23" x14ac:dyDescent="0.25">
      <c r="A2" s="18"/>
      <c r="B2" s="17"/>
      <c r="C2" s="8"/>
      <c r="D2" s="8" t="s">
        <v>6001</v>
      </c>
      <c r="E2" s="25"/>
      <c r="F2" s="44"/>
      <c r="G2" s="8"/>
      <c r="H2" s="8"/>
      <c r="I2" s="8"/>
      <c r="J2" s="8"/>
      <c r="K2" s="8"/>
      <c r="L2" s="8"/>
      <c r="M2" s="8"/>
      <c r="N2" s="8"/>
      <c r="O2" s="8"/>
      <c r="P2" s="8"/>
      <c r="Q2" s="8"/>
      <c r="R2" s="8"/>
      <c r="S2" s="8"/>
      <c r="T2" s="8"/>
      <c r="U2" s="8"/>
      <c r="V2" s="8"/>
    </row>
    <row r="3" spans="1:23" s="33" customFormat="1" ht="22.5" customHeight="1" x14ac:dyDescent="0.25">
      <c r="A3" s="29"/>
      <c r="B3" s="30"/>
      <c r="C3" s="29"/>
      <c r="D3" s="31" t="str">
        <f>+tabla_n!AF2</f>
        <v>The Lord of the Rings: The Two Towers</v>
      </c>
      <c r="E3" s="32"/>
      <c r="F3" s="45"/>
      <c r="G3" s="29"/>
      <c r="H3" s="29"/>
      <c r="I3" s="29"/>
      <c r="J3" s="29"/>
      <c r="K3" s="29"/>
      <c r="L3" s="29"/>
      <c r="M3" s="29"/>
      <c r="N3" s="29"/>
      <c r="O3" s="29"/>
      <c r="P3" s="29"/>
      <c r="Q3" s="29"/>
      <c r="R3" s="29"/>
      <c r="S3" s="29"/>
      <c r="T3" s="29"/>
      <c r="U3" s="29"/>
      <c r="V3" s="29"/>
      <c r="W3" s="29"/>
    </row>
    <row r="4" spans="1:23" x14ac:dyDescent="0.25">
      <c r="A4" s="8"/>
      <c r="B4" s="22"/>
      <c r="C4" s="8"/>
      <c r="D4" s="22" t="s">
        <v>6002</v>
      </c>
      <c r="E4" s="25"/>
      <c r="F4" s="44"/>
      <c r="G4" s="8"/>
      <c r="H4" s="8"/>
      <c r="I4" s="8"/>
      <c r="J4" s="8"/>
      <c r="K4" s="8"/>
      <c r="L4" s="8"/>
      <c r="M4" s="8"/>
      <c r="N4" s="8"/>
      <c r="O4" s="8"/>
      <c r="P4" s="8"/>
      <c r="Q4" s="8"/>
      <c r="R4" s="8"/>
      <c r="S4" s="8"/>
      <c r="T4" s="8"/>
      <c r="U4" s="8"/>
      <c r="V4" s="8"/>
      <c r="W4" s="8"/>
    </row>
    <row r="5" spans="1:23" s="33" customFormat="1" ht="22.5" customHeight="1" x14ac:dyDescent="0.25">
      <c r="A5" s="34"/>
      <c r="B5" s="35"/>
      <c r="C5" s="29"/>
      <c r="D5" s="36">
        <f>+tabla_n!AE2</f>
        <v>18</v>
      </c>
      <c r="E5" s="32"/>
      <c r="F5" s="45"/>
      <c r="G5" s="29"/>
      <c r="H5" s="29"/>
      <c r="I5" s="29"/>
      <c r="J5" s="29"/>
      <c r="K5" s="29"/>
      <c r="L5" s="29"/>
      <c r="M5" s="29"/>
      <c r="N5" s="29"/>
      <c r="O5" s="29"/>
      <c r="P5" s="29"/>
      <c r="Q5" s="29"/>
      <c r="R5" s="29"/>
      <c r="S5" s="29"/>
      <c r="T5" s="29"/>
      <c r="U5" s="29"/>
      <c r="V5" s="29"/>
      <c r="W5" s="29"/>
    </row>
    <row r="6" spans="1:23" x14ac:dyDescent="0.25">
      <c r="A6" s="18"/>
      <c r="B6" s="17"/>
      <c r="C6" s="8"/>
      <c r="D6" s="28" t="s">
        <v>6007</v>
      </c>
      <c r="E6" s="25"/>
      <c r="F6" s="44"/>
      <c r="G6" s="8"/>
      <c r="H6" s="8"/>
      <c r="I6" s="8"/>
      <c r="J6" s="8"/>
      <c r="K6" s="8"/>
      <c r="L6" s="8"/>
      <c r="M6" s="8"/>
      <c r="N6" s="8"/>
      <c r="O6" s="8"/>
      <c r="P6" s="8"/>
      <c r="Q6" s="8"/>
      <c r="R6" s="8"/>
      <c r="S6" s="8"/>
      <c r="T6" s="8"/>
      <c r="U6" s="8"/>
      <c r="V6" s="8"/>
      <c r="W6" s="8"/>
    </row>
    <row r="7" spans="1:23" s="33" customFormat="1" ht="22.5" customHeight="1" x14ac:dyDescent="0.25">
      <c r="A7" s="34"/>
      <c r="B7" s="35"/>
      <c r="C7" s="29"/>
      <c r="D7" s="41">
        <f>+tabla_n!AM2</f>
        <v>8.6999999999999993</v>
      </c>
      <c r="E7" s="32"/>
      <c r="F7" s="45"/>
      <c r="G7" s="29"/>
      <c r="H7" s="29"/>
      <c r="I7" s="29"/>
      <c r="J7" s="29"/>
      <c r="K7" s="29"/>
      <c r="L7" s="29"/>
      <c r="M7" s="29"/>
      <c r="N7" s="29"/>
      <c r="O7" s="29"/>
      <c r="P7" s="29"/>
      <c r="Q7" s="29"/>
      <c r="R7" s="29"/>
      <c r="S7" s="29"/>
      <c r="T7" s="29"/>
      <c r="U7" s="29"/>
      <c r="V7" s="29"/>
      <c r="W7" s="29"/>
    </row>
    <row r="8" spans="1:23" x14ac:dyDescent="0.25">
      <c r="A8" s="18"/>
      <c r="B8" s="16"/>
      <c r="C8" s="19"/>
      <c r="D8" s="22" t="s">
        <v>7</v>
      </c>
      <c r="E8" s="25"/>
      <c r="F8" s="44"/>
      <c r="G8" s="8"/>
      <c r="H8" s="8"/>
      <c r="I8" s="8"/>
      <c r="J8" s="8"/>
      <c r="K8" s="8"/>
      <c r="L8" s="8"/>
      <c r="M8" s="8"/>
      <c r="N8" s="8"/>
      <c r="O8" s="8"/>
      <c r="P8" s="8"/>
      <c r="Q8" s="8"/>
      <c r="R8" s="8"/>
      <c r="S8" s="8"/>
      <c r="T8" s="8"/>
      <c r="U8" s="8"/>
      <c r="V8" s="8"/>
      <c r="W8" s="8"/>
    </row>
    <row r="9" spans="1:23" s="33" customFormat="1" ht="22.5" customHeight="1" x14ac:dyDescent="0.25">
      <c r="A9" s="34"/>
      <c r="B9" s="38"/>
      <c r="C9" s="39"/>
      <c r="D9" s="37" t="str">
        <f>+tabla_n!AJ2</f>
        <v>Peter Jackson</v>
      </c>
      <c r="E9" s="32"/>
      <c r="F9" s="45"/>
      <c r="G9" s="29"/>
      <c r="H9" s="29"/>
      <c r="I9" s="29"/>
      <c r="J9" s="29"/>
      <c r="K9" s="29"/>
      <c r="L9" s="29"/>
      <c r="M9" s="29"/>
      <c r="N9" s="29"/>
      <c r="O9" s="29"/>
      <c r="P9" s="29"/>
      <c r="Q9" s="29"/>
      <c r="R9" s="29"/>
      <c r="S9" s="29"/>
      <c r="T9" s="29"/>
      <c r="U9" s="29"/>
      <c r="V9" s="29"/>
      <c r="W9" s="29"/>
    </row>
    <row r="10" spans="1:23" x14ac:dyDescent="0.25">
      <c r="A10" s="18"/>
      <c r="B10" s="16"/>
      <c r="C10" s="19"/>
      <c r="D10" s="22" t="s">
        <v>6003</v>
      </c>
      <c r="E10" s="25"/>
      <c r="F10" s="44"/>
      <c r="G10" s="8"/>
      <c r="H10" s="8"/>
      <c r="I10" s="8"/>
      <c r="J10" s="8"/>
      <c r="K10" s="8"/>
      <c r="L10" s="8"/>
      <c r="M10" s="8"/>
      <c r="N10" s="8"/>
      <c r="O10" s="8"/>
      <c r="P10" s="8"/>
      <c r="Q10" s="8"/>
      <c r="R10" s="8"/>
      <c r="S10" s="8"/>
      <c r="T10" s="8"/>
      <c r="U10" s="8"/>
      <c r="V10" s="8"/>
      <c r="W10" s="8"/>
    </row>
    <row r="11" spans="1:23" s="33" customFormat="1" ht="22.5" customHeight="1" x14ac:dyDescent="0.25">
      <c r="A11" s="34"/>
      <c r="B11" s="38"/>
      <c r="C11" s="39"/>
      <c r="D11" s="37" t="str">
        <f>+tabla_n!AK2</f>
        <v>Elijah Wood</v>
      </c>
      <c r="E11" s="32"/>
      <c r="F11" s="45"/>
      <c r="G11" s="29"/>
      <c r="H11" s="29"/>
      <c r="I11" s="29"/>
      <c r="J11" s="29"/>
      <c r="K11" s="29"/>
      <c r="L11" s="29"/>
      <c r="M11" s="29"/>
      <c r="N11" s="29"/>
      <c r="O11" s="29"/>
      <c r="P11" s="29"/>
      <c r="Q11" s="29"/>
      <c r="R11" s="29"/>
      <c r="S11" s="29"/>
      <c r="T11" s="29"/>
      <c r="U11" s="29"/>
      <c r="V11" s="29"/>
      <c r="W11" s="29"/>
    </row>
    <row r="12" spans="1:23" x14ac:dyDescent="0.25">
      <c r="A12" s="18"/>
      <c r="B12" s="16"/>
      <c r="C12" s="19"/>
      <c r="D12" s="22" t="s">
        <v>6004</v>
      </c>
      <c r="E12" s="25"/>
      <c r="F12" s="44"/>
      <c r="G12" s="8"/>
      <c r="H12" s="8"/>
      <c r="I12" s="8"/>
      <c r="J12" s="8"/>
      <c r="K12" s="8"/>
      <c r="L12" s="8"/>
      <c r="M12" s="8"/>
      <c r="N12" s="8"/>
      <c r="O12" s="8"/>
      <c r="P12" s="8"/>
      <c r="Q12" s="8"/>
      <c r="R12" s="8"/>
      <c r="S12" s="8"/>
      <c r="T12" s="8"/>
      <c r="U12" s="8"/>
      <c r="V12" s="8"/>
      <c r="W12" s="8"/>
    </row>
    <row r="13" spans="1:23" s="33" customFormat="1" ht="22.5" customHeight="1" x14ac:dyDescent="0.25">
      <c r="A13" s="34"/>
      <c r="B13" s="38"/>
      <c r="C13" s="39"/>
      <c r="D13" s="42">
        <f>+tabla_n!AH2</f>
        <v>1485555</v>
      </c>
      <c r="E13" s="32"/>
      <c r="F13" s="45"/>
      <c r="G13" s="29"/>
      <c r="H13" s="29"/>
      <c r="I13" s="29"/>
      <c r="J13" s="29"/>
      <c r="K13" s="29"/>
      <c r="L13" s="29"/>
      <c r="M13" s="29"/>
      <c r="N13" s="29"/>
      <c r="O13" s="29"/>
      <c r="P13" s="29"/>
      <c r="Q13" s="29"/>
      <c r="R13" s="29"/>
      <c r="S13" s="29"/>
      <c r="T13" s="29"/>
      <c r="U13" s="29"/>
      <c r="V13" s="29"/>
      <c r="W13" s="29"/>
    </row>
    <row r="14" spans="1:23" ht="15" customHeight="1" x14ac:dyDescent="0.25">
      <c r="A14" s="44"/>
      <c r="B14" s="28"/>
      <c r="C14" s="8"/>
      <c r="D14" s="22" t="s">
        <v>6005</v>
      </c>
      <c r="E14" s="25"/>
      <c r="F14" s="44"/>
      <c r="G14" s="8"/>
      <c r="H14" s="8"/>
      <c r="I14" s="8"/>
      <c r="J14" s="8"/>
      <c r="K14" s="8"/>
      <c r="L14" s="8"/>
      <c r="M14" s="8"/>
      <c r="N14" s="8"/>
      <c r="O14" s="8"/>
      <c r="P14" s="8"/>
      <c r="Q14" s="8"/>
      <c r="R14" s="8"/>
      <c r="S14" s="8"/>
      <c r="T14" s="8"/>
      <c r="U14" s="8"/>
      <c r="V14" s="8"/>
      <c r="W14" s="8"/>
    </row>
    <row r="15" spans="1:23" s="33" customFormat="1" ht="22.5" customHeight="1" x14ac:dyDescent="0.25">
      <c r="D15" s="40">
        <f>+tabla_n!AI2</f>
        <v>342551365</v>
      </c>
      <c r="E15" s="32"/>
      <c r="F15" s="45"/>
      <c r="G15" s="29"/>
      <c r="H15" s="29"/>
      <c r="I15" s="29"/>
      <c r="J15" s="29"/>
      <c r="K15" s="29"/>
      <c r="L15" s="29"/>
      <c r="M15" s="29"/>
      <c r="N15" s="29"/>
      <c r="O15" s="29"/>
      <c r="P15" s="29"/>
      <c r="Q15" s="29"/>
      <c r="R15" s="29"/>
      <c r="S15" s="29"/>
      <c r="T15" s="29"/>
      <c r="U15" s="29"/>
      <c r="V15" s="29"/>
    </row>
    <row r="16" spans="1:23" ht="11.25" customHeight="1" thickBot="1" x14ac:dyDescent="0.3">
      <c r="A16" s="20"/>
      <c r="B16" s="20"/>
      <c r="C16" s="20"/>
      <c r="D16" s="21"/>
      <c r="E16" s="26"/>
      <c r="F16" s="46"/>
      <c r="G16" s="20"/>
      <c r="H16" s="20"/>
      <c r="I16" s="20"/>
      <c r="J16" s="20"/>
      <c r="K16" s="20"/>
      <c r="L16" s="20"/>
      <c r="M16" s="20"/>
      <c r="N16" s="20"/>
      <c r="O16" s="20"/>
      <c r="P16" s="20"/>
      <c r="Q16" s="20"/>
      <c r="R16" s="20"/>
      <c r="S16" s="20"/>
      <c r="T16" s="8"/>
      <c r="U16" s="8"/>
      <c r="V16" s="8"/>
      <c r="W16" s="8"/>
    </row>
    <row r="17" spans="2:23" ht="10.5" customHeight="1" x14ac:dyDescent="0.25">
      <c r="C17" s="11"/>
      <c r="U17" s="59"/>
      <c r="V17" s="58"/>
      <c r="W17" s="11"/>
    </row>
    <row r="18" spans="2:23" ht="18.75" x14ac:dyDescent="0.3">
      <c r="B18" s="51" t="s">
        <v>6011</v>
      </c>
      <c r="C18" s="56" t="s">
        <v>6012</v>
      </c>
      <c r="D18" s="56"/>
      <c r="E18" s="51" t="s">
        <v>6013</v>
      </c>
      <c r="F18" s="51" t="s">
        <v>6014</v>
      </c>
      <c r="G18" s="51" t="s">
        <v>6015</v>
      </c>
      <c r="H18" s="51" t="s">
        <v>6016</v>
      </c>
      <c r="I18" s="51" t="s">
        <v>6017</v>
      </c>
      <c r="J18" s="51" t="s">
        <v>6018</v>
      </c>
      <c r="K18" s="51" t="s">
        <v>6019</v>
      </c>
      <c r="L18" s="50"/>
      <c r="M18" s="50"/>
      <c r="N18" s="50"/>
      <c r="O18" s="50"/>
      <c r="P18" s="50"/>
      <c r="Q18" s="50"/>
      <c r="R18" s="50"/>
      <c r="T18" s="14"/>
      <c r="U18" s="9"/>
      <c r="W18" s="1"/>
    </row>
    <row r="19" spans="2:23" ht="18.75" x14ac:dyDescent="0.3">
      <c r="B19" s="47">
        <v>1</v>
      </c>
      <c r="C19" s="55" t="str" cm="1">
        <f t="array" ref="C19">INDEX(MoviesTable[],$B$19,2)</f>
        <v>The Shawshank Redemption</v>
      </c>
      <c r="D19" s="55"/>
      <c r="E19" s="48" cm="1">
        <f t="array" ref="E19">INDEX(MoviesTable[],$B19,3)</f>
        <v>1994</v>
      </c>
      <c r="F19" s="53" cm="1">
        <f t="array" ref="F19">INDEX(MoviesTable[],$B19,9)</f>
        <v>9.3000000000000007</v>
      </c>
      <c r="G19" s="48" t="str" cm="1">
        <f t="array" ref="G19">INDEX(MoviesTable[],$B19,6)</f>
        <v>Drama</v>
      </c>
      <c r="H19" s="49" cm="1">
        <f t="array" ref="H19">INDEX(MoviesTable[],$B19,11)</f>
        <v>80</v>
      </c>
      <c r="I19" s="48" t="str" cm="1">
        <f t="array" ref="I19">INDEX(MoviesTable[],$B19,12)</f>
        <v>Frank Darabont</v>
      </c>
      <c r="J19" s="48" t="str" cm="1">
        <f t="array" ref="J19">INDEX(MoviesTable[],$B19,13)</f>
        <v>Tim Robbins</v>
      </c>
      <c r="K19" s="52" cm="1">
        <f t="array" ref="K19">INDEX(MoviesTable[],$B19,17)</f>
        <v>2343110</v>
      </c>
      <c r="T19" s="15"/>
      <c r="U19" s="9"/>
      <c r="W19" s="1"/>
    </row>
    <row r="20" spans="2:23" ht="18.75" x14ac:dyDescent="0.3">
      <c r="B20" s="47">
        <f t="shared" ref="B20:B32" si="0">$B19+1</f>
        <v>2</v>
      </c>
      <c r="C20" s="55" t="str" cm="1">
        <f t="array" ref="C20">INDEX(MoviesTable[],$B20,2)</f>
        <v>The Godfather</v>
      </c>
      <c r="D20" s="55"/>
      <c r="E20" s="48" cm="1">
        <f t="array" ref="E20">INDEX(MoviesTable[],$B20,3)</f>
        <v>1972</v>
      </c>
      <c r="F20" s="53" cm="1">
        <f t="array" ref="F20">INDEX(MoviesTable[],$B20,9)</f>
        <v>9.1999999999999993</v>
      </c>
      <c r="G20" s="48" t="str" cm="1">
        <f t="array" ref="G20">INDEX(MoviesTable[],$B20,6)</f>
        <v>Crime</v>
      </c>
      <c r="H20" s="49" cm="1">
        <f t="array" ref="H20">INDEX(MoviesTable[],$B20,11)</f>
        <v>100</v>
      </c>
      <c r="I20" s="48" t="str" cm="1">
        <f t="array" ref="I20">INDEX(MoviesTable[],$B20,12)</f>
        <v>Francis Ford Coppola</v>
      </c>
      <c r="J20" s="48" t="str" cm="1">
        <f t="array" ref="J20">INDEX(MoviesTable[],$B20,13)</f>
        <v>Marlon Brando</v>
      </c>
      <c r="K20" s="52" cm="1">
        <f t="array" ref="K20">INDEX(MoviesTable[],$B20,17)</f>
        <v>1620367</v>
      </c>
      <c r="T20" s="14"/>
      <c r="U20" s="9"/>
      <c r="W20" s="1"/>
    </row>
    <row r="21" spans="2:23" ht="18.75" x14ac:dyDescent="0.3">
      <c r="B21" s="47">
        <f t="shared" si="0"/>
        <v>3</v>
      </c>
      <c r="C21" s="55" t="str" cm="1">
        <f t="array" ref="C21">INDEX(MoviesTable[],$B21,2)</f>
        <v>12 Angry Men</v>
      </c>
      <c r="D21" s="55"/>
      <c r="E21" s="48" cm="1">
        <f t="array" ref="E21">INDEX(MoviesTable[],$B21,3)</f>
        <v>1957</v>
      </c>
      <c r="F21" s="53" cm="1">
        <f t="array" ref="F21">INDEX(MoviesTable[],$B21,9)</f>
        <v>9</v>
      </c>
      <c r="G21" s="48" t="str" cm="1">
        <f t="array" ref="G21">INDEX(MoviesTable[],$B21,6)</f>
        <v>Crime</v>
      </c>
      <c r="H21" s="49" cm="1">
        <f t="array" ref="H21">INDEX(MoviesTable[],$B21,11)</f>
        <v>96</v>
      </c>
      <c r="I21" s="48" t="str" cm="1">
        <f t="array" ref="I21">INDEX(MoviesTable[],$B21,12)</f>
        <v>Sidney Lumet</v>
      </c>
      <c r="J21" s="48" t="str" cm="1">
        <f t="array" ref="J21">INDEX(MoviesTable[],$B21,13)</f>
        <v>Henry Fonda</v>
      </c>
      <c r="K21" s="52" cm="1">
        <f t="array" ref="K21">INDEX(MoviesTable[],$B21,17)</f>
        <v>689845</v>
      </c>
      <c r="T21" s="14"/>
      <c r="U21" s="9"/>
      <c r="W21" s="1"/>
    </row>
    <row r="22" spans="2:23" ht="18.75" x14ac:dyDescent="0.3">
      <c r="B22" s="47">
        <f t="shared" si="0"/>
        <v>4</v>
      </c>
      <c r="C22" s="55" t="str" cm="1">
        <f t="array" ref="C22">INDEX(MoviesTable[],$B22,2)</f>
        <v>The Dark Knight</v>
      </c>
      <c r="D22" s="55"/>
      <c r="E22" s="48" cm="1">
        <f t="array" ref="E22">INDEX(MoviesTable[],$B22,3)</f>
        <v>2008</v>
      </c>
      <c r="F22" s="53" cm="1">
        <f t="array" ref="F22">INDEX(MoviesTable[],$B22,9)</f>
        <v>9</v>
      </c>
      <c r="G22" s="48" t="str" cm="1">
        <f t="array" ref="G22">INDEX(MoviesTable[],$B22,6)</f>
        <v>Action</v>
      </c>
      <c r="H22" s="49" cm="1">
        <f t="array" ref="H22">INDEX(MoviesTable[],$B22,11)</f>
        <v>84</v>
      </c>
      <c r="I22" s="48" t="str" cm="1">
        <f t="array" ref="I22">INDEX(MoviesTable[],$B22,12)</f>
        <v>Christopher Nolan</v>
      </c>
      <c r="J22" s="48" t="str" cm="1">
        <f t="array" ref="J22">INDEX(MoviesTable[],$B22,13)</f>
        <v>Christian Bale</v>
      </c>
      <c r="K22" s="52" cm="1">
        <f t="array" ref="K22">INDEX(MoviesTable[],$B22,17)</f>
        <v>2303232</v>
      </c>
      <c r="T22" s="14"/>
      <c r="U22" s="9"/>
      <c r="W22" s="1"/>
    </row>
    <row r="23" spans="2:23" ht="18.75" x14ac:dyDescent="0.3">
      <c r="B23" s="47">
        <f t="shared" si="0"/>
        <v>5</v>
      </c>
      <c r="C23" s="55" t="str" cm="1">
        <f t="array" ref="C23">INDEX(MoviesTable[],$B23,2)</f>
        <v>The Godfather: Part II</v>
      </c>
      <c r="D23" s="55"/>
      <c r="E23" s="48" cm="1">
        <f t="array" ref="E23">INDEX(MoviesTable[],$B23,3)</f>
        <v>1974</v>
      </c>
      <c r="F23" s="53" cm="1">
        <f t="array" ref="F23">INDEX(MoviesTable[],$B23,9)</f>
        <v>9</v>
      </c>
      <c r="G23" s="48" t="str" cm="1">
        <f t="array" ref="G23">INDEX(MoviesTable[],$B23,6)</f>
        <v>Crime</v>
      </c>
      <c r="H23" s="49" cm="1">
        <f t="array" ref="H23">INDEX(MoviesTable[],$B23,11)</f>
        <v>90</v>
      </c>
      <c r="I23" s="48" t="str" cm="1">
        <f t="array" ref="I23">INDEX(MoviesTable[],$B23,12)</f>
        <v>Francis Ford Coppola</v>
      </c>
      <c r="J23" s="48" t="str" cm="1">
        <f t="array" ref="J23">INDEX(MoviesTable[],$B23,13)</f>
        <v>Al Pacino</v>
      </c>
      <c r="K23" s="52" cm="1">
        <f t="array" ref="K23">INDEX(MoviesTable[],$B23,17)</f>
        <v>1129952</v>
      </c>
      <c r="T23" s="14"/>
      <c r="U23" s="9"/>
      <c r="W23" s="1"/>
    </row>
    <row r="24" spans="2:23" ht="18.75" x14ac:dyDescent="0.3">
      <c r="B24" s="47">
        <f t="shared" si="0"/>
        <v>6</v>
      </c>
      <c r="C24" s="55" t="str" cm="1">
        <f t="array" ref="C24">INDEX(MoviesTable[],$B24,2)</f>
        <v>Pulp Fiction</v>
      </c>
      <c r="D24" s="55"/>
      <c r="E24" s="48" cm="1">
        <f t="array" ref="E24">INDEX(MoviesTable[],$B24,3)</f>
        <v>1994</v>
      </c>
      <c r="F24" s="53" cm="1">
        <f t="array" ref="F24">INDEX(MoviesTable[],$B24,9)</f>
        <v>8.9</v>
      </c>
      <c r="G24" s="48" t="str" cm="1">
        <f t="array" ref="G24">INDEX(MoviesTable[],$B24,6)</f>
        <v>Crime</v>
      </c>
      <c r="H24" s="49" cm="1">
        <f t="array" ref="H24">INDEX(MoviesTable[],$B24,11)</f>
        <v>94</v>
      </c>
      <c r="I24" s="48" t="str" cm="1">
        <f t="array" ref="I24">INDEX(MoviesTable[],$B24,12)</f>
        <v>Quentin Tarantino</v>
      </c>
      <c r="J24" s="48" t="str" cm="1">
        <f t="array" ref="J24">INDEX(MoviesTable[],$B24,13)</f>
        <v>John Travolta</v>
      </c>
      <c r="K24" s="52" cm="1">
        <f t="array" ref="K24">INDEX(MoviesTable[],$B24,17)</f>
        <v>1826188</v>
      </c>
      <c r="T24" s="14"/>
      <c r="U24" s="9"/>
      <c r="W24" s="1"/>
    </row>
    <row r="25" spans="2:23" ht="18.75" x14ac:dyDescent="0.3">
      <c r="B25" s="47">
        <f t="shared" si="0"/>
        <v>7</v>
      </c>
      <c r="C25" s="55" t="str" cm="1">
        <f t="array" ref="C25">INDEX(MoviesTable[],$B25,2)</f>
        <v>Schindler's List</v>
      </c>
      <c r="D25" s="55"/>
      <c r="E25" s="48" cm="1">
        <f t="array" ref="E25">INDEX(MoviesTable[],$B25,3)</f>
        <v>1993</v>
      </c>
      <c r="F25" s="53" cm="1">
        <f t="array" ref="F25">INDEX(MoviesTable[],$B25,9)</f>
        <v>8.9</v>
      </c>
      <c r="G25" s="48" t="str" cm="1">
        <f t="array" ref="G25">INDEX(MoviesTable[],$B25,6)</f>
        <v>Biography</v>
      </c>
      <c r="H25" s="49" cm="1">
        <f t="array" ref="H25">INDEX(MoviesTable[],$B25,11)</f>
        <v>94</v>
      </c>
      <c r="I25" s="48" t="str" cm="1">
        <f t="array" ref="I25">INDEX(MoviesTable[],$B25,12)</f>
        <v>Steven Spielberg</v>
      </c>
      <c r="J25" s="48" t="str" cm="1">
        <f t="array" ref="J25">INDEX(MoviesTable[],$B25,13)</f>
        <v>Liam Neeson</v>
      </c>
      <c r="K25" s="52" cm="1">
        <f t="array" ref="K25">INDEX(MoviesTable[],$B25,17)</f>
        <v>1213505</v>
      </c>
      <c r="T25" s="14"/>
      <c r="U25" s="9"/>
      <c r="W25" s="1"/>
    </row>
    <row r="26" spans="2:23" ht="18.75" x14ac:dyDescent="0.3">
      <c r="B26" s="47">
        <f t="shared" si="0"/>
        <v>8</v>
      </c>
      <c r="C26" s="55" t="str" cm="1">
        <f t="array" ref="C26">INDEX(MoviesTable[],$B26,2)</f>
        <v>The Lord of the Rings: The Return of the King</v>
      </c>
      <c r="D26" s="55"/>
      <c r="E26" s="48" cm="1">
        <f t="array" ref="E26">INDEX(MoviesTable[],$B26,3)</f>
        <v>2003</v>
      </c>
      <c r="F26" s="53" cm="1">
        <f t="array" ref="F26">INDEX(MoviesTable[],$B26,9)</f>
        <v>8.9</v>
      </c>
      <c r="G26" s="48" t="str" cm="1">
        <f t="array" ref="G26">INDEX(MoviesTable[],$B26,6)</f>
        <v>Action</v>
      </c>
      <c r="H26" s="49" cm="1">
        <f t="array" ref="H26">INDEX(MoviesTable[],$B26,11)</f>
        <v>94</v>
      </c>
      <c r="I26" s="48" t="str" cm="1">
        <f t="array" ref="I26">INDEX(MoviesTable[],$B26,12)</f>
        <v>Peter Jackson</v>
      </c>
      <c r="J26" s="48" t="str" cm="1">
        <f t="array" ref="J26">INDEX(MoviesTable[],$B26,13)</f>
        <v>Elijah Wood</v>
      </c>
      <c r="K26" s="52" cm="1">
        <f t="array" ref="K26">INDEX(MoviesTable[],$B26,17)</f>
        <v>1642758</v>
      </c>
      <c r="T26" s="14"/>
      <c r="U26" s="9"/>
      <c r="W26" s="1"/>
    </row>
    <row r="27" spans="2:23" ht="18.75" x14ac:dyDescent="0.3">
      <c r="B27" s="47">
        <f t="shared" si="0"/>
        <v>9</v>
      </c>
      <c r="C27" s="55" t="str" cm="1">
        <f t="array" ref="C27">INDEX(MoviesTable[],$B27,2)</f>
        <v>Fight Club</v>
      </c>
      <c r="D27" s="55"/>
      <c r="E27" s="48" cm="1">
        <f t="array" ref="E27">INDEX(MoviesTable[],$B27,3)</f>
        <v>1999</v>
      </c>
      <c r="F27" s="53" cm="1">
        <f t="array" ref="F27">INDEX(MoviesTable[],$B27,9)</f>
        <v>8.8000000000000007</v>
      </c>
      <c r="G27" s="48" t="str" cm="1">
        <f t="array" ref="G27">INDEX(MoviesTable[],$B27,6)</f>
        <v>Drama</v>
      </c>
      <c r="H27" s="49" cm="1">
        <f t="array" ref="H27">INDEX(MoviesTable[],$B27,11)</f>
        <v>66</v>
      </c>
      <c r="I27" s="48" t="str" cm="1">
        <f t="array" ref="I27">INDEX(MoviesTable[],$B27,12)</f>
        <v>David Fincher</v>
      </c>
      <c r="J27" s="48" t="str" cm="1">
        <f t="array" ref="J27">INDEX(MoviesTable[],$B27,13)</f>
        <v>Brad Pitt</v>
      </c>
      <c r="K27" s="52" cm="1">
        <f t="array" ref="K27">INDEX(MoviesTable[],$B27,17)</f>
        <v>1854740</v>
      </c>
      <c r="T27" s="14"/>
      <c r="U27" s="9"/>
      <c r="W27" s="1"/>
    </row>
    <row r="28" spans="2:23" ht="18.75" x14ac:dyDescent="0.3">
      <c r="B28" s="47">
        <f t="shared" si="0"/>
        <v>10</v>
      </c>
      <c r="C28" s="55" t="str" cm="1">
        <f t="array" ref="C28">INDEX(MoviesTable[],$B28,2)</f>
        <v>Forrest Gump</v>
      </c>
      <c r="D28" s="55"/>
      <c r="E28" s="48" cm="1">
        <f t="array" ref="E28">INDEX(MoviesTable[],$B28,3)</f>
        <v>1994</v>
      </c>
      <c r="F28" s="53" cm="1">
        <f t="array" ref="F28">INDEX(MoviesTable[],$B28,9)</f>
        <v>8.8000000000000007</v>
      </c>
      <c r="G28" s="48" t="str" cm="1">
        <f t="array" ref="G28">INDEX(MoviesTable[],$B28,6)</f>
        <v>Drama</v>
      </c>
      <c r="H28" s="49" cm="1">
        <f t="array" ref="H28">INDEX(MoviesTable[],$B28,11)</f>
        <v>82</v>
      </c>
      <c r="I28" s="48" t="str" cm="1">
        <f t="array" ref="I28">INDEX(MoviesTable[],$B28,12)</f>
        <v>Robert Zemeckis</v>
      </c>
      <c r="J28" s="48" t="str" cm="1">
        <f t="array" ref="J28">INDEX(MoviesTable[],$B28,13)</f>
        <v>Tom Hanks</v>
      </c>
      <c r="K28" s="52" cm="1">
        <f t="array" ref="K28">INDEX(MoviesTable[],$B28,17)</f>
        <v>1809221</v>
      </c>
      <c r="T28" s="14"/>
      <c r="U28" s="9"/>
      <c r="W28" s="1"/>
    </row>
    <row r="29" spans="2:23" ht="18.75" x14ac:dyDescent="0.3">
      <c r="B29" s="47">
        <f t="shared" si="0"/>
        <v>11</v>
      </c>
      <c r="C29" s="55" t="str" cm="1">
        <f t="array" ref="C29">INDEX(MoviesTable[],$B29,2)</f>
        <v>Inception</v>
      </c>
      <c r="D29" s="55"/>
      <c r="E29" s="48" cm="1">
        <f t="array" ref="E29">INDEX(MoviesTable[],$B29,3)</f>
        <v>2010</v>
      </c>
      <c r="F29" s="53" cm="1">
        <f t="array" ref="F29">INDEX(MoviesTable[],$B29,9)</f>
        <v>8.8000000000000007</v>
      </c>
      <c r="G29" s="48" t="str" cm="1">
        <f t="array" ref="G29">INDEX(MoviesTable[],$B29,6)</f>
        <v>Action</v>
      </c>
      <c r="H29" s="49" cm="1">
        <f t="array" ref="H29">INDEX(MoviesTable[],$B29,11)</f>
        <v>74</v>
      </c>
      <c r="I29" s="48" t="str" cm="1">
        <f t="array" ref="I29">INDEX(MoviesTable[],$B29,12)</f>
        <v>Christopher Nolan</v>
      </c>
      <c r="J29" s="48" t="str" cm="1">
        <f t="array" ref="J29">INDEX(MoviesTable[],$B29,13)</f>
        <v>Leonardo DiCaprio</v>
      </c>
      <c r="K29" s="52" cm="1">
        <f t="array" ref="K29">INDEX(MoviesTable[],$B29,17)</f>
        <v>2067042</v>
      </c>
      <c r="T29" s="14"/>
      <c r="U29" s="9"/>
      <c r="W29" s="1"/>
    </row>
    <row r="30" spans="2:23" ht="18.75" x14ac:dyDescent="0.3">
      <c r="B30" s="47">
        <f t="shared" si="0"/>
        <v>12</v>
      </c>
      <c r="C30" s="55" t="str" cm="1">
        <f t="array" ref="C30">INDEX(MoviesTable[],$B30,2)</f>
        <v>El bueno, el feo, y el malo</v>
      </c>
      <c r="D30" s="55"/>
      <c r="E30" s="48" cm="1">
        <f t="array" ref="E30">INDEX(MoviesTable[],$B30,3)</f>
        <v>1966</v>
      </c>
      <c r="F30" s="53" cm="1">
        <f t="array" ref="F30">INDEX(MoviesTable[],$B30,9)</f>
        <v>8.8000000000000007</v>
      </c>
      <c r="G30" s="48" t="str" cm="1">
        <f t="array" ref="G30">INDEX(MoviesTable[],$B30,6)</f>
        <v>Western</v>
      </c>
      <c r="H30" s="49" cm="1">
        <f t="array" ref="H30">INDEX(MoviesTable[],$B30,11)</f>
        <v>90</v>
      </c>
      <c r="I30" s="48" t="str" cm="1">
        <f t="array" ref="I30">INDEX(MoviesTable[],$B30,12)</f>
        <v>Sergio Leone</v>
      </c>
      <c r="J30" s="48" t="str" cm="1">
        <f t="array" ref="J30">INDEX(MoviesTable[],$B30,13)</f>
        <v>Clint Eastwood</v>
      </c>
      <c r="K30" s="52" cm="1">
        <f t="array" ref="K30">INDEX(MoviesTable[],$B30,17)</f>
        <v>688390</v>
      </c>
      <c r="T30" s="14"/>
      <c r="U30" s="9"/>
      <c r="W30" s="1"/>
    </row>
    <row r="31" spans="2:23" ht="18.75" x14ac:dyDescent="0.3">
      <c r="B31" s="47">
        <f t="shared" si="0"/>
        <v>13</v>
      </c>
      <c r="C31" s="55" t="str" cm="1">
        <f t="array" ref="C31">INDEX(MoviesTable[],$B31,2)</f>
        <v>The Lord of the Rings: The Fellowship of the Ring</v>
      </c>
      <c r="D31" s="55"/>
      <c r="E31" s="48" cm="1">
        <f t="array" ref="E31">INDEX(MoviesTable[],$B31,3)</f>
        <v>2001</v>
      </c>
      <c r="F31" s="53" cm="1">
        <f t="array" ref="F31">INDEX(MoviesTable[],$B31,9)</f>
        <v>8.8000000000000007</v>
      </c>
      <c r="G31" s="48" t="str" cm="1">
        <f t="array" ref="G31">INDEX(MoviesTable[],$B31,6)</f>
        <v>Action</v>
      </c>
      <c r="H31" s="49" cm="1">
        <f t="array" ref="H31">INDEX(MoviesTable[],$B31,11)</f>
        <v>92</v>
      </c>
      <c r="I31" s="48" t="str" cm="1">
        <f t="array" ref="I31">INDEX(MoviesTable[],$B31,12)</f>
        <v>Peter Jackson</v>
      </c>
      <c r="J31" s="48" t="str" cm="1">
        <f t="array" ref="J31">INDEX(MoviesTable[],$B31,13)</f>
        <v>Elijah Wood</v>
      </c>
      <c r="K31" s="52" cm="1">
        <f t="array" ref="K31">INDEX(MoviesTable[],$B31,17)</f>
        <v>1661481</v>
      </c>
      <c r="T31" s="14"/>
      <c r="U31" s="9"/>
      <c r="W31" s="1"/>
    </row>
    <row r="32" spans="2:23" ht="18.75" x14ac:dyDescent="0.3">
      <c r="B32" s="47">
        <f t="shared" si="0"/>
        <v>14</v>
      </c>
      <c r="C32" s="55" t="str" cm="1">
        <f t="array" ref="C32">INDEX(MoviesTable[],$B32,2)</f>
        <v>Star Wars: Episode V - The Empire Strikes Back</v>
      </c>
      <c r="D32" s="55"/>
      <c r="E32" s="48" cm="1">
        <f t="array" ref="E32">INDEX(MoviesTable[],$B32,3)</f>
        <v>1980</v>
      </c>
      <c r="F32" s="53" cm="1">
        <f t="array" ref="F32">INDEX(MoviesTable[],$B32,9)</f>
        <v>8.6999999999999993</v>
      </c>
      <c r="G32" s="48" t="str" cm="1">
        <f t="array" ref="G32">INDEX(MoviesTable[],$B32,6)</f>
        <v>Action</v>
      </c>
      <c r="H32" s="49" cm="1">
        <f t="array" ref="H32">INDEX(MoviesTable[],$B32,11)</f>
        <v>82</v>
      </c>
      <c r="I32" s="48" t="str" cm="1">
        <f t="array" ref="I32">INDEX(MoviesTable[],$B32,12)</f>
        <v>Irvin Kershner</v>
      </c>
      <c r="J32" s="48" t="str" cm="1">
        <f t="array" ref="J32">INDEX(MoviesTable[],$B32,13)</f>
        <v>Mark Hamill</v>
      </c>
      <c r="K32" s="52" cm="1">
        <f t="array" ref="K32">INDEX(MoviesTable[],$B32,17)</f>
        <v>1159315</v>
      </c>
      <c r="T32" s="14"/>
      <c r="U32" s="9"/>
      <c r="W32" s="1"/>
    </row>
    <row r="33" spans="3:23" ht="18.75" x14ac:dyDescent="0.3">
      <c r="C33" s="57"/>
      <c r="D33" s="57"/>
      <c r="E33" s="1"/>
      <c r="G33" s="1"/>
      <c r="K33" s="2"/>
      <c r="T33" s="14"/>
      <c r="U33" s="9"/>
      <c r="W33" s="1"/>
    </row>
    <row r="34" spans="3:23" ht="18.75" x14ac:dyDescent="0.3">
      <c r="C34" s="57"/>
      <c r="D34" s="57"/>
      <c r="E34" s="1"/>
      <c r="G34" s="1"/>
      <c r="K34" s="2"/>
      <c r="T34" s="14"/>
      <c r="U34" s="9"/>
      <c r="W34" s="1"/>
    </row>
    <row r="35" spans="3:23" x14ac:dyDescent="0.25">
      <c r="C35" s="1"/>
      <c r="E35" s="1"/>
      <c r="G35" s="1"/>
      <c r="K35" s="2"/>
      <c r="T35" s="14"/>
      <c r="U35" s="9"/>
      <c r="W35" s="1"/>
    </row>
    <row r="36" spans="3:23" x14ac:dyDescent="0.25">
      <c r="C36" s="1"/>
      <c r="E36" s="1"/>
      <c r="G36" s="1"/>
      <c r="K36" s="2"/>
      <c r="T36" s="14"/>
      <c r="U36" s="9"/>
      <c r="W36" s="1"/>
    </row>
    <row r="37" spans="3:23" x14ac:dyDescent="0.25">
      <c r="C37" s="1"/>
      <c r="E37" s="1"/>
      <c r="G37" s="1"/>
      <c r="K37" s="2"/>
      <c r="T37" s="14"/>
      <c r="U37" s="9"/>
      <c r="W37" s="1"/>
    </row>
    <row r="38" spans="3:23" x14ac:dyDescent="0.25">
      <c r="C38" s="1"/>
      <c r="E38" s="1"/>
      <c r="G38" s="1"/>
      <c r="K38" s="2"/>
      <c r="T38" s="14"/>
      <c r="U38" s="9"/>
      <c r="W38" s="1"/>
    </row>
    <row r="39" spans="3:23" x14ac:dyDescent="0.25">
      <c r="C39" s="1"/>
      <c r="E39" s="1"/>
      <c r="G39" s="1"/>
      <c r="K39" s="2"/>
      <c r="T39" s="14"/>
      <c r="U39" s="9"/>
      <c r="W39" s="1"/>
    </row>
    <row r="40" spans="3:23" x14ac:dyDescent="0.25">
      <c r="C40" s="1"/>
      <c r="E40" s="1"/>
      <c r="G40" s="1"/>
      <c r="K40" s="2"/>
      <c r="T40" s="14"/>
      <c r="U40" s="9"/>
      <c r="W40" s="1"/>
    </row>
    <row r="41" spans="3:23" x14ac:dyDescent="0.25">
      <c r="C41" s="1"/>
      <c r="E41" s="1"/>
      <c r="G41" s="1"/>
      <c r="K41" s="2"/>
      <c r="T41" s="14"/>
      <c r="U41" s="9"/>
      <c r="W41" s="1"/>
    </row>
    <row r="42" spans="3:23" x14ac:dyDescent="0.25">
      <c r="C42" s="1"/>
      <c r="E42" s="1"/>
      <c r="G42" s="1"/>
      <c r="K42" s="2"/>
      <c r="T42" s="14"/>
      <c r="U42" s="9"/>
      <c r="W42" s="1"/>
    </row>
    <row r="43" spans="3:23" x14ac:dyDescent="0.25">
      <c r="C43" s="1"/>
      <c r="E43" s="1"/>
      <c r="G43" s="1"/>
      <c r="K43" s="2"/>
      <c r="T43" s="14"/>
      <c r="U43" s="9"/>
      <c r="W43" s="1"/>
    </row>
    <row r="44" spans="3:23" x14ac:dyDescent="0.25">
      <c r="C44" s="1"/>
      <c r="E44" s="1"/>
      <c r="G44" s="1"/>
      <c r="K44" s="2"/>
      <c r="T44" s="14"/>
      <c r="U44" s="9"/>
      <c r="W44" s="1"/>
    </row>
    <row r="45" spans="3:23" x14ac:dyDescent="0.25">
      <c r="C45" s="1"/>
      <c r="E45" s="1"/>
      <c r="G45" s="1"/>
      <c r="K45" s="2"/>
      <c r="T45" s="14"/>
      <c r="U45" s="9"/>
      <c r="W45" s="1"/>
    </row>
    <row r="46" spans="3:23" x14ac:dyDescent="0.25">
      <c r="C46" s="1"/>
      <c r="E46" s="1"/>
      <c r="G46" s="1"/>
      <c r="K46" s="2"/>
      <c r="T46" s="14"/>
      <c r="U46" s="9"/>
      <c r="W46" s="1"/>
    </row>
    <row r="47" spans="3:23" x14ac:dyDescent="0.25">
      <c r="C47" s="1"/>
      <c r="E47" s="1"/>
      <c r="G47" s="1"/>
      <c r="K47" s="2"/>
      <c r="T47" s="14"/>
      <c r="U47" s="9"/>
      <c r="W47" s="1"/>
    </row>
    <row r="48" spans="3:23" x14ac:dyDescent="0.25">
      <c r="C48" s="1"/>
      <c r="E48" s="1"/>
      <c r="G48" s="1"/>
      <c r="K48" s="2"/>
      <c r="T48" s="14"/>
      <c r="U48" s="9"/>
      <c r="W48" s="1"/>
    </row>
    <row r="49" spans="3:23" x14ac:dyDescent="0.25">
      <c r="C49" s="1"/>
      <c r="E49" s="1"/>
      <c r="G49" s="1"/>
      <c r="K49" s="2"/>
      <c r="T49" s="14"/>
      <c r="U49" s="9"/>
      <c r="W49" s="1"/>
    </row>
    <row r="50" spans="3:23" x14ac:dyDescent="0.25">
      <c r="C50" s="1"/>
      <c r="E50" s="1"/>
      <c r="G50" s="1"/>
      <c r="K50" s="2"/>
      <c r="T50" s="14"/>
      <c r="U50" s="9"/>
      <c r="W50" s="1"/>
    </row>
    <row r="51" spans="3:23" x14ac:dyDescent="0.25">
      <c r="C51" s="1"/>
      <c r="E51" s="1"/>
      <c r="G51" s="1"/>
      <c r="K51" s="2"/>
      <c r="T51" s="14"/>
      <c r="U51" s="9"/>
      <c r="W51" s="1"/>
    </row>
    <row r="52" spans="3:23" x14ac:dyDescent="0.25">
      <c r="C52" s="1"/>
      <c r="E52" s="1"/>
      <c r="G52" s="1"/>
      <c r="K52" s="2"/>
      <c r="T52" s="14"/>
      <c r="U52" s="9"/>
      <c r="W52" s="1"/>
    </row>
    <row r="53" spans="3:23" x14ac:dyDescent="0.25">
      <c r="C53" s="1"/>
      <c r="E53" s="1"/>
      <c r="G53" s="1"/>
      <c r="K53" s="2"/>
      <c r="T53" s="14"/>
      <c r="U53" s="9"/>
      <c r="W53" s="1"/>
    </row>
    <row r="54" spans="3:23" x14ac:dyDescent="0.25">
      <c r="C54" s="1"/>
      <c r="E54" s="1"/>
      <c r="G54" s="1"/>
      <c r="K54" s="2"/>
      <c r="T54" s="14"/>
      <c r="U54" s="9"/>
      <c r="W54" s="1"/>
    </row>
    <row r="55" spans="3:23" x14ac:dyDescent="0.25">
      <c r="C55" s="1"/>
      <c r="E55" s="1"/>
      <c r="G55" s="1"/>
      <c r="K55" s="2"/>
      <c r="T55" s="14"/>
      <c r="U55" s="9"/>
      <c r="W55" s="1"/>
    </row>
    <row r="56" spans="3:23" x14ac:dyDescent="0.25">
      <c r="C56" s="1"/>
      <c r="E56" s="1"/>
      <c r="G56" s="1"/>
      <c r="K56" s="2"/>
      <c r="T56" s="14"/>
      <c r="U56" s="9"/>
      <c r="W56" s="1"/>
    </row>
    <row r="57" spans="3:23" x14ac:dyDescent="0.25">
      <c r="C57" s="1"/>
      <c r="E57" s="1"/>
      <c r="G57" s="1"/>
      <c r="K57" s="2"/>
      <c r="T57" s="14"/>
      <c r="U57" s="9"/>
      <c r="W57" s="1"/>
    </row>
    <row r="58" spans="3:23" x14ac:dyDescent="0.25">
      <c r="C58" s="1"/>
      <c r="E58" s="1"/>
      <c r="G58" s="1"/>
      <c r="K58" s="2"/>
      <c r="T58" s="14"/>
      <c r="U58" s="9"/>
      <c r="W58" s="1"/>
    </row>
    <row r="59" spans="3:23" x14ac:dyDescent="0.25">
      <c r="C59" s="1"/>
      <c r="E59" s="1"/>
      <c r="G59" s="1"/>
      <c r="K59" s="2"/>
      <c r="T59" s="14"/>
      <c r="U59" s="9"/>
      <c r="W59" s="1"/>
    </row>
    <row r="60" spans="3:23" x14ac:dyDescent="0.25">
      <c r="C60" s="1"/>
      <c r="E60" s="1"/>
      <c r="G60" s="1"/>
      <c r="K60" s="2"/>
      <c r="T60" s="14"/>
      <c r="U60" s="9"/>
      <c r="W60" s="1"/>
    </row>
    <row r="61" spans="3:23" x14ac:dyDescent="0.25">
      <c r="C61" s="1"/>
      <c r="E61" s="1"/>
      <c r="G61" s="1"/>
      <c r="K61" s="2"/>
      <c r="T61" s="14"/>
      <c r="U61" s="9"/>
      <c r="W61" s="1"/>
    </row>
    <row r="62" spans="3:23" x14ac:dyDescent="0.25">
      <c r="C62" s="1"/>
      <c r="E62" s="1"/>
      <c r="G62" s="1"/>
      <c r="K62" s="2"/>
      <c r="T62" s="14"/>
      <c r="U62" s="9"/>
      <c r="W62" s="1"/>
    </row>
    <row r="63" spans="3:23" x14ac:dyDescent="0.25">
      <c r="C63" s="1"/>
      <c r="E63" s="1"/>
      <c r="G63" s="1"/>
      <c r="K63" s="2"/>
      <c r="T63" s="14"/>
      <c r="U63" s="9"/>
      <c r="W63" s="1"/>
    </row>
    <row r="64" spans="3:23" x14ac:dyDescent="0.25">
      <c r="C64" s="1"/>
      <c r="E64" s="1"/>
      <c r="G64" s="1"/>
      <c r="K64" s="2"/>
      <c r="T64" s="14"/>
      <c r="U64" s="9"/>
      <c r="W64" s="1"/>
    </row>
    <row r="65" spans="3:23" x14ac:dyDescent="0.25">
      <c r="C65" s="1"/>
      <c r="E65" s="1"/>
      <c r="G65" s="1"/>
      <c r="K65" s="2"/>
      <c r="T65" s="14"/>
      <c r="U65" s="9"/>
      <c r="W65" s="1"/>
    </row>
    <row r="66" spans="3:23" x14ac:dyDescent="0.25">
      <c r="C66" s="1"/>
      <c r="E66" s="1"/>
      <c r="G66" s="1"/>
      <c r="K66" s="2"/>
      <c r="T66" s="14"/>
      <c r="U66" s="9"/>
      <c r="W66" s="1"/>
    </row>
    <row r="67" spans="3:23" x14ac:dyDescent="0.25">
      <c r="C67" s="1"/>
      <c r="E67" s="1"/>
      <c r="G67" s="1"/>
      <c r="K67" s="2"/>
      <c r="T67" s="14"/>
      <c r="U67" s="9"/>
      <c r="W67" s="1"/>
    </row>
    <row r="68" spans="3:23" x14ac:dyDescent="0.25">
      <c r="C68" s="1"/>
      <c r="E68" s="1"/>
      <c r="G68" s="1"/>
      <c r="K68" s="2"/>
      <c r="T68" s="14"/>
      <c r="U68" s="9"/>
      <c r="W68" s="1"/>
    </row>
    <row r="69" spans="3:23" x14ac:dyDescent="0.25">
      <c r="C69" s="1"/>
      <c r="E69" s="1"/>
      <c r="G69" s="1"/>
      <c r="K69" s="2"/>
      <c r="T69" s="14"/>
      <c r="U69" s="9"/>
      <c r="W69" s="1"/>
    </row>
    <row r="70" spans="3:23" x14ac:dyDescent="0.25">
      <c r="C70" s="1"/>
      <c r="E70" s="1"/>
      <c r="G70" s="1"/>
      <c r="K70" s="2"/>
      <c r="T70" s="14"/>
      <c r="U70" s="9"/>
      <c r="W70" s="1"/>
    </row>
    <row r="71" spans="3:23" x14ac:dyDescent="0.25">
      <c r="C71" s="1"/>
      <c r="E71" s="1"/>
      <c r="G71" s="1"/>
      <c r="K71" s="2"/>
      <c r="T71" s="14"/>
      <c r="U71" s="9"/>
      <c r="W71" s="1"/>
    </row>
    <row r="72" spans="3:23" x14ac:dyDescent="0.25">
      <c r="C72" s="1"/>
      <c r="E72" s="1"/>
      <c r="G72" s="1"/>
      <c r="K72" s="2"/>
      <c r="T72" s="14"/>
      <c r="U72" s="9"/>
      <c r="W72" s="1"/>
    </row>
    <row r="73" spans="3:23" x14ac:dyDescent="0.25">
      <c r="C73" s="1"/>
      <c r="E73" s="1"/>
      <c r="G73" s="1"/>
      <c r="K73" s="2"/>
      <c r="T73" s="14"/>
      <c r="U73" s="9"/>
      <c r="W73" s="1"/>
    </row>
    <row r="74" spans="3:23" x14ac:dyDescent="0.25">
      <c r="C74" s="1"/>
      <c r="E74" s="1"/>
      <c r="G74" s="1"/>
      <c r="K74" s="2"/>
      <c r="T74" s="14"/>
      <c r="U74" s="9"/>
      <c r="W74" s="1"/>
    </row>
    <row r="75" spans="3:23" x14ac:dyDescent="0.25">
      <c r="C75" s="1"/>
      <c r="E75" s="1"/>
      <c r="G75" s="1"/>
      <c r="K75" s="2"/>
      <c r="T75" s="14"/>
      <c r="U75" s="9"/>
      <c r="W75" s="1"/>
    </row>
    <row r="76" spans="3:23" x14ac:dyDescent="0.25">
      <c r="C76" s="1"/>
      <c r="E76" s="1"/>
      <c r="G76" s="1"/>
      <c r="K76" s="2"/>
      <c r="T76" s="14"/>
      <c r="U76" s="9"/>
      <c r="W76" s="1"/>
    </row>
    <row r="77" spans="3:23" x14ac:dyDescent="0.25">
      <c r="C77" s="1"/>
      <c r="E77" s="1"/>
      <c r="G77" s="1"/>
      <c r="K77" s="2"/>
      <c r="T77" s="14"/>
      <c r="U77" s="9"/>
      <c r="W77" s="1"/>
    </row>
    <row r="78" spans="3:23" x14ac:dyDescent="0.25">
      <c r="C78" s="1"/>
      <c r="E78" s="1"/>
      <c r="G78" s="1"/>
      <c r="K78" s="2"/>
      <c r="T78" s="14"/>
      <c r="U78" s="9"/>
      <c r="W78" s="1"/>
    </row>
    <row r="79" spans="3:23" x14ac:dyDescent="0.25">
      <c r="C79" s="1"/>
      <c r="E79" s="1"/>
      <c r="G79" s="1"/>
      <c r="K79" s="2"/>
      <c r="T79" s="14"/>
      <c r="U79" s="9"/>
      <c r="W79" s="1"/>
    </row>
    <row r="80" spans="3:23" x14ac:dyDescent="0.25">
      <c r="C80" s="1"/>
      <c r="E80" s="1"/>
      <c r="G80" s="1"/>
      <c r="K80" s="2"/>
      <c r="T80" s="14"/>
      <c r="U80" s="9"/>
      <c r="W80" s="1"/>
    </row>
    <row r="81" spans="3:23" x14ac:dyDescent="0.25">
      <c r="C81" s="1"/>
      <c r="E81" s="1"/>
      <c r="G81" s="1"/>
      <c r="K81" s="2"/>
      <c r="T81" s="14"/>
      <c r="U81" s="9"/>
      <c r="W81" s="1"/>
    </row>
    <row r="82" spans="3:23" x14ac:dyDescent="0.25">
      <c r="C82" s="1"/>
      <c r="E82" s="1"/>
      <c r="G82" s="1"/>
      <c r="K82" s="2"/>
      <c r="T82" s="14"/>
      <c r="U82" s="9"/>
      <c r="W82" s="1"/>
    </row>
    <row r="83" spans="3:23" x14ac:dyDescent="0.25">
      <c r="C83" s="1"/>
      <c r="E83" s="1"/>
      <c r="G83" s="1"/>
      <c r="K83" s="2"/>
      <c r="T83" s="14"/>
      <c r="U83" s="9"/>
      <c r="W83" s="1"/>
    </row>
    <row r="84" spans="3:23" x14ac:dyDescent="0.25">
      <c r="C84" s="1"/>
      <c r="E84" s="1"/>
      <c r="G84" s="1"/>
      <c r="K84" s="2"/>
      <c r="T84" s="14"/>
      <c r="U84" s="9"/>
      <c r="W84" s="1"/>
    </row>
    <row r="85" spans="3:23" x14ac:dyDescent="0.25">
      <c r="C85" s="1"/>
      <c r="E85" s="1"/>
      <c r="G85" s="1"/>
      <c r="K85" s="2"/>
      <c r="T85" s="14"/>
      <c r="U85" s="9"/>
      <c r="W85" s="1"/>
    </row>
    <row r="86" spans="3:23" x14ac:dyDescent="0.25">
      <c r="C86" s="1"/>
      <c r="E86" s="1"/>
      <c r="G86" s="1"/>
      <c r="K86" s="2"/>
      <c r="T86" s="14"/>
      <c r="U86" s="9"/>
      <c r="W86" s="1"/>
    </row>
    <row r="87" spans="3:23" x14ac:dyDescent="0.25">
      <c r="C87" s="1"/>
      <c r="E87" s="1"/>
      <c r="G87" s="1"/>
      <c r="K87" s="2"/>
      <c r="T87" s="14"/>
      <c r="U87" s="9"/>
      <c r="W87" s="1"/>
    </row>
    <row r="88" spans="3:23" x14ac:dyDescent="0.25">
      <c r="C88" s="1"/>
      <c r="E88" s="1"/>
      <c r="G88" s="1"/>
      <c r="K88" s="2"/>
      <c r="T88" s="14"/>
      <c r="U88" s="9"/>
      <c r="W88" s="1"/>
    </row>
    <row r="89" spans="3:23" x14ac:dyDescent="0.25">
      <c r="C89" s="1"/>
      <c r="E89" s="1"/>
      <c r="G89" s="1"/>
      <c r="K89" s="2"/>
      <c r="T89" s="14"/>
      <c r="U89" s="9"/>
      <c r="W89" s="1"/>
    </row>
    <row r="90" spans="3:23" x14ac:dyDescent="0.25">
      <c r="C90" s="1"/>
      <c r="E90" s="1"/>
      <c r="G90" s="1"/>
      <c r="K90" s="2"/>
      <c r="T90" s="14"/>
      <c r="U90" s="9"/>
      <c r="W90" s="1"/>
    </row>
    <row r="91" spans="3:23" x14ac:dyDescent="0.25">
      <c r="C91" s="1"/>
      <c r="E91" s="1"/>
      <c r="G91" s="1"/>
      <c r="K91" s="2"/>
      <c r="T91" s="14"/>
      <c r="U91" s="9"/>
      <c r="W91" s="1"/>
    </row>
    <row r="92" spans="3:23" x14ac:dyDescent="0.25">
      <c r="C92" s="1"/>
      <c r="E92" s="1"/>
      <c r="G92" s="1"/>
      <c r="K92" s="2"/>
      <c r="T92" s="14"/>
      <c r="U92" s="9"/>
      <c r="W92" s="1"/>
    </row>
    <row r="93" spans="3:23" x14ac:dyDescent="0.25">
      <c r="C93" s="1"/>
      <c r="E93" s="1"/>
      <c r="G93" s="1"/>
      <c r="K93" s="2"/>
      <c r="T93" s="14"/>
      <c r="U93" s="9"/>
      <c r="W93" s="1"/>
    </row>
    <row r="94" spans="3:23" x14ac:dyDescent="0.25">
      <c r="C94" s="1"/>
      <c r="E94" s="1"/>
      <c r="G94" s="1"/>
      <c r="K94" s="2"/>
      <c r="T94" s="14"/>
      <c r="U94" s="9"/>
      <c r="W94" s="1"/>
    </row>
    <row r="95" spans="3:23" x14ac:dyDescent="0.25">
      <c r="C95" s="1"/>
      <c r="E95" s="1"/>
      <c r="G95" s="1"/>
      <c r="K95" s="2"/>
      <c r="T95" s="14"/>
      <c r="U95" s="9"/>
      <c r="W95" s="1"/>
    </row>
    <row r="96" spans="3:23" x14ac:dyDescent="0.25">
      <c r="C96" s="1"/>
      <c r="E96" s="1"/>
      <c r="G96" s="1"/>
      <c r="K96" s="2"/>
      <c r="T96" s="14"/>
      <c r="U96" s="9"/>
      <c r="W96" s="1"/>
    </row>
    <row r="97" spans="3:23" x14ac:dyDescent="0.25">
      <c r="C97" s="1"/>
      <c r="E97" s="1"/>
      <c r="G97" s="1"/>
      <c r="K97" s="2"/>
      <c r="T97" s="14"/>
      <c r="U97" s="9"/>
      <c r="W97" s="1"/>
    </row>
    <row r="98" spans="3:23" x14ac:dyDescent="0.25">
      <c r="C98" s="1"/>
      <c r="E98" s="1"/>
      <c r="G98" s="1"/>
      <c r="K98" s="2"/>
      <c r="T98" s="14"/>
      <c r="U98" s="9"/>
      <c r="W98" s="1"/>
    </row>
    <row r="99" spans="3:23" x14ac:dyDescent="0.25">
      <c r="C99" s="1"/>
      <c r="E99" s="1"/>
      <c r="G99" s="1"/>
      <c r="K99" s="2"/>
      <c r="T99" s="14"/>
      <c r="U99" s="9"/>
      <c r="W99" s="1"/>
    </row>
    <row r="100" spans="3:23" x14ac:dyDescent="0.25">
      <c r="C100" s="1"/>
      <c r="E100" s="1"/>
      <c r="G100" s="1"/>
      <c r="K100" s="2"/>
      <c r="T100" s="14"/>
      <c r="U100" s="9"/>
      <c r="W100" s="1"/>
    </row>
    <row r="101" spans="3:23" x14ac:dyDescent="0.25">
      <c r="C101" s="1"/>
      <c r="E101" s="1"/>
      <c r="G101" s="1"/>
      <c r="K101" s="2"/>
      <c r="T101" s="14"/>
      <c r="U101" s="9"/>
      <c r="W101" s="1"/>
    </row>
    <row r="102" spans="3:23" x14ac:dyDescent="0.25">
      <c r="C102" s="1"/>
      <c r="E102" s="1"/>
      <c r="G102" s="1"/>
      <c r="K102" s="2"/>
      <c r="T102" s="14"/>
      <c r="U102" s="9"/>
      <c r="W102" s="1"/>
    </row>
    <row r="103" spans="3:23" x14ac:dyDescent="0.25">
      <c r="C103" s="1"/>
      <c r="E103" s="1"/>
      <c r="G103" s="1"/>
      <c r="K103" s="2"/>
      <c r="T103" s="14"/>
      <c r="U103" s="9"/>
      <c r="W103" s="1"/>
    </row>
    <row r="104" spans="3:23" x14ac:dyDescent="0.25">
      <c r="C104" s="1"/>
      <c r="E104" s="1"/>
      <c r="G104" s="1"/>
      <c r="K104" s="2"/>
      <c r="T104" s="14"/>
      <c r="U104" s="9"/>
      <c r="W104" s="1"/>
    </row>
    <row r="105" spans="3:23" x14ac:dyDescent="0.25">
      <c r="C105" s="1"/>
      <c r="E105" s="1"/>
      <c r="G105" s="1"/>
      <c r="K105" s="2"/>
      <c r="T105" s="14"/>
      <c r="U105" s="9"/>
      <c r="W105" s="1"/>
    </row>
    <row r="106" spans="3:23" x14ac:dyDescent="0.25">
      <c r="C106" s="1"/>
      <c r="E106" s="1"/>
      <c r="G106" s="1"/>
      <c r="K106" s="2"/>
      <c r="T106" s="14"/>
      <c r="U106" s="9"/>
      <c r="W106" s="1"/>
    </row>
    <row r="107" spans="3:23" x14ac:dyDescent="0.25">
      <c r="C107" s="1"/>
      <c r="E107" s="1"/>
      <c r="G107" s="1"/>
      <c r="K107" s="2"/>
      <c r="T107" s="14"/>
      <c r="U107" s="9"/>
      <c r="W107" s="1"/>
    </row>
    <row r="108" spans="3:23" x14ac:dyDescent="0.25">
      <c r="C108" s="1"/>
      <c r="E108" s="1"/>
      <c r="G108" s="1"/>
      <c r="K108" s="2"/>
      <c r="T108" s="14"/>
      <c r="U108" s="9"/>
      <c r="W108" s="1"/>
    </row>
    <row r="109" spans="3:23" x14ac:dyDescent="0.25">
      <c r="C109" s="1"/>
      <c r="E109" s="1"/>
      <c r="G109" s="1"/>
      <c r="K109" s="2"/>
      <c r="T109" s="14"/>
      <c r="U109" s="9"/>
      <c r="W109" s="1"/>
    </row>
    <row r="110" spans="3:23" x14ac:dyDescent="0.25">
      <c r="C110" s="1"/>
      <c r="E110" s="1"/>
      <c r="G110" s="1"/>
      <c r="K110" s="2"/>
      <c r="T110" s="14"/>
      <c r="U110" s="9"/>
      <c r="W110" s="1"/>
    </row>
    <row r="111" spans="3:23" x14ac:dyDescent="0.25">
      <c r="C111" s="1"/>
      <c r="E111" s="1"/>
      <c r="G111" s="1"/>
      <c r="K111" s="2"/>
      <c r="T111" s="14"/>
      <c r="U111" s="9"/>
      <c r="W111" s="1"/>
    </row>
    <row r="112" spans="3:23" x14ac:dyDescent="0.25">
      <c r="C112" s="1"/>
      <c r="E112" s="1"/>
      <c r="G112" s="1"/>
      <c r="K112" s="2"/>
      <c r="T112" s="14"/>
      <c r="U112" s="9"/>
      <c r="W112" s="1"/>
    </row>
    <row r="113" spans="3:23" x14ac:dyDescent="0.25">
      <c r="C113" s="1"/>
      <c r="E113" s="1"/>
      <c r="G113" s="1"/>
      <c r="K113" s="2"/>
      <c r="T113" s="14"/>
      <c r="U113" s="9"/>
      <c r="W113" s="1"/>
    </row>
    <row r="114" spans="3:23" x14ac:dyDescent="0.25">
      <c r="C114" s="1"/>
      <c r="E114" s="1"/>
      <c r="G114" s="1"/>
      <c r="K114" s="2"/>
      <c r="T114" s="14"/>
      <c r="U114" s="9"/>
      <c r="W114" s="1"/>
    </row>
    <row r="115" spans="3:23" x14ac:dyDescent="0.25">
      <c r="C115" s="1"/>
      <c r="E115" s="1"/>
      <c r="G115" s="1"/>
      <c r="K115" s="2"/>
      <c r="T115" s="14"/>
      <c r="U115" s="9"/>
      <c r="W115" s="1"/>
    </row>
    <row r="116" spans="3:23" x14ac:dyDescent="0.25">
      <c r="C116" s="1"/>
      <c r="E116" s="1"/>
      <c r="G116" s="1"/>
      <c r="K116" s="2"/>
      <c r="T116" s="14"/>
      <c r="U116" s="9"/>
      <c r="W116" s="1"/>
    </row>
    <row r="117" spans="3:23" x14ac:dyDescent="0.25">
      <c r="C117" s="1"/>
      <c r="E117" s="1"/>
      <c r="G117" s="1"/>
      <c r="K117" s="2"/>
      <c r="T117" s="14"/>
      <c r="U117" s="9"/>
      <c r="W117" s="1"/>
    </row>
    <row r="118" spans="3:23" x14ac:dyDescent="0.25">
      <c r="C118" s="1"/>
      <c r="E118" s="1"/>
      <c r="G118" s="1"/>
      <c r="K118" s="2"/>
      <c r="T118" s="14"/>
      <c r="U118" s="9"/>
      <c r="W118" s="1"/>
    </row>
    <row r="119" spans="3:23" x14ac:dyDescent="0.25">
      <c r="C119" s="1"/>
      <c r="E119" s="1"/>
      <c r="G119" s="1"/>
      <c r="K119" s="2"/>
      <c r="T119" s="14"/>
      <c r="U119" s="9"/>
      <c r="W119" s="1"/>
    </row>
    <row r="120" spans="3:23" x14ac:dyDescent="0.25">
      <c r="C120" s="1"/>
      <c r="E120" s="1"/>
      <c r="G120" s="1"/>
      <c r="K120" s="2"/>
      <c r="T120" s="14"/>
      <c r="U120" s="9"/>
      <c r="W120" s="1"/>
    </row>
    <row r="121" spans="3:23" x14ac:dyDescent="0.25">
      <c r="C121" s="1"/>
      <c r="E121" s="1"/>
      <c r="G121" s="1"/>
      <c r="K121" s="2"/>
      <c r="T121" s="14"/>
      <c r="U121" s="9"/>
      <c r="W121" s="1"/>
    </row>
    <row r="122" spans="3:23" x14ac:dyDescent="0.25">
      <c r="C122" s="1"/>
      <c r="E122" s="1"/>
      <c r="G122" s="1"/>
      <c r="K122" s="2"/>
      <c r="T122" s="14"/>
      <c r="U122" s="9"/>
      <c r="W122" s="1"/>
    </row>
    <row r="123" spans="3:23" x14ac:dyDescent="0.25">
      <c r="C123" s="1"/>
      <c r="E123" s="1"/>
      <c r="G123" s="1"/>
      <c r="K123" s="2"/>
      <c r="T123" s="14"/>
      <c r="U123" s="9"/>
      <c r="W123" s="1"/>
    </row>
    <row r="124" spans="3:23" x14ac:dyDescent="0.25">
      <c r="C124" s="1"/>
      <c r="E124" s="1"/>
      <c r="G124" s="1"/>
      <c r="K124" s="2"/>
      <c r="T124" s="14"/>
      <c r="U124" s="9"/>
      <c r="W124" s="1"/>
    </row>
    <row r="125" spans="3:23" x14ac:dyDescent="0.25">
      <c r="C125" s="1"/>
      <c r="E125" s="1"/>
      <c r="G125" s="1"/>
      <c r="K125" s="2"/>
      <c r="T125" s="14"/>
      <c r="U125" s="9"/>
      <c r="W125" s="1"/>
    </row>
    <row r="126" spans="3:23" x14ac:dyDescent="0.25">
      <c r="C126" s="1"/>
      <c r="E126" s="1"/>
      <c r="G126" s="1"/>
      <c r="K126" s="2"/>
      <c r="T126" s="14"/>
      <c r="U126" s="9"/>
      <c r="W126" s="1"/>
    </row>
    <row r="127" spans="3:23" x14ac:dyDescent="0.25">
      <c r="C127" s="1"/>
      <c r="E127" s="1"/>
      <c r="G127" s="1"/>
      <c r="K127" s="2"/>
      <c r="T127" s="14"/>
      <c r="U127" s="9"/>
      <c r="W127" s="1"/>
    </row>
    <row r="128" spans="3:23" x14ac:dyDescent="0.25">
      <c r="C128" s="1"/>
      <c r="E128" s="1"/>
      <c r="G128" s="1"/>
      <c r="K128" s="2"/>
      <c r="T128" s="14"/>
      <c r="U128" s="9"/>
      <c r="W128" s="1"/>
    </row>
    <row r="129" spans="3:23" x14ac:dyDescent="0.25">
      <c r="C129" s="1"/>
      <c r="E129" s="1"/>
      <c r="G129" s="1"/>
      <c r="K129" s="2"/>
      <c r="T129" s="14"/>
      <c r="U129" s="9"/>
      <c r="W129" s="1"/>
    </row>
    <row r="130" spans="3:23" x14ac:dyDescent="0.25">
      <c r="C130" s="1"/>
      <c r="E130" s="1"/>
      <c r="G130" s="1"/>
      <c r="K130" s="2"/>
      <c r="T130" s="14"/>
      <c r="U130" s="9"/>
      <c r="W130" s="1"/>
    </row>
    <row r="131" spans="3:23" x14ac:dyDescent="0.25">
      <c r="C131" s="1"/>
      <c r="E131" s="1"/>
      <c r="G131" s="1"/>
      <c r="K131" s="2"/>
      <c r="T131" s="14"/>
      <c r="U131" s="9"/>
      <c r="W131" s="1"/>
    </row>
    <row r="132" spans="3:23" x14ac:dyDescent="0.25">
      <c r="C132" s="1"/>
      <c r="E132" s="1"/>
      <c r="G132" s="1"/>
      <c r="K132" s="2"/>
      <c r="T132" s="14"/>
      <c r="U132" s="9"/>
      <c r="W132" s="1"/>
    </row>
    <row r="133" spans="3:23" x14ac:dyDescent="0.25">
      <c r="C133" s="1"/>
      <c r="E133" s="1"/>
      <c r="G133" s="1"/>
      <c r="K133" s="2"/>
      <c r="T133" s="14"/>
      <c r="U133" s="9"/>
      <c r="W133" s="1"/>
    </row>
    <row r="134" spans="3:23" x14ac:dyDescent="0.25">
      <c r="C134" s="1"/>
      <c r="E134" s="1"/>
      <c r="G134" s="1"/>
      <c r="K134" s="2"/>
      <c r="T134" s="14"/>
      <c r="U134" s="9"/>
      <c r="W134" s="1"/>
    </row>
    <row r="135" spans="3:23" x14ac:dyDescent="0.25">
      <c r="C135" s="1"/>
      <c r="E135" s="1"/>
      <c r="G135" s="1"/>
      <c r="K135" s="2"/>
      <c r="T135" s="14"/>
      <c r="U135" s="9"/>
      <c r="W135" s="1"/>
    </row>
    <row r="136" spans="3:23" x14ac:dyDescent="0.25">
      <c r="C136" s="1"/>
      <c r="E136" s="1"/>
      <c r="G136" s="1"/>
      <c r="K136" s="2"/>
      <c r="T136" s="14"/>
      <c r="U136" s="9"/>
      <c r="W136" s="1"/>
    </row>
    <row r="137" spans="3:23" x14ac:dyDescent="0.25">
      <c r="C137" s="1"/>
      <c r="E137" s="1"/>
      <c r="G137" s="1"/>
      <c r="K137" s="2"/>
      <c r="T137" s="14"/>
      <c r="U137" s="9"/>
      <c r="W137" s="1"/>
    </row>
    <row r="138" spans="3:23" x14ac:dyDescent="0.25">
      <c r="C138" s="1"/>
      <c r="E138" s="1"/>
      <c r="G138" s="1"/>
      <c r="K138" s="2"/>
      <c r="T138" s="14"/>
      <c r="U138" s="9"/>
      <c r="W138" s="1"/>
    </row>
    <row r="139" spans="3:23" x14ac:dyDescent="0.25">
      <c r="C139" s="1"/>
      <c r="E139" s="1"/>
      <c r="G139" s="1"/>
      <c r="K139" s="2"/>
      <c r="T139" s="14"/>
      <c r="U139" s="9"/>
      <c r="W139" s="1"/>
    </row>
    <row r="140" spans="3:23" x14ac:dyDescent="0.25">
      <c r="C140" s="1"/>
      <c r="E140" s="1"/>
      <c r="G140" s="1"/>
      <c r="K140" s="2"/>
      <c r="T140" s="14"/>
      <c r="U140" s="9"/>
      <c r="W140" s="1"/>
    </row>
    <row r="141" spans="3:23" x14ac:dyDescent="0.25">
      <c r="C141" s="1"/>
      <c r="E141" s="1"/>
      <c r="G141" s="1"/>
      <c r="K141" s="2"/>
      <c r="T141" s="14"/>
      <c r="U141" s="9"/>
      <c r="W141" s="1"/>
    </row>
    <row r="142" spans="3:23" x14ac:dyDescent="0.25">
      <c r="C142" s="1"/>
      <c r="E142" s="1"/>
      <c r="G142" s="1"/>
      <c r="K142" s="2"/>
      <c r="T142" s="14"/>
      <c r="U142" s="9"/>
      <c r="W142" s="1"/>
    </row>
    <row r="143" spans="3:23" x14ac:dyDescent="0.25">
      <c r="C143" s="1"/>
      <c r="E143" s="1"/>
      <c r="G143" s="1"/>
      <c r="K143" s="2"/>
      <c r="T143" s="14"/>
      <c r="U143" s="9"/>
      <c r="W143" s="1"/>
    </row>
    <row r="144" spans="3:23" x14ac:dyDescent="0.25">
      <c r="C144" s="1"/>
      <c r="E144" s="1"/>
      <c r="G144" s="1"/>
      <c r="K144" s="2"/>
      <c r="T144" s="14"/>
      <c r="U144" s="9"/>
      <c r="W144" s="1"/>
    </row>
    <row r="145" spans="3:23" x14ac:dyDescent="0.25">
      <c r="C145" s="1"/>
      <c r="E145" s="1"/>
      <c r="G145" s="1"/>
      <c r="K145" s="2"/>
      <c r="T145" s="14"/>
      <c r="U145" s="9"/>
      <c r="W145" s="1"/>
    </row>
    <row r="146" spans="3:23" x14ac:dyDescent="0.25">
      <c r="C146" s="1"/>
      <c r="E146" s="1"/>
      <c r="G146" s="1"/>
      <c r="K146" s="2"/>
      <c r="T146" s="14"/>
      <c r="U146" s="9"/>
      <c r="W146" s="1"/>
    </row>
    <row r="147" spans="3:23" x14ac:dyDescent="0.25">
      <c r="C147" s="1"/>
      <c r="E147" s="1"/>
      <c r="G147" s="1"/>
      <c r="K147" s="2"/>
      <c r="T147" s="14"/>
      <c r="U147" s="9"/>
      <c r="W147" s="1"/>
    </row>
    <row r="148" spans="3:23" x14ac:dyDescent="0.25">
      <c r="C148" s="1"/>
      <c r="E148" s="1"/>
      <c r="G148" s="1"/>
      <c r="K148" s="2"/>
      <c r="T148" s="14"/>
      <c r="U148" s="9"/>
      <c r="W148" s="1"/>
    </row>
    <row r="149" spans="3:23" x14ac:dyDescent="0.25">
      <c r="C149" s="1"/>
      <c r="E149" s="1"/>
      <c r="G149" s="1"/>
      <c r="K149" s="2"/>
      <c r="T149" s="14"/>
      <c r="U149" s="9"/>
      <c r="W149" s="1"/>
    </row>
    <row r="150" spans="3:23" x14ac:dyDescent="0.25">
      <c r="C150" s="1"/>
      <c r="E150" s="1"/>
      <c r="G150" s="1"/>
      <c r="K150" s="2"/>
      <c r="T150" s="14"/>
      <c r="U150" s="9"/>
      <c r="W150" s="1"/>
    </row>
    <row r="151" spans="3:23" x14ac:dyDescent="0.25">
      <c r="C151" s="1"/>
      <c r="E151" s="1"/>
      <c r="G151" s="1"/>
      <c r="K151" s="2"/>
      <c r="T151" s="14"/>
      <c r="U151" s="9"/>
      <c r="W151" s="1"/>
    </row>
    <row r="152" spans="3:23" x14ac:dyDescent="0.25">
      <c r="C152" s="1"/>
      <c r="E152" s="1"/>
      <c r="G152" s="1"/>
      <c r="K152" s="2"/>
      <c r="T152" s="14"/>
      <c r="U152" s="9"/>
      <c r="W152" s="1"/>
    </row>
    <row r="153" spans="3:23" x14ac:dyDescent="0.25">
      <c r="C153" s="1"/>
      <c r="E153" s="1"/>
      <c r="G153" s="1"/>
      <c r="K153" s="2"/>
      <c r="T153" s="14"/>
      <c r="U153" s="9"/>
      <c r="W153" s="1"/>
    </row>
    <row r="154" spans="3:23" x14ac:dyDescent="0.25">
      <c r="C154" s="1"/>
      <c r="E154" s="1"/>
      <c r="G154" s="1"/>
      <c r="K154" s="2"/>
      <c r="T154" s="14"/>
      <c r="U154" s="9"/>
      <c r="W154" s="1"/>
    </row>
    <row r="155" spans="3:23" x14ac:dyDescent="0.25">
      <c r="C155" s="1"/>
      <c r="E155" s="1"/>
      <c r="G155" s="1"/>
      <c r="K155" s="2"/>
      <c r="T155" s="14"/>
      <c r="U155" s="9"/>
      <c r="W155" s="1"/>
    </row>
    <row r="156" spans="3:23" x14ac:dyDescent="0.25">
      <c r="C156" s="1"/>
      <c r="E156" s="1"/>
      <c r="G156" s="1"/>
      <c r="K156" s="2"/>
      <c r="T156" s="14"/>
      <c r="U156" s="9"/>
      <c r="W156" s="1"/>
    </row>
    <row r="157" spans="3:23" x14ac:dyDescent="0.25">
      <c r="C157" s="1"/>
      <c r="E157" s="1"/>
      <c r="G157" s="1"/>
      <c r="K157" s="2"/>
      <c r="T157" s="14"/>
      <c r="U157" s="9"/>
      <c r="W157" s="1"/>
    </row>
    <row r="158" spans="3:23" x14ac:dyDescent="0.25">
      <c r="C158" s="1"/>
      <c r="E158" s="1"/>
      <c r="G158" s="1"/>
      <c r="K158" s="2"/>
      <c r="T158" s="14"/>
      <c r="U158" s="9"/>
      <c r="W158" s="1"/>
    </row>
    <row r="159" spans="3:23" x14ac:dyDescent="0.25">
      <c r="C159" s="1"/>
      <c r="E159" s="1"/>
      <c r="G159" s="1"/>
      <c r="K159" s="2"/>
      <c r="T159" s="14"/>
      <c r="U159" s="9"/>
      <c r="W159" s="1"/>
    </row>
    <row r="160" spans="3:23" x14ac:dyDescent="0.25">
      <c r="C160" s="1"/>
      <c r="E160" s="1"/>
      <c r="G160" s="1"/>
      <c r="K160" s="2"/>
      <c r="T160" s="14"/>
      <c r="U160" s="9"/>
      <c r="W160" s="1"/>
    </row>
    <row r="161" spans="3:23" x14ac:dyDescent="0.25">
      <c r="C161" s="1"/>
      <c r="E161" s="1"/>
      <c r="G161" s="1"/>
      <c r="K161" s="2"/>
      <c r="T161" s="14"/>
      <c r="U161" s="9"/>
      <c r="W161" s="1"/>
    </row>
    <row r="162" spans="3:23" x14ac:dyDescent="0.25">
      <c r="C162" s="1"/>
      <c r="E162" s="1"/>
      <c r="G162" s="1"/>
      <c r="K162" s="2"/>
      <c r="T162" s="14"/>
      <c r="U162" s="9"/>
      <c r="W162" s="1"/>
    </row>
    <row r="163" spans="3:23" x14ac:dyDescent="0.25">
      <c r="C163" s="1"/>
      <c r="E163" s="1"/>
      <c r="G163" s="1"/>
      <c r="K163" s="2"/>
      <c r="T163" s="14"/>
      <c r="U163" s="9"/>
      <c r="W163" s="1"/>
    </row>
    <row r="164" spans="3:23" x14ac:dyDescent="0.25">
      <c r="C164" s="1"/>
      <c r="E164" s="1"/>
      <c r="G164" s="1"/>
      <c r="K164" s="2"/>
      <c r="T164" s="14"/>
      <c r="U164" s="9"/>
      <c r="W164" s="1"/>
    </row>
    <row r="165" spans="3:23" x14ac:dyDescent="0.25">
      <c r="C165" s="1"/>
      <c r="E165" s="1"/>
      <c r="G165" s="1"/>
      <c r="K165" s="2"/>
      <c r="T165" s="14"/>
      <c r="U165" s="9"/>
      <c r="W165" s="1"/>
    </row>
    <row r="166" spans="3:23" x14ac:dyDescent="0.25">
      <c r="C166" s="1"/>
      <c r="E166" s="1"/>
      <c r="G166" s="1"/>
      <c r="K166" s="2"/>
      <c r="T166" s="14"/>
      <c r="U166" s="9"/>
      <c r="W166" s="1"/>
    </row>
    <row r="167" spans="3:23" x14ac:dyDescent="0.25">
      <c r="C167" s="1"/>
      <c r="E167" s="1"/>
      <c r="G167" s="1"/>
      <c r="K167" s="2"/>
      <c r="T167" s="14"/>
      <c r="U167" s="9"/>
      <c r="W167" s="1"/>
    </row>
    <row r="168" spans="3:23" x14ac:dyDescent="0.25">
      <c r="C168" s="1"/>
      <c r="E168" s="1"/>
      <c r="G168" s="1"/>
      <c r="K168" s="2"/>
      <c r="T168" s="14"/>
      <c r="U168" s="9"/>
      <c r="W168" s="1"/>
    </row>
    <row r="169" spans="3:23" x14ac:dyDescent="0.25">
      <c r="C169" s="1"/>
      <c r="E169" s="1"/>
      <c r="G169" s="1"/>
      <c r="K169" s="2"/>
      <c r="T169" s="14"/>
      <c r="U169" s="9"/>
      <c r="W169" s="1"/>
    </row>
    <row r="170" spans="3:23" x14ac:dyDescent="0.25">
      <c r="C170" s="1"/>
      <c r="E170" s="1"/>
      <c r="G170" s="1"/>
      <c r="K170" s="2"/>
      <c r="T170" s="14"/>
      <c r="U170" s="9"/>
      <c r="W170" s="1"/>
    </row>
    <row r="171" spans="3:23" x14ac:dyDescent="0.25">
      <c r="C171" s="1"/>
      <c r="E171" s="1"/>
      <c r="G171" s="1"/>
      <c r="K171" s="2"/>
      <c r="T171" s="14"/>
      <c r="U171" s="9"/>
      <c r="W171" s="1"/>
    </row>
    <row r="172" spans="3:23" x14ac:dyDescent="0.25">
      <c r="C172" s="1"/>
      <c r="E172" s="1"/>
      <c r="G172" s="1"/>
      <c r="K172" s="2"/>
      <c r="T172" s="14"/>
      <c r="U172" s="9"/>
      <c r="W172" s="1"/>
    </row>
    <row r="173" spans="3:23" x14ac:dyDescent="0.25">
      <c r="C173" s="1"/>
      <c r="E173" s="1"/>
      <c r="G173" s="1"/>
      <c r="K173" s="2"/>
      <c r="T173" s="14"/>
      <c r="U173" s="9"/>
      <c r="W173" s="1"/>
    </row>
    <row r="174" spans="3:23" x14ac:dyDescent="0.25">
      <c r="C174" s="1"/>
      <c r="E174" s="1"/>
      <c r="G174" s="1"/>
      <c r="K174" s="2"/>
      <c r="T174" s="14"/>
      <c r="U174" s="9"/>
      <c r="W174" s="1"/>
    </row>
    <row r="175" spans="3:23" x14ac:dyDescent="0.25">
      <c r="C175" s="1"/>
      <c r="E175" s="1"/>
      <c r="G175" s="1"/>
      <c r="K175" s="2"/>
      <c r="T175" s="14"/>
      <c r="U175" s="9"/>
      <c r="W175" s="1"/>
    </row>
    <row r="176" spans="3:23" x14ac:dyDescent="0.25">
      <c r="C176" s="1"/>
      <c r="E176" s="1"/>
      <c r="G176" s="1"/>
      <c r="K176" s="2"/>
      <c r="T176" s="14"/>
      <c r="U176" s="9"/>
      <c r="W176" s="1"/>
    </row>
    <row r="177" spans="3:23" x14ac:dyDescent="0.25">
      <c r="C177" s="1"/>
      <c r="E177" s="1"/>
      <c r="G177" s="1"/>
      <c r="K177" s="2"/>
      <c r="T177" s="14"/>
      <c r="U177" s="9"/>
      <c r="W177" s="1"/>
    </row>
    <row r="178" spans="3:23" x14ac:dyDescent="0.25">
      <c r="C178" s="1"/>
      <c r="E178" s="1"/>
      <c r="G178" s="1"/>
      <c r="K178" s="2"/>
      <c r="T178" s="14"/>
      <c r="U178" s="9"/>
      <c r="W178" s="1"/>
    </row>
    <row r="179" spans="3:23" x14ac:dyDescent="0.25">
      <c r="C179" s="1"/>
      <c r="E179" s="1"/>
      <c r="G179" s="1"/>
      <c r="K179" s="2"/>
      <c r="T179" s="14"/>
      <c r="U179" s="9"/>
      <c r="W179" s="1"/>
    </row>
    <row r="180" spans="3:23" x14ac:dyDescent="0.25">
      <c r="C180" s="1"/>
      <c r="E180" s="1"/>
      <c r="G180" s="1"/>
      <c r="K180" s="2"/>
      <c r="T180" s="14"/>
      <c r="U180" s="9"/>
      <c r="W180" s="1"/>
    </row>
    <row r="181" spans="3:23" x14ac:dyDescent="0.25">
      <c r="C181" s="1"/>
      <c r="E181" s="1"/>
      <c r="G181" s="1"/>
      <c r="K181" s="2"/>
      <c r="T181" s="14"/>
      <c r="U181" s="9"/>
      <c r="W181" s="1"/>
    </row>
    <row r="182" spans="3:23" x14ac:dyDescent="0.25">
      <c r="C182" s="1"/>
      <c r="E182" s="1"/>
      <c r="G182" s="1"/>
      <c r="K182" s="2"/>
      <c r="T182" s="14"/>
      <c r="U182" s="9"/>
      <c r="W182" s="1"/>
    </row>
    <row r="183" spans="3:23" x14ac:dyDescent="0.25">
      <c r="C183" s="1"/>
      <c r="E183" s="1"/>
      <c r="G183" s="1"/>
      <c r="K183" s="2"/>
      <c r="T183" s="14"/>
      <c r="U183" s="9"/>
      <c r="W183" s="1"/>
    </row>
    <row r="184" spans="3:23" x14ac:dyDescent="0.25">
      <c r="C184" s="1"/>
      <c r="E184" s="1"/>
      <c r="G184" s="1"/>
      <c r="K184" s="2"/>
      <c r="T184" s="14"/>
      <c r="U184" s="9"/>
      <c r="W184" s="1"/>
    </row>
    <row r="185" spans="3:23" x14ac:dyDescent="0.25">
      <c r="C185" s="1"/>
      <c r="E185" s="1"/>
      <c r="G185" s="1"/>
      <c r="K185" s="2"/>
      <c r="T185" s="14"/>
      <c r="U185" s="9"/>
      <c r="W185" s="1"/>
    </row>
    <row r="186" spans="3:23" x14ac:dyDescent="0.25">
      <c r="C186" s="1"/>
      <c r="E186" s="1"/>
      <c r="G186" s="1"/>
      <c r="K186" s="2"/>
      <c r="T186" s="14"/>
      <c r="U186" s="9"/>
      <c r="W186" s="1"/>
    </row>
    <row r="187" spans="3:23" x14ac:dyDescent="0.25">
      <c r="C187" s="1"/>
      <c r="E187" s="1"/>
      <c r="G187" s="1"/>
      <c r="K187" s="2"/>
      <c r="T187" s="14"/>
      <c r="U187" s="9"/>
      <c r="W187" s="1"/>
    </row>
    <row r="188" spans="3:23" x14ac:dyDescent="0.25">
      <c r="C188" s="1"/>
      <c r="E188" s="1"/>
      <c r="G188" s="1"/>
      <c r="K188" s="2"/>
      <c r="T188" s="14"/>
      <c r="U188" s="9"/>
      <c r="W188" s="1"/>
    </row>
    <row r="189" spans="3:23" x14ac:dyDescent="0.25">
      <c r="C189" s="1"/>
      <c r="E189" s="1"/>
      <c r="G189" s="1"/>
      <c r="K189" s="2"/>
      <c r="T189" s="14"/>
      <c r="U189" s="9"/>
      <c r="W189" s="1"/>
    </row>
    <row r="190" spans="3:23" x14ac:dyDescent="0.25">
      <c r="C190" s="1"/>
      <c r="E190" s="1"/>
      <c r="G190" s="1"/>
      <c r="K190" s="2"/>
      <c r="T190" s="14"/>
      <c r="U190" s="9"/>
      <c r="W190" s="1"/>
    </row>
    <row r="191" spans="3:23" x14ac:dyDescent="0.25">
      <c r="C191" s="1"/>
      <c r="E191" s="1"/>
      <c r="G191" s="1"/>
      <c r="K191" s="2"/>
      <c r="T191" s="14"/>
      <c r="U191" s="9"/>
      <c r="W191" s="1"/>
    </row>
    <row r="192" spans="3:23" x14ac:dyDescent="0.25">
      <c r="C192" s="1"/>
      <c r="E192" s="1"/>
      <c r="G192" s="1"/>
      <c r="K192" s="2"/>
      <c r="T192" s="14"/>
      <c r="U192" s="9"/>
      <c r="W192" s="1"/>
    </row>
    <row r="193" spans="3:23" x14ac:dyDescent="0.25">
      <c r="C193" s="1"/>
      <c r="E193" s="1"/>
      <c r="G193" s="1"/>
      <c r="K193" s="2"/>
      <c r="T193" s="14"/>
      <c r="U193" s="9"/>
      <c r="W193" s="1"/>
    </row>
    <row r="194" spans="3:23" x14ac:dyDescent="0.25">
      <c r="C194" s="1"/>
      <c r="E194" s="1"/>
      <c r="G194" s="1"/>
      <c r="K194" s="2"/>
      <c r="T194" s="14"/>
      <c r="U194" s="9"/>
      <c r="W194" s="1"/>
    </row>
    <row r="195" spans="3:23" x14ac:dyDescent="0.25">
      <c r="C195" s="1"/>
      <c r="E195" s="1"/>
      <c r="G195" s="1"/>
      <c r="K195" s="2"/>
      <c r="T195" s="14"/>
      <c r="U195" s="9"/>
      <c r="W195" s="1"/>
    </row>
    <row r="196" spans="3:23" x14ac:dyDescent="0.25">
      <c r="C196" s="1"/>
      <c r="E196" s="1"/>
      <c r="G196" s="1"/>
      <c r="K196" s="2"/>
      <c r="T196" s="14"/>
      <c r="U196" s="9"/>
      <c r="W196" s="1"/>
    </row>
    <row r="197" spans="3:23" x14ac:dyDescent="0.25">
      <c r="C197" s="1"/>
      <c r="E197" s="1"/>
      <c r="G197" s="1"/>
      <c r="K197" s="2"/>
      <c r="T197" s="14"/>
      <c r="U197" s="9"/>
      <c r="W197" s="1"/>
    </row>
    <row r="198" spans="3:23" x14ac:dyDescent="0.25">
      <c r="C198" s="1"/>
      <c r="E198" s="1"/>
      <c r="G198" s="1"/>
      <c r="K198" s="2"/>
      <c r="T198" s="14"/>
      <c r="U198" s="9"/>
      <c r="W198" s="1"/>
    </row>
    <row r="199" spans="3:23" x14ac:dyDescent="0.25">
      <c r="C199" s="1"/>
      <c r="E199" s="1"/>
      <c r="G199" s="1"/>
      <c r="K199" s="2"/>
      <c r="T199" s="14"/>
      <c r="U199" s="9"/>
      <c r="W199" s="1"/>
    </row>
    <row r="200" spans="3:23" x14ac:dyDescent="0.25">
      <c r="C200" s="1"/>
      <c r="E200" s="1"/>
      <c r="G200" s="1"/>
      <c r="K200" s="2"/>
      <c r="T200" s="14"/>
      <c r="U200" s="9"/>
      <c r="W200" s="1"/>
    </row>
    <row r="201" spans="3:23" x14ac:dyDescent="0.25">
      <c r="C201" s="1"/>
      <c r="E201" s="1"/>
      <c r="G201" s="1"/>
      <c r="K201" s="2"/>
      <c r="T201" s="14"/>
      <c r="U201" s="9"/>
      <c r="W201" s="1"/>
    </row>
    <row r="202" spans="3:23" x14ac:dyDescent="0.25">
      <c r="C202" s="1"/>
      <c r="E202" s="1"/>
      <c r="G202" s="1"/>
      <c r="K202" s="2"/>
      <c r="T202" s="14"/>
      <c r="U202" s="9"/>
      <c r="W202" s="1"/>
    </row>
    <row r="203" spans="3:23" x14ac:dyDescent="0.25">
      <c r="C203" s="1"/>
      <c r="E203" s="1"/>
      <c r="G203" s="1"/>
      <c r="K203" s="2"/>
      <c r="T203" s="14"/>
      <c r="U203" s="9"/>
      <c r="W203" s="1"/>
    </row>
    <row r="204" spans="3:23" x14ac:dyDescent="0.25">
      <c r="C204" s="1"/>
      <c r="E204" s="1"/>
      <c r="G204" s="1"/>
      <c r="K204" s="2"/>
      <c r="T204" s="14"/>
      <c r="U204" s="9"/>
      <c r="W204" s="1"/>
    </row>
    <row r="205" spans="3:23" x14ac:dyDescent="0.25">
      <c r="C205" s="1"/>
      <c r="E205" s="1"/>
      <c r="G205" s="1"/>
      <c r="K205" s="2"/>
      <c r="T205" s="14"/>
      <c r="U205" s="9"/>
      <c r="W205" s="1"/>
    </row>
    <row r="206" spans="3:23" x14ac:dyDescent="0.25">
      <c r="C206" s="1"/>
      <c r="E206" s="1"/>
      <c r="G206" s="1"/>
      <c r="K206" s="2"/>
      <c r="T206" s="14"/>
      <c r="U206" s="9"/>
      <c r="W206" s="1"/>
    </row>
    <row r="207" spans="3:23" x14ac:dyDescent="0.25">
      <c r="C207" s="1"/>
      <c r="E207" s="1"/>
      <c r="G207" s="1"/>
      <c r="K207" s="2"/>
      <c r="T207" s="14"/>
      <c r="U207" s="9"/>
      <c r="W207" s="1"/>
    </row>
    <row r="208" spans="3:23" x14ac:dyDescent="0.25">
      <c r="C208" s="1"/>
      <c r="E208" s="1"/>
      <c r="G208" s="1"/>
      <c r="K208" s="2"/>
      <c r="T208" s="14"/>
      <c r="U208" s="9"/>
      <c r="W208" s="1"/>
    </row>
    <row r="209" spans="3:23" x14ac:dyDescent="0.25">
      <c r="C209" s="1"/>
      <c r="E209" s="1"/>
      <c r="G209" s="1"/>
      <c r="K209" s="2"/>
      <c r="T209" s="14"/>
      <c r="U209" s="9"/>
      <c r="W209" s="1"/>
    </row>
    <row r="210" spans="3:23" x14ac:dyDescent="0.25">
      <c r="C210" s="1"/>
      <c r="E210" s="1"/>
      <c r="G210" s="1"/>
      <c r="K210" s="2"/>
      <c r="T210" s="14"/>
      <c r="U210" s="9"/>
      <c r="W210" s="1"/>
    </row>
    <row r="211" spans="3:23" x14ac:dyDescent="0.25">
      <c r="C211" s="1"/>
      <c r="E211" s="1"/>
      <c r="G211" s="1"/>
      <c r="K211" s="2"/>
      <c r="T211" s="14"/>
      <c r="U211" s="9"/>
      <c r="W211" s="1"/>
    </row>
    <row r="212" spans="3:23" x14ac:dyDescent="0.25">
      <c r="C212" s="1"/>
      <c r="E212" s="1"/>
      <c r="G212" s="1"/>
      <c r="K212" s="2"/>
      <c r="T212" s="14"/>
      <c r="U212" s="9"/>
      <c r="W212" s="1"/>
    </row>
    <row r="213" spans="3:23" x14ac:dyDescent="0.25">
      <c r="C213" s="1"/>
      <c r="E213" s="1"/>
      <c r="G213" s="1"/>
      <c r="K213" s="2"/>
      <c r="T213" s="14"/>
      <c r="U213" s="9"/>
      <c r="W213" s="1"/>
    </row>
    <row r="214" spans="3:23" x14ac:dyDescent="0.25">
      <c r="C214" s="1"/>
      <c r="E214" s="1"/>
      <c r="G214" s="1"/>
      <c r="K214" s="2"/>
      <c r="T214" s="14"/>
      <c r="U214" s="9"/>
      <c r="W214" s="1"/>
    </row>
    <row r="215" spans="3:23" x14ac:dyDescent="0.25">
      <c r="C215" s="1"/>
      <c r="E215" s="1"/>
      <c r="G215" s="1"/>
      <c r="K215" s="2"/>
      <c r="T215" s="14"/>
      <c r="U215" s="9"/>
      <c r="W215" s="1"/>
    </row>
    <row r="216" spans="3:23" x14ac:dyDescent="0.25">
      <c r="C216" s="1"/>
      <c r="E216" s="1"/>
      <c r="G216" s="1"/>
      <c r="K216" s="2"/>
      <c r="T216" s="14"/>
      <c r="U216" s="9"/>
      <c r="W216" s="1"/>
    </row>
    <row r="217" spans="3:23" x14ac:dyDescent="0.25">
      <c r="C217" s="1"/>
      <c r="E217" s="1"/>
      <c r="G217" s="1"/>
      <c r="K217" s="2"/>
      <c r="T217" s="14"/>
      <c r="U217" s="9"/>
      <c r="W217" s="1"/>
    </row>
    <row r="218" spans="3:23" x14ac:dyDescent="0.25">
      <c r="C218" s="1"/>
      <c r="E218" s="1"/>
      <c r="G218" s="1"/>
      <c r="K218" s="2"/>
      <c r="T218" s="14"/>
      <c r="U218" s="9"/>
      <c r="W218" s="1"/>
    </row>
    <row r="219" spans="3:23" x14ac:dyDescent="0.25">
      <c r="C219" s="1"/>
      <c r="E219" s="1"/>
      <c r="G219" s="1"/>
      <c r="K219" s="2"/>
      <c r="T219" s="14"/>
      <c r="U219" s="9"/>
      <c r="W219" s="1"/>
    </row>
    <row r="220" spans="3:23" x14ac:dyDescent="0.25">
      <c r="C220" s="1"/>
      <c r="E220" s="1"/>
      <c r="G220" s="1"/>
      <c r="K220" s="2"/>
      <c r="T220" s="14"/>
      <c r="U220" s="9"/>
      <c r="W220" s="1"/>
    </row>
    <row r="221" spans="3:23" x14ac:dyDescent="0.25">
      <c r="C221" s="1"/>
      <c r="E221" s="1"/>
      <c r="G221" s="1"/>
      <c r="K221" s="2"/>
      <c r="T221" s="14"/>
      <c r="U221" s="9"/>
      <c r="W221" s="1"/>
    </row>
    <row r="222" spans="3:23" x14ac:dyDescent="0.25">
      <c r="C222" s="1"/>
      <c r="E222" s="1"/>
      <c r="G222" s="1"/>
      <c r="K222" s="2"/>
      <c r="T222" s="14"/>
      <c r="U222" s="9"/>
      <c r="W222" s="1"/>
    </row>
    <row r="223" spans="3:23" x14ac:dyDescent="0.25">
      <c r="C223" s="1"/>
      <c r="E223" s="1"/>
      <c r="G223" s="1"/>
      <c r="K223" s="2"/>
      <c r="T223" s="14"/>
      <c r="U223" s="9"/>
      <c r="W223" s="1"/>
    </row>
    <row r="224" spans="3:23" x14ac:dyDescent="0.25">
      <c r="C224" s="1"/>
      <c r="E224" s="1"/>
      <c r="G224" s="1"/>
      <c r="K224" s="2"/>
      <c r="T224" s="14"/>
      <c r="U224" s="9"/>
      <c r="W224" s="1"/>
    </row>
    <row r="225" spans="3:23" x14ac:dyDescent="0.25">
      <c r="C225" s="1"/>
      <c r="E225" s="1"/>
      <c r="G225" s="1"/>
      <c r="K225" s="2"/>
      <c r="T225" s="14"/>
      <c r="U225" s="9"/>
      <c r="W225" s="1"/>
    </row>
    <row r="226" spans="3:23" x14ac:dyDescent="0.25">
      <c r="C226" s="1"/>
      <c r="E226" s="1"/>
      <c r="G226" s="1"/>
      <c r="K226" s="2"/>
      <c r="T226" s="14"/>
      <c r="U226" s="9"/>
      <c r="W226" s="1"/>
    </row>
    <row r="227" spans="3:23" x14ac:dyDescent="0.25">
      <c r="C227" s="1"/>
      <c r="E227" s="1"/>
      <c r="G227" s="1"/>
      <c r="K227" s="2"/>
      <c r="T227" s="14"/>
      <c r="U227" s="9"/>
      <c r="W227" s="1"/>
    </row>
    <row r="228" spans="3:23" x14ac:dyDescent="0.25">
      <c r="C228" s="1"/>
      <c r="E228" s="1"/>
      <c r="G228" s="1"/>
      <c r="K228" s="2"/>
      <c r="T228" s="14"/>
      <c r="U228" s="9"/>
      <c r="W228" s="1"/>
    </row>
    <row r="229" spans="3:23" x14ac:dyDescent="0.25">
      <c r="C229" s="1"/>
      <c r="E229" s="1"/>
      <c r="G229" s="1"/>
      <c r="K229" s="2"/>
      <c r="T229" s="14"/>
      <c r="U229" s="9"/>
      <c r="W229" s="1"/>
    </row>
    <row r="230" spans="3:23" x14ac:dyDescent="0.25">
      <c r="C230" s="1"/>
      <c r="E230" s="1"/>
      <c r="G230" s="1"/>
      <c r="K230" s="2"/>
      <c r="T230" s="14"/>
      <c r="U230" s="9"/>
      <c r="W230" s="1"/>
    </row>
    <row r="231" spans="3:23" x14ac:dyDescent="0.25">
      <c r="C231" s="1"/>
      <c r="E231" s="1"/>
      <c r="G231" s="1"/>
      <c r="K231" s="2"/>
      <c r="T231" s="14"/>
      <c r="U231" s="9"/>
      <c r="W231" s="1"/>
    </row>
    <row r="232" spans="3:23" x14ac:dyDescent="0.25">
      <c r="C232" s="1"/>
      <c r="E232" s="1"/>
      <c r="G232" s="1"/>
      <c r="K232" s="2"/>
      <c r="T232" s="14"/>
      <c r="U232" s="9"/>
      <c r="W232" s="1"/>
    </row>
    <row r="233" spans="3:23" x14ac:dyDescent="0.25">
      <c r="C233" s="1"/>
      <c r="E233" s="1"/>
      <c r="G233" s="1"/>
      <c r="K233" s="2"/>
      <c r="T233" s="14"/>
      <c r="U233" s="9"/>
      <c r="W233" s="1"/>
    </row>
    <row r="234" spans="3:23" x14ac:dyDescent="0.25">
      <c r="C234" s="1"/>
      <c r="E234" s="1"/>
      <c r="G234" s="1"/>
      <c r="K234" s="2"/>
      <c r="T234" s="14"/>
      <c r="U234" s="9"/>
      <c r="W234" s="1"/>
    </row>
    <row r="235" spans="3:23" x14ac:dyDescent="0.25">
      <c r="C235" s="1"/>
      <c r="E235" s="1"/>
      <c r="G235" s="1"/>
      <c r="K235" s="2"/>
      <c r="T235" s="14"/>
      <c r="U235" s="9"/>
      <c r="W235" s="1"/>
    </row>
    <row r="236" spans="3:23" x14ac:dyDescent="0.25">
      <c r="C236" s="1"/>
      <c r="E236" s="1"/>
      <c r="G236" s="1"/>
      <c r="K236" s="2"/>
      <c r="T236" s="14"/>
      <c r="U236" s="9"/>
      <c r="W236" s="1"/>
    </row>
    <row r="237" spans="3:23" x14ac:dyDescent="0.25">
      <c r="C237" s="1"/>
      <c r="E237" s="1"/>
      <c r="G237" s="1"/>
      <c r="K237" s="2"/>
      <c r="T237" s="14"/>
      <c r="U237" s="9"/>
      <c r="W237" s="1"/>
    </row>
    <row r="238" spans="3:23" x14ac:dyDescent="0.25">
      <c r="C238" s="1"/>
      <c r="E238" s="1"/>
      <c r="G238" s="1"/>
      <c r="K238" s="2"/>
      <c r="T238" s="14"/>
      <c r="U238" s="9"/>
      <c r="W238" s="1"/>
    </row>
    <row r="239" spans="3:23" x14ac:dyDescent="0.25">
      <c r="C239" s="1"/>
      <c r="E239" s="1"/>
      <c r="G239" s="1"/>
      <c r="K239" s="2"/>
      <c r="T239" s="14"/>
      <c r="U239" s="9"/>
      <c r="W239" s="1"/>
    </row>
    <row r="240" spans="3:23" x14ac:dyDescent="0.25">
      <c r="C240" s="1"/>
      <c r="E240" s="1"/>
      <c r="G240" s="1"/>
      <c r="K240" s="2"/>
      <c r="T240" s="14"/>
      <c r="U240" s="9"/>
      <c r="W240" s="1"/>
    </row>
    <row r="241" spans="3:23" x14ac:dyDescent="0.25">
      <c r="C241" s="1"/>
      <c r="E241" s="1"/>
      <c r="G241" s="1"/>
      <c r="K241" s="2"/>
      <c r="T241" s="14"/>
      <c r="U241" s="9"/>
      <c r="W241" s="1"/>
    </row>
    <row r="242" spans="3:23" x14ac:dyDescent="0.25">
      <c r="C242" s="1"/>
      <c r="E242" s="1"/>
      <c r="G242" s="1"/>
      <c r="K242" s="2"/>
      <c r="T242" s="14"/>
      <c r="U242" s="9"/>
      <c r="W242" s="1"/>
    </row>
    <row r="243" spans="3:23" x14ac:dyDescent="0.25">
      <c r="C243" s="1"/>
      <c r="E243" s="1"/>
      <c r="G243" s="1"/>
      <c r="K243" s="2"/>
      <c r="T243" s="14"/>
      <c r="U243" s="9"/>
      <c r="W243" s="1"/>
    </row>
    <row r="244" spans="3:23" x14ac:dyDescent="0.25">
      <c r="C244" s="1"/>
      <c r="E244" s="1"/>
      <c r="G244" s="1"/>
      <c r="K244" s="2"/>
      <c r="T244" s="14"/>
      <c r="U244" s="9"/>
      <c r="W244" s="1"/>
    </row>
    <row r="245" spans="3:23" x14ac:dyDescent="0.25">
      <c r="C245" s="1"/>
      <c r="E245" s="1"/>
      <c r="G245" s="1"/>
      <c r="K245" s="2"/>
      <c r="T245" s="14"/>
      <c r="U245" s="9"/>
      <c r="W245" s="1"/>
    </row>
    <row r="246" spans="3:23" x14ac:dyDescent="0.25">
      <c r="C246" s="1"/>
      <c r="E246" s="1"/>
      <c r="G246" s="1"/>
      <c r="K246" s="2"/>
      <c r="T246" s="14"/>
      <c r="U246" s="9"/>
      <c r="W246" s="1"/>
    </row>
    <row r="247" spans="3:23" x14ac:dyDescent="0.25">
      <c r="C247" s="1"/>
      <c r="E247" s="1"/>
      <c r="G247" s="1"/>
      <c r="K247" s="2"/>
      <c r="T247" s="14"/>
      <c r="U247" s="9"/>
      <c r="W247" s="1"/>
    </row>
    <row r="248" spans="3:23" x14ac:dyDescent="0.25">
      <c r="C248" s="1"/>
      <c r="E248" s="1"/>
      <c r="G248" s="1"/>
      <c r="K248" s="2"/>
      <c r="T248" s="14"/>
      <c r="U248" s="9"/>
      <c r="W248" s="1"/>
    </row>
    <row r="249" spans="3:23" x14ac:dyDescent="0.25">
      <c r="C249" s="1"/>
      <c r="E249" s="1"/>
      <c r="G249" s="1"/>
      <c r="K249" s="2"/>
      <c r="T249" s="14"/>
      <c r="U249" s="9"/>
      <c r="W249" s="1"/>
    </row>
    <row r="250" spans="3:23" x14ac:dyDescent="0.25">
      <c r="C250" s="1"/>
      <c r="E250" s="1"/>
      <c r="G250" s="1"/>
      <c r="K250" s="2"/>
      <c r="T250" s="14"/>
      <c r="U250" s="9"/>
      <c r="W250" s="1"/>
    </row>
    <row r="251" spans="3:23" x14ac:dyDescent="0.25">
      <c r="C251" s="1"/>
      <c r="E251" s="1"/>
      <c r="G251" s="1"/>
      <c r="K251" s="2"/>
      <c r="T251" s="14"/>
      <c r="U251" s="9"/>
      <c r="W251" s="1"/>
    </row>
    <row r="252" spans="3:23" x14ac:dyDescent="0.25">
      <c r="C252" s="1"/>
      <c r="E252" s="1"/>
      <c r="G252" s="1"/>
      <c r="K252" s="2"/>
      <c r="T252" s="14"/>
      <c r="U252" s="9"/>
      <c r="W252" s="1"/>
    </row>
    <row r="253" spans="3:23" x14ac:dyDescent="0.25">
      <c r="C253" s="1"/>
      <c r="E253" s="1"/>
      <c r="G253" s="1"/>
      <c r="K253" s="2"/>
      <c r="T253" s="14"/>
      <c r="U253" s="9"/>
      <c r="W253" s="1"/>
    </row>
    <row r="254" spans="3:23" x14ac:dyDescent="0.25">
      <c r="C254" s="1"/>
      <c r="E254" s="1"/>
      <c r="G254" s="1"/>
      <c r="K254" s="2"/>
      <c r="T254" s="14"/>
      <c r="U254" s="9"/>
      <c r="W254" s="1"/>
    </row>
    <row r="255" spans="3:23" x14ac:dyDescent="0.25">
      <c r="C255" s="1"/>
      <c r="E255" s="1"/>
      <c r="G255" s="1"/>
      <c r="K255" s="2"/>
      <c r="T255" s="14"/>
      <c r="U255" s="9"/>
      <c r="W255" s="1"/>
    </row>
    <row r="256" spans="3:23" x14ac:dyDescent="0.25">
      <c r="C256" s="1"/>
      <c r="E256" s="1"/>
      <c r="G256" s="1"/>
      <c r="K256" s="2"/>
      <c r="T256" s="14"/>
      <c r="U256" s="9"/>
      <c r="W256" s="1"/>
    </row>
    <row r="257" spans="3:23" x14ac:dyDescent="0.25">
      <c r="C257" s="1"/>
      <c r="E257" s="1"/>
      <c r="G257" s="1"/>
      <c r="K257" s="2"/>
      <c r="T257" s="14"/>
      <c r="U257" s="9"/>
      <c r="W257" s="1"/>
    </row>
    <row r="258" spans="3:23" x14ac:dyDescent="0.25">
      <c r="C258" s="1"/>
      <c r="E258" s="1"/>
      <c r="G258" s="1"/>
      <c r="K258" s="2"/>
      <c r="T258" s="14"/>
      <c r="U258" s="9"/>
      <c r="W258" s="1"/>
    </row>
    <row r="259" spans="3:23" x14ac:dyDescent="0.25">
      <c r="C259" s="1"/>
      <c r="E259" s="1"/>
      <c r="G259" s="1"/>
      <c r="K259" s="2"/>
      <c r="T259" s="14"/>
      <c r="U259" s="9"/>
      <c r="W259" s="1"/>
    </row>
    <row r="260" spans="3:23" x14ac:dyDescent="0.25">
      <c r="C260" s="1"/>
      <c r="E260" s="1"/>
      <c r="G260" s="1"/>
      <c r="K260" s="2"/>
      <c r="T260" s="14"/>
      <c r="U260" s="9"/>
      <c r="W260" s="1"/>
    </row>
    <row r="261" spans="3:23" x14ac:dyDescent="0.25">
      <c r="C261" s="1"/>
      <c r="E261" s="1"/>
      <c r="G261" s="1"/>
      <c r="K261" s="2"/>
      <c r="T261" s="14"/>
      <c r="U261" s="9"/>
      <c r="W261" s="1"/>
    </row>
    <row r="262" spans="3:23" x14ac:dyDescent="0.25">
      <c r="C262" s="1"/>
      <c r="E262" s="1"/>
      <c r="G262" s="1"/>
      <c r="K262" s="2"/>
      <c r="T262" s="14"/>
      <c r="U262" s="9"/>
      <c r="W262" s="1"/>
    </row>
    <row r="263" spans="3:23" x14ac:dyDescent="0.25">
      <c r="C263" s="1"/>
      <c r="E263" s="1"/>
      <c r="G263" s="1"/>
      <c r="K263" s="2"/>
      <c r="T263" s="14"/>
      <c r="U263" s="9"/>
      <c r="W263" s="1"/>
    </row>
    <row r="264" spans="3:23" x14ac:dyDescent="0.25">
      <c r="C264" s="1"/>
      <c r="E264" s="1"/>
      <c r="G264" s="1"/>
      <c r="K264" s="2"/>
      <c r="T264" s="14"/>
      <c r="U264" s="9"/>
      <c r="W264" s="1"/>
    </row>
    <row r="265" spans="3:23" x14ac:dyDescent="0.25">
      <c r="C265" s="1"/>
      <c r="E265" s="1"/>
      <c r="G265" s="1"/>
      <c r="K265" s="2"/>
      <c r="T265" s="14"/>
      <c r="U265" s="9"/>
      <c r="W265" s="1"/>
    </row>
    <row r="266" spans="3:23" x14ac:dyDescent="0.25">
      <c r="C266" s="1"/>
      <c r="E266" s="1"/>
      <c r="G266" s="1"/>
      <c r="K266" s="2"/>
      <c r="T266" s="14"/>
      <c r="U266" s="9"/>
      <c r="W266" s="1"/>
    </row>
    <row r="267" spans="3:23" x14ac:dyDescent="0.25">
      <c r="C267" s="1"/>
      <c r="E267" s="1"/>
      <c r="G267" s="1"/>
      <c r="K267" s="2"/>
      <c r="T267" s="14"/>
      <c r="U267" s="9"/>
      <c r="W267" s="1"/>
    </row>
    <row r="268" spans="3:23" x14ac:dyDescent="0.25">
      <c r="C268" s="1"/>
      <c r="E268" s="1"/>
      <c r="G268" s="1"/>
      <c r="K268" s="2"/>
      <c r="T268" s="14"/>
      <c r="U268" s="9"/>
      <c r="W268" s="1"/>
    </row>
    <row r="269" spans="3:23" x14ac:dyDescent="0.25">
      <c r="C269" s="1"/>
      <c r="E269" s="1"/>
      <c r="G269" s="1"/>
      <c r="K269" s="2"/>
      <c r="T269" s="14"/>
      <c r="U269" s="9"/>
      <c r="W269" s="1"/>
    </row>
    <row r="270" spans="3:23" x14ac:dyDescent="0.25">
      <c r="C270" s="1"/>
      <c r="E270" s="1"/>
      <c r="G270" s="1"/>
      <c r="K270" s="2"/>
      <c r="T270" s="14"/>
      <c r="U270" s="9"/>
      <c r="W270" s="1"/>
    </row>
    <row r="271" spans="3:23" x14ac:dyDescent="0.25">
      <c r="C271" s="1"/>
      <c r="E271" s="1"/>
      <c r="G271" s="1"/>
      <c r="K271" s="2"/>
      <c r="T271" s="14"/>
      <c r="U271" s="9"/>
      <c r="W271" s="1"/>
    </row>
    <row r="272" spans="3:23" x14ac:dyDescent="0.25">
      <c r="C272" s="1"/>
      <c r="E272" s="1"/>
      <c r="G272" s="1"/>
      <c r="K272" s="2"/>
      <c r="T272" s="14"/>
      <c r="U272" s="9"/>
      <c r="W272" s="1"/>
    </row>
    <row r="273" spans="3:23" x14ac:dyDescent="0.25">
      <c r="C273" s="1"/>
      <c r="E273" s="1"/>
      <c r="G273" s="1"/>
      <c r="K273" s="2"/>
      <c r="T273" s="14"/>
      <c r="U273" s="9"/>
      <c r="W273" s="1"/>
    </row>
    <row r="274" spans="3:23" x14ac:dyDescent="0.25">
      <c r="C274" s="1"/>
      <c r="E274" s="1"/>
      <c r="G274" s="1"/>
      <c r="K274" s="2"/>
      <c r="T274" s="14"/>
      <c r="U274" s="9"/>
      <c r="W274" s="1"/>
    </row>
    <row r="275" spans="3:23" x14ac:dyDescent="0.25">
      <c r="C275" s="1"/>
      <c r="E275" s="1"/>
      <c r="G275" s="1"/>
      <c r="K275" s="2"/>
      <c r="T275" s="14"/>
      <c r="U275" s="9"/>
      <c r="W275" s="1"/>
    </row>
    <row r="276" spans="3:23" x14ac:dyDescent="0.25">
      <c r="C276" s="1"/>
      <c r="E276" s="1"/>
      <c r="G276" s="1"/>
      <c r="K276" s="2"/>
      <c r="T276" s="14"/>
      <c r="U276" s="9"/>
      <c r="W276" s="1"/>
    </row>
    <row r="277" spans="3:23" x14ac:dyDescent="0.25">
      <c r="C277" s="1"/>
      <c r="E277" s="1"/>
      <c r="G277" s="1"/>
      <c r="K277" s="2"/>
      <c r="T277" s="14"/>
      <c r="U277" s="9"/>
      <c r="W277" s="1"/>
    </row>
    <row r="278" spans="3:23" x14ac:dyDescent="0.25">
      <c r="C278" s="1"/>
      <c r="E278" s="1"/>
      <c r="G278" s="1"/>
      <c r="K278" s="2"/>
      <c r="T278" s="14"/>
      <c r="U278" s="9"/>
      <c r="W278" s="1"/>
    </row>
    <row r="279" spans="3:23" x14ac:dyDescent="0.25">
      <c r="C279" s="1"/>
      <c r="E279" s="1"/>
      <c r="G279" s="1"/>
      <c r="K279" s="2"/>
      <c r="T279" s="14"/>
      <c r="U279" s="9"/>
      <c r="W279" s="1"/>
    </row>
    <row r="280" spans="3:23" x14ac:dyDescent="0.25">
      <c r="C280" s="1"/>
      <c r="E280" s="1"/>
      <c r="G280" s="1"/>
      <c r="K280" s="2"/>
      <c r="T280" s="14"/>
      <c r="U280" s="9"/>
      <c r="W280" s="1"/>
    </row>
    <row r="281" spans="3:23" x14ac:dyDescent="0.25">
      <c r="C281" s="1"/>
      <c r="E281" s="1"/>
      <c r="G281" s="1"/>
      <c r="K281" s="2"/>
      <c r="T281" s="14"/>
      <c r="U281" s="9"/>
      <c r="W281" s="1"/>
    </row>
    <row r="282" spans="3:23" x14ac:dyDescent="0.25">
      <c r="C282" s="1"/>
      <c r="E282" s="1"/>
      <c r="G282" s="1"/>
      <c r="K282" s="2"/>
      <c r="T282" s="14"/>
      <c r="U282" s="9"/>
      <c r="W282" s="1"/>
    </row>
    <row r="283" spans="3:23" x14ac:dyDescent="0.25">
      <c r="C283" s="1"/>
      <c r="E283" s="1"/>
      <c r="G283" s="1"/>
      <c r="K283" s="2"/>
      <c r="T283" s="14"/>
      <c r="U283" s="9"/>
      <c r="W283" s="1"/>
    </row>
    <row r="284" spans="3:23" x14ac:dyDescent="0.25">
      <c r="C284" s="1"/>
      <c r="E284" s="1"/>
      <c r="G284" s="1"/>
      <c r="K284" s="2"/>
      <c r="T284" s="14"/>
      <c r="U284" s="9"/>
      <c r="W284" s="1"/>
    </row>
    <row r="285" spans="3:23" x14ac:dyDescent="0.25">
      <c r="C285" s="1"/>
      <c r="E285" s="1"/>
      <c r="G285" s="1"/>
      <c r="K285" s="2"/>
      <c r="T285" s="14"/>
      <c r="U285" s="9"/>
      <c r="W285" s="1"/>
    </row>
    <row r="286" spans="3:23" x14ac:dyDescent="0.25">
      <c r="C286" s="1"/>
      <c r="E286" s="1"/>
      <c r="G286" s="1"/>
      <c r="K286" s="2"/>
      <c r="T286" s="14"/>
      <c r="U286" s="9"/>
      <c r="W286" s="1"/>
    </row>
    <row r="287" spans="3:23" x14ac:dyDescent="0.25">
      <c r="C287" s="1"/>
      <c r="E287" s="1"/>
      <c r="G287" s="1"/>
      <c r="K287" s="2"/>
      <c r="T287" s="14"/>
      <c r="U287" s="9"/>
      <c r="W287" s="1"/>
    </row>
    <row r="288" spans="3:23" x14ac:dyDescent="0.25">
      <c r="C288" s="1"/>
      <c r="E288" s="1"/>
      <c r="G288" s="1"/>
      <c r="K288" s="2"/>
      <c r="T288" s="14"/>
      <c r="U288" s="9"/>
      <c r="W288" s="1"/>
    </row>
    <row r="289" spans="3:23" x14ac:dyDescent="0.25">
      <c r="C289" s="1"/>
      <c r="E289" s="1"/>
      <c r="G289" s="1"/>
      <c r="K289" s="2"/>
      <c r="T289" s="14"/>
      <c r="U289" s="9"/>
      <c r="W289" s="1"/>
    </row>
    <row r="290" spans="3:23" x14ac:dyDescent="0.25">
      <c r="C290" s="1"/>
      <c r="E290" s="1"/>
      <c r="G290" s="1"/>
      <c r="K290" s="2"/>
      <c r="T290" s="14"/>
      <c r="U290" s="9"/>
      <c r="W290" s="1"/>
    </row>
    <row r="291" spans="3:23" x14ac:dyDescent="0.25">
      <c r="C291" s="1"/>
      <c r="E291" s="1"/>
      <c r="G291" s="1"/>
      <c r="K291" s="2"/>
      <c r="T291" s="14"/>
      <c r="U291" s="9"/>
      <c r="W291" s="1"/>
    </row>
    <row r="292" spans="3:23" x14ac:dyDescent="0.25">
      <c r="C292" s="1"/>
      <c r="E292" s="1"/>
      <c r="G292" s="1"/>
      <c r="K292" s="2"/>
      <c r="T292" s="14"/>
      <c r="U292" s="9"/>
      <c r="W292" s="1"/>
    </row>
    <row r="293" spans="3:23" x14ac:dyDescent="0.25">
      <c r="C293" s="1"/>
      <c r="E293" s="1"/>
      <c r="G293" s="1"/>
      <c r="K293" s="2"/>
      <c r="T293" s="14"/>
      <c r="U293" s="9"/>
      <c r="W293" s="1"/>
    </row>
    <row r="294" spans="3:23" x14ac:dyDescent="0.25">
      <c r="C294" s="1"/>
      <c r="E294" s="1"/>
      <c r="G294" s="1"/>
      <c r="K294" s="2"/>
      <c r="T294" s="14"/>
      <c r="U294" s="9"/>
      <c r="W294" s="1"/>
    </row>
    <row r="295" spans="3:23" x14ac:dyDescent="0.25">
      <c r="C295" s="1"/>
      <c r="E295" s="1"/>
      <c r="G295" s="1"/>
      <c r="K295" s="2"/>
      <c r="T295" s="14"/>
      <c r="U295" s="9"/>
      <c r="W295" s="1"/>
    </row>
    <row r="296" spans="3:23" x14ac:dyDescent="0.25">
      <c r="C296" s="1"/>
      <c r="E296" s="1"/>
      <c r="G296" s="1"/>
      <c r="K296" s="2"/>
      <c r="T296" s="14"/>
      <c r="U296" s="9"/>
      <c r="W296" s="1"/>
    </row>
    <row r="297" spans="3:23" x14ac:dyDescent="0.25">
      <c r="C297" s="1"/>
      <c r="E297" s="1"/>
      <c r="G297" s="1"/>
      <c r="K297" s="2"/>
      <c r="T297" s="14"/>
      <c r="U297" s="9"/>
      <c r="W297" s="1"/>
    </row>
    <row r="298" spans="3:23" x14ac:dyDescent="0.25">
      <c r="C298" s="1"/>
      <c r="E298" s="1"/>
      <c r="G298" s="1"/>
      <c r="K298" s="2"/>
      <c r="T298" s="14"/>
      <c r="U298" s="9"/>
      <c r="W298" s="1"/>
    </row>
    <row r="299" spans="3:23" x14ac:dyDescent="0.25">
      <c r="C299" s="1"/>
      <c r="E299" s="1"/>
      <c r="G299" s="1"/>
      <c r="K299" s="2"/>
      <c r="T299" s="14"/>
      <c r="U299" s="9"/>
      <c r="W299" s="1"/>
    </row>
    <row r="300" spans="3:23" x14ac:dyDescent="0.25">
      <c r="C300" s="1"/>
      <c r="E300" s="1"/>
      <c r="G300" s="1"/>
      <c r="K300" s="2"/>
      <c r="T300" s="14"/>
      <c r="U300" s="9"/>
      <c r="W300" s="1"/>
    </row>
    <row r="301" spans="3:23" x14ac:dyDescent="0.25">
      <c r="C301" s="1"/>
      <c r="E301" s="1"/>
      <c r="G301" s="1"/>
      <c r="K301" s="2"/>
      <c r="T301" s="14"/>
      <c r="U301" s="9"/>
      <c r="W301" s="1"/>
    </row>
    <row r="302" spans="3:23" x14ac:dyDescent="0.25">
      <c r="C302" s="1"/>
      <c r="E302" s="1"/>
      <c r="G302" s="1"/>
      <c r="K302" s="2"/>
      <c r="T302" s="14"/>
      <c r="U302" s="9"/>
      <c r="W302" s="1"/>
    </row>
    <row r="303" spans="3:23" x14ac:dyDescent="0.25">
      <c r="C303" s="1"/>
      <c r="E303" s="1"/>
      <c r="G303" s="1"/>
      <c r="K303" s="2"/>
      <c r="T303" s="14"/>
      <c r="U303" s="9"/>
      <c r="W303" s="1"/>
    </row>
    <row r="304" spans="3:23" x14ac:dyDescent="0.25">
      <c r="C304" s="1"/>
      <c r="E304" s="1"/>
      <c r="G304" s="1"/>
      <c r="K304" s="2"/>
      <c r="T304" s="14"/>
      <c r="U304" s="9"/>
      <c r="W304" s="1"/>
    </row>
    <row r="305" spans="3:23" x14ac:dyDescent="0.25">
      <c r="C305" s="1"/>
      <c r="E305" s="1"/>
      <c r="G305" s="1"/>
      <c r="K305" s="2"/>
      <c r="T305" s="14"/>
      <c r="U305" s="9"/>
      <c r="W305" s="1"/>
    </row>
    <row r="306" spans="3:23" x14ac:dyDescent="0.25">
      <c r="C306" s="1"/>
      <c r="E306" s="1"/>
      <c r="G306" s="1"/>
      <c r="K306" s="2"/>
      <c r="T306" s="14"/>
      <c r="U306" s="9"/>
      <c r="W306" s="1"/>
    </row>
    <row r="307" spans="3:23" x14ac:dyDescent="0.25">
      <c r="C307" s="1"/>
      <c r="E307" s="1"/>
      <c r="G307" s="1"/>
      <c r="K307" s="2"/>
      <c r="T307" s="14"/>
      <c r="U307" s="9"/>
      <c r="W307" s="1"/>
    </row>
    <row r="308" spans="3:23" x14ac:dyDescent="0.25">
      <c r="C308" s="1"/>
      <c r="E308" s="1"/>
      <c r="G308" s="1"/>
      <c r="K308" s="2"/>
      <c r="T308" s="14"/>
      <c r="U308" s="9"/>
      <c r="W308" s="1"/>
    </row>
    <row r="309" spans="3:23" x14ac:dyDescent="0.25">
      <c r="C309" s="1"/>
      <c r="E309" s="1"/>
      <c r="G309" s="1"/>
      <c r="K309" s="2"/>
      <c r="T309" s="14"/>
      <c r="U309" s="9"/>
      <c r="W309" s="1"/>
    </row>
    <row r="310" spans="3:23" x14ac:dyDescent="0.25">
      <c r="C310" s="1"/>
      <c r="E310" s="1"/>
      <c r="G310" s="1"/>
      <c r="K310" s="2"/>
      <c r="T310" s="14"/>
      <c r="U310" s="9"/>
      <c r="W310" s="1"/>
    </row>
    <row r="311" spans="3:23" x14ac:dyDescent="0.25">
      <c r="C311" s="1"/>
      <c r="E311" s="1"/>
      <c r="G311" s="1"/>
      <c r="K311" s="2"/>
      <c r="T311" s="14"/>
      <c r="U311" s="9"/>
      <c r="W311" s="1"/>
    </row>
    <row r="312" spans="3:23" x14ac:dyDescent="0.25">
      <c r="C312" s="1"/>
      <c r="E312" s="1"/>
      <c r="G312" s="1"/>
      <c r="K312" s="2"/>
      <c r="T312" s="14"/>
      <c r="U312" s="9"/>
      <c r="W312" s="1"/>
    </row>
    <row r="313" spans="3:23" x14ac:dyDescent="0.25">
      <c r="C313" s="1"/>
      <c r="E313" s="1"/>
      <c r="G313" s="1"/>
      <c r="K313" s="2"/>
      <c r="T313" s="14"/>
      <c r="U313" s="9"/>
      <c r="W313" s="1"/>
    </row>
    <row r="314" spans="3:23" x14ac:dyDescent="0.25">
      <c r="C314" s="1"/>
      <c r="E314" s="1"/>
      <c r="G314" s="1"/>
      <c r="K314" s="2"/>
      <c r="T314" s="14"/>
      <c r="U314" s="9"/>
      <c r="W314" s="1"/>
    </row>
    <row r="315" spans="3:23" x14ac:dyDescent="0.25">
      <c r="C315" s="1"/>
      <c r="E315" s="1"/>
      <c r="G315" s="1"/>
      <c r="K315" s="2"/>
      <c r="T315" s="14"/>
      <c r="U315" s="9"/>
      <c r="W315" s="1"/>
    </row>
    <row r="316" spans="3:23" x14ac:dyDescent="0.25">
      <c r="C316" s="1"/>
      <c r="E316" s="1"/>
      <c r="G316" s="1"/>
      <c r="K316" s="2"/>
      <c r="T316" s="14"/>
      <c r="U316" s="9"/>
      <c r="W316" s="1"/>
    </row>
    <row r="317" spans="3:23" x14ac:dyDescent="0.25">
      <c r="C317" s="1"/>
      <c r="E317" s="1"/>
      <c r="G317" s="1"/>
      <c r="K317" s="2"/>
      <c r="T317" s="14"/>
      <c r="U317" s="9"/>
      <c r="W317" s="1"/>
    </row>
    <row r="318" spans="3:23" x14ac:dyDescent="0.25">
      <c r="C318" s="1"/>
      <c r="E318" s="1"/>
      <c r="G318" s="1"/>
      <c r="K318" s="2"/>
      <c r="T318" s="14"/>
      <c r="U318" s="9"/>
      <c r="W318" s="1"/>
    </row>
    <row r="319" spans="3:23" x14ac:dyDescent="0.25">
      <c r="C319" s="1"/>
      <c r="E319" s="1"/>
      <c r="G319" s="1"/>
      <c r="K319" s="2"/>
      <c r="T319" s="14"/>
      <c r="U319" s="9"/>
      <c r="W319" s="1"/>
    </row>
    <row r="320" spans="3:23" x14ac:dyDescent="0.25">
      <c r="C320" s="1"/>
      <c r="E320" s="1"/>
      <c r="G320" s="1"/>
      <c r="K320" s="2"/>
      <c r="T320" s="14"/>
      <c r="U320" s="9"/>
      <c r="W320" s="1"/>
    </row>
    <row r="321" spans="3:23" x14ac:dyDescent="0.25">
      <c r="C321" s="1"/>
      <c r="E321" s="1"/>
      <c r="G321" s="1"/>
      <c r="K321" s="2"/>
      <c r="T321" s="14"/>
      <c r="U321" s="9"/>
      <c r="W321" s="1"/>
    </row>
    <row r="322" spans="3:23" x14ac:dyDescent="0.25">
      <c r="C322" s="1"/>
      <c r="E322" s="1"/>
      <c r="G322" s="1"/>
      <c r="K322" s="2"/>
      <c r="T322" s="14"/>
      <c r="U322" s="9"/>
      <c r="W322" s="1"/>
    </row>
    <row r="323" spans="3:23" x14ac:dyDescent="0.25">
      <c r="C323" s="1"/>
      <c r="E323" s="1"/>
      <c r="G323" s="1"/>
      <c r="K323" s="2"/>
      <c r="T323" s="14"/>
      <c r="U323" s="9"/>
      <c r="W323" s="1"/>
    </row>
    <row r="324" spans="3:23" x14ac:dyDescent="0.25">
      <c r="C324" s="1"/>
      <c r="E324" s="1"/>
      <c r="G324" s="1"/>
      <c r="K324" s="2"/>
      <c r="T324" s="14"/>
      <c r="U324" s="9"/>
      <c r="W324" s="1"/>
    </row>
    <row r="325" spans="3:23" x14ac:dyDescent="0.25">
      <c r="C325" s="1"/>
      <c r="E325" s="1"/>
      <c r="G325" s="1"/>
      <c r="K325" s="2"/>
      <c r="T325" s="14"/>
      <c r="U325" s="9"/>
      <c r="W325" s="1"/>
    </row>
    <row r="326" spans="3:23" x14ac:dyDescent="0.25">
      <c r="C326" s="1"/>
      <c r="E326" s="1"/>
      <c r="G326" s="1"/>
      <c r="K326" s="2"/>
      <c r="T326" s="14"/>
      <c r="U326" s="9"/>
      <c r="W326" s="1"/>
    </row>
    <row r="327" spans="3:23" x14ac:dyDescent="0.25">
      <c r="C327" s="1"/>
      <c r="E327" s="1"/>
      <c r="G327" s="1"/>
      <c r="K327" s="2"/>
      <c r="T327" s="14"/>
      <c r="U327" s="9"/>
      <c r="W327" s="1"/>
    </row>
    <row r="328" spans="3:23" x14ac:dyDescent="0.25">
      <c r="C328" s="1"/>
      <c r="E328" s="1"/>
      <c r="G328" s="1"/>
      <c r="K328" s="2"/>
      <c r="T328" s="14"/>
      <c r="U328" s="9"/>
      <c r="W328" s="1"/>
    </row>
    <row r="329" spans="3:23" x14ac:dyDescent="0.25">
      <c r="C329" s="1"/>
      <c r="E329" s="1"/>
      <c r="G329" s="1"/>
      <c r="K329" s="2"/>
      <c r="T329" s="14"/>
      <c r="U329" s="9"/>
      <c r="W329" s="1"/>
    </row>
    <row r="330" spans="3:23" x14ac:dyDescent="0.25">
      <c r="C330" s="1"/>
      <c r="E330" s="1"/>
      <c r="G330" s="1"/>
      <c r="K330" s="2"/>
      <c r="T330" s="14"/>
      <c r="U330" s="9"/>
      <c r="W330" s="1"/>
    </row>
    <row r="331" spans="3:23" x14ac:dyDescent="0.25">
      <c r="C331" s="1"/>
      <c r="E331" s="1"/>
      <c r="G331" s="1"/>
      <c r="K331" s="2"/>
      <c r="T331" s="14"/>
      <c r="U331" s="9"/>
      <c r="W331" s="1"/>
    </row>
    <row r="332" spans="3:23" x14ac:dyDescent="0.25">
      <c r="C332" s="1"/>
      <c r="E332" s="1"/>
      <c r="G332" s="1"/>
      <c r="K332" s="2"/>
      <c r="T332" s="14"/>
      <c r="U332" s="9"/>
      <c r="W332" s="1"/>
    </row>
    <row r="333" spans="3:23" x14ac:dyDescent="0.25">
      <c r="C333" s="1"/>
      <c r="E333" s="1"/>
      <c r="G333" s="1"/>
      <c r="K333" s="2"/>
      <c r="T333" s="14"/>
      <c r="U333" s="9"/>
      <c r="W333" s="1"/>
    </row>
    <row r="334" spans="3:23" x14ac:dyDescent="0.25">
      <c r="C334" s="1"/>
      <c r="E334" s="1"/>
      <c r="G334" s="1"/>
      <c r="K334" s="2"/>
      <c r="T334" s="14"/>
      <c r="U334" s="9"/>
      <c r="W334" s="1"/>
    </row>
    <row r="335" spans="3:23" x14ac:dyDescent="0.25">
      <c r="C335" s="1"/>
      <c r="E335" s="1"/>
      <c r="G335" s="1"/>
      <c r="K335" s="2"/>
      <c r="T335" s="14"/>
      <c r="U335" s="9"/>
      <c r="W335" s="1"/>
    </row>
    <row r="336" spans="3:23" x14ac:dyDescent="0.25">
      <c r="C336" s="1"/>
      <c r="E336" s="1"/>
      <c r="G336" s="1"/>
      <c r="K336" s="2"/>
      <c r="T336" s="14"/>
      <c r="U336" s="9"/>
      <c r="W336" s="1"/>
    </row>
    <row r="337" spans="3:23" x14ac:dyDescent="0.25">
      <c r="C337" s="1"/>
      <c r="E337" s="1"/>
      <c r="G337" s="1"/>
      <c r="K337" s="2"/>
      <c r="T337" s="14"/>
      <c r="U337" s="9"/>
      <c r="W337" s="1"/>
    </row>
    <row r="338" spans="3:23" x14ac:dyDescent="0.25">
      <c r="C338" s="1"/>
      <c r="E338" s="1"/>
      <c r="G338" s="1"/>
      <c r="K338" s="2"/>
      <c r="T338" s="14"/>
      <c r="U338" s="9"/>
      <c r="W338" s="1"/>
    </row>
    <row r="339" spans="3:23" x14ac:dyDescent="0.25">
      <c r="C339" s="1"/>
      <c r="E339" s="1"/>
      <c r="G339" s="1"/>
      <c r="K339" s="2"/>
      <c r="T339" s="14"/>
      <c r="U339" s="9"/>
      <c r="W339" s="1"/>
    </row>
    <row r="340" spans="3:23" x14ac:dyDescent="0.25">
      <c r="C340" s="1"/>
      <c r="E340" s="1"/>
      <c r="G340" s="1"/>
      <c r="K340" s="2"/>
      <c r="T340" s="14"/>
      <c r="U340" s="9"/>
      <c r="W340" s="1"/>
    </row>
    <row r="341" spans="3:23" x14ac:dyDescent="0.25">
      <c r="C341" s="1"/>
      <c r="E341" s="1"/>
      <c r="G341" s="1"/>
      <c r="K341" s="2"/>
      <c r="T341" s="14"/>
      <c r="U341" s="9"/>
      <c r="W341" s="1"/>
    </row>
    <row r="342" spans="3:23" x14ac:dyDescent="0.25">
      <c r="C342" s="1"/>
      <c r="E342" s="1"/>
      <c r="G342" s="1"/>
      <c r="K342" s="2"/>
      <c r="T342" s="14"/>
      <c r="U342" s="9"/>
      <c r="W342" s="1"/>
    </row>
    <row r="343" spans="3:23" x14ac:dyDescent="0.25">
      <c r="C343" s="1"/>
      <c r="E343" s="1"/>
      <c r="G343" s="1"/>
      <c r="K343" s="2"/>
      <c r="T343" s="14"/>
      <c r="U343" s="9"/>
      <c r="W343" s="1"/>
    </row>
    <row r="344" spans="3:23" x14ac:dyDescent="0.25">
      <c r="C344" s="1"/>
      <c r="E344" s="1"/>
      <c r="G344" s="1"/>
      <c r="K344" s="2"/>
      <c r="T344" s="14"/>
      <c r="U344" s="9"/>
      <c r="W344" s="1"/>
    </row>
    <row r="345" spans="3:23" x14ac:dyDescent="0.25">
      <c r="C345" s="1"/>
      <c r="E345" s="1"/>
      <c r="G345" s="1"/>
      <c r="K345" s="2"/>
      <c r="T345" s="14"/>
      <c r="U345" s="9"/>
      <c r="W345" s="1"/>
    </row>
    <row r="346" spans="3:23" x14ac:dyDescent="0.25">
      <c r="C346" s="1"/>
      <c r="E346" s="1"/>
      <c r="G346" s="1"/>
      <c r="K346" s="2"/>
      <c r="T346" s="14"/>
      <c r="U346" s="9"/>
      <c r="W346" s="1"/>
    </row>
    <row r="347" spans="3:23" x14ac:dyDescent="0.25">
      <c r="C347" s="1"/>
      <c r="E347" s="1"/>
      <c r="G347" s="1"/>
      <c r="K347" s="2"/>
      <c r="T347" s="14"/>
      <c r="U347" s="9"/>
      <c r="W347" s="1"/>
    </row>
    <row r="348" spans="3:23" x14ac:dyDescent="0.25">
      <c r="C348" s="1"/>
      <c r="E348" s="1"/>
      <c r="G348" s="1"/>
      <c r="K348" s="2"/>
      <c r="T348" s="14"/>
      <c r="U348" s="9"/>
      <c r="W348" s="1"/>
    </row>
    <row r="349" spans="3:23" x14ac:dyDescent="0.25">
      <c r="C349" s="1"/>
      <c r="E349" s="1"/>
      <c r="G349" s="1"/>
      <c r="K349" s="2"/>
      <c r="T349" s="14"/>
      <c r="U349" s="9"/>
      <c r="W349" s="1"/>
    </row>
    <row r="350" spans="3:23" x14ac:dyDescent="0.25">
      <c r="C350" s="1"/>
      <c r="E350" s="1"/>
      <c r="G350" s="1"/>
      <c r="K350" s="2"/>
      <c r="T350" s="14"/>
      <c r="U350" s="9"/>
      <c r="W350" s="1"/>
    </row>
    <row r="351" spans="3:23" x14ac:dyDescent="0.25">
      <c r="C351" s="1"/>
      <c r="E351" s="1"/>
      <c r="G351" s="1"/>
      <c r="K351" s="2"/>
      <c r="T351" s="14"/>
      <c r="U351" s="9"/>
      <c r="W351" s="1"/>
    </row>
    <row r="352" spans="3:23" x14ac:dyDescent="0.25">
      <c r="C352" s="1"/>
      <c r="E352" s="1"/>
      <c r="G352" s="1"/>
      <c r="K352" s="2"/>
      <c r="T352" s="14"/>
      <c r="U352" s="9"/>
      <c r="W352" s="1"/>
    </row>
    <row r="353" spans="3:23" x14ac:dyDescent="0.25">
      <c r="C353" s="1"/>
      <c r="E353" s="1"/>
      <c r="G353" s="1"/>
      <c r="K353" s="2"/>
      <c r="T353" s="14"/>
      <c r="U353" s="9"/>
      <c r="W353" s="1"/>
    </row>
    <row r="354" spans="3:23" x14ac:dyDescent="0.25">
      <c r="C354" s="1"/>
      <c r="E354" s="1"/>
      <c r="G354" s="1"/>
      <c r="K354" s="2"/>
      <c r="T354" s="14"/>
      <c r="U354" s="9"/>
      <c r="W354" s="1"/>
    </row>
    <row r="355" spans="3:23" x14ac:dyDescent="0.25">
      <c r="C355" s="1"/>
      <c r="E355" s="1"/>
      <c r="G355" s="1"/>
      <c r="K355" s="2"/>
      <c r="T355" s="14"/>
      <c r="U355" s="9"/>
      <c r="W355" s="1"/>
    </row>
    <row r="356" spans="3:23" x14ac:dyDescent="0.25">
      <c r="C356" s="1"/>
      <c r="E356" s="1"/>
      <c r="G356" s="1"/>
      <c r="K356" s="2"/>
      <c r="T356" s="14"/>
      <c r="U356" s="9"/>
      <c r="W356" s="1"/>
    </row>
    <row r="357" spans="3:23" x14ac:dyDescent="0.25">
      <c r="C357" s="1"/>
      <c r="E357" s="1"/>
      <c r="G357" s="1"/>
      <c r="K357" s="2"/>
      <c r="T357" s="14"/>
      <c r="U357" s="9"/>
      <c r="W357" s="1"/>
    </row>
    <row r="358" spans="3:23" x14ac:dyDescent="0.25">
      <c r="C358" s="1"/>
      <c r="E358" s="1"/>
      <c r="G358" s="1"/>
      <c r="K358" s="2"/>
      <c r="T358" s="14"/>
      <c r="U358" s="9"/>
      <c r="W358" s="1"/>
    </row>
    <row r="359" spans="3:23" x14ac:dyDescent="0.25">
      <c r="C359" s="1"/>
      <c r="E359" s="1"/>
      <c r="G359" s="1"/>
      <c r="K359" s="2"/>
      <c r="T359" s="14"/>
      <c r="U359" s="9"/>
      <c r="W359" s="1"/>
    </row>
    <row r="360" spans="3:23" x14ac:dyDescent="0.25">
      <c r="C360" s="1"/>
      <c r="E360" s="1"/>
      <c r="G360" s="1"/>
      <c r="K360" s="2"/>
      <c r="T360" s="14"/>
      <c r="U360" s="9"/>
      <c r="W360" s="1"/>
    </row>
    <row r="361" spans="3:23" x14ac:dyDescent="0.25">
      <c r="C361" s="1"/>
      <c r="E361" s="1"/>
      <c r="G361" s="1"/>
      <c r="K361" s="2"/>
      <c r="T361" s="14"/>
      <c r="U361" s="9"/>
      <c r="W361" s="1"/>
    </row>
    <row r="362" spans="3:23" x14ac:dyDescent="0.25">
      <c r="C362" s="1"/>
      <c r="E362" s="1"/>
      <c r="G362" s="1"/>
      <c r="K362" s="2"/>
      <c r="T362" s="14"/>
      <c r="U362" s="9"/>
      <c r="W362" s="1"/>
    </row>
    <row r="363" spans="3:23" x14ac:dyDescent="0.25">
      <c r="C363" s="1"/>
      <c r="E363" s="1"/>
      <c r="G363" s="1"/>
      <c r="K363" s="2"/>
      <c r="T363" s="14"/>
      <c r="U363" s="9"/>
      <c r="W363" s="1"/>
    </row>
    <row r="364" spans="3:23" x14ac:dyDescent="0.25">
      <c r="C364" s="1"/>
      <c r="E364" s="1"/>
      <c r="G364" s="1"/>
      <c r="K364" s="2"/>
      <c r="T364" s="14"/>
      <c r="U364" s="9"/>
      <c r="W364" s="1"/>
    </row>
    <row r="365" spans="3:23" x14ac:dyDescent="0.25">
      <c r="C365" s="1"/>
      <c r="E365" s="1"/>
      <c r="G365" s="1"/>
      <c r="K365" s="2"/>
      <c r="T365" s="14"/>
      <c r="U365" s="9"/>
      <c r="W365" s="1"/>
    </row>
    <row r="366" spans="3:23" x14ac:dyDescent="0.25">
      <c r="C366" s="1"/>
      <c r="E366" s="1"/>
      <c r="G366" s="1"/>
      <c r="K366" s="2"/>
      <c r="T366" s="14"/>
      <c r="U366" s="9"/>
      <c r="W366" s="1"/>
    </row>
    <row r="367" spans="3:23" x14ac:dyDescent="0.25">
      <c r="C367" s="1"/>
      <c r="E367" s="1"/>
      <c r="G367" s="1"/>
      <c r="K367" s="2"/>
      <c r="T367" s="14"/>
      <c r="U367" s="9"/>
      <c r="W367" s="1"/>
    </row>
    <row r="368" spans="3:23" x14ac:dyDescent="0.25">
      <c r="C368" s="1"/>
      <c r="E368" s="1"/>
      <c r="G368" s="1"/>
      <c r="K368" s="2"/>
      <c r="T368" s="14"/>
      <c r="U368" s="9"/>
      <c r="W368" s="1"/>
    </row>
    <row r="369" spans="3:23" x14ac:dyDescent="0.25">
      <c r="C369" s="1"/>
      <c r="E369" s="1"/>
      <c r="G369" s="1"/>
      <c r="K369" s="2"/>
      <c r="T369" s="14"/>
      <c r="U369" s="9"/>
      <c r="W369" s="1"/>
    </row>
    <row r="370" spans="3:23" x14ac:dyDescent="0.25">
      <c r="C370" s="1"/>
      <c r="E370" s="1"/>
      <c r="G370" s="1"/>
      <c r="K370" s="2"/>
      <c r="T370" s="14"/>
      <c r="U370" s="9"/>
      <c r="W370" s="1"/>
    </row>
    <row r="371" spans="3:23" x14ac:dyDescent="0.25">
      <c r="C371" s="1"/>
      <c r="E371" s="1"/>
      <c r="G371" s="1"/>
      <c r="K371" s="2"/>
      <c r="T371" s="14"/>
      <c r="U371" s="9"/>
      <c r="W371" s="1"/>
    </row>
    <row r="372" spans="3:23" x14ac:dyDescent="0.25">
      <c r="C372" s="1"/>
      <c r="E372" s="1"/>
      <c r="G372" s="1"/>
      <c r="K372" s="2"/>
      <c r="T372" s="14"/>
      <c r="U372" s="9"/>
      <c r="W372" s="1"/>
    </row>
    <row r="373" spans="3:23" x14ac:dyDescent="0.25">
      <c r="C373" s="1"/>
      <c r="E373" s="1"/>
      <c r="G373" s="1"/>
      <c r="K373" s="2"/>
      <c r="T373" s="14"/>
      <c r="U373" s="9"/>
      <c r="W373" s="1"/>
    </row>
    <row r="374" spans="3:23" x14ac:dyDescent="0.25">
      <c r="C374" s="1"/>
      <c r="E374" s="1"/>
      <c r="G374" s="1"/>
      <c r="K374" s="2"/>
      <c r="T374" s="14"/>
      <c r="U374" s="9"/>
      <c r="W374" s="1"/>
    </row>
    <row r="375" spans="3:23" x14ac:dyDescent="0.25">
      <c r="C375" s="1"/>
      <c r="E375" s="1"/>
      <c r="G375" s="1"/>
      <c r="K375" s="2"/>
      <c r="T375" s="14"/>
      <c r="U375" s="9"/>
      <c r="W375" s="1"/>
    </row>
    <row r="376" spans="3:23" x14ac:dyDescent="0.25">
      <c r="C376" s="1"/>
      <c r="E376" s="1"/>
      <c r="G376" s="1"/>
      <c r="K376" s="2"/>
      <c r="T376" s="14"/>
      <c r="U376" s="9"/>
      <c r="W376" s="1"/>
    </row>
    <row r="377" spans="3:23" x14ac:dyDescent="0.25">
      <c r="C377" s="1"/>
      <c r="E377" s="1"/>
      <c r="G377" s="1"/>
      <c r="K377" s="2"/>
      <c r="T377" s="14"/>
      <c r="U377" s="9"/>
      <c r="W377" s="1"/>
    </row>
    <row r="378" spans="3:23" x14ac:dyDescent="0.25">
      <c r="C378" s="1"/>
      <c r="E378" s="1"/>
      <c r="G378" s="1"/>
      <c r="K378" s="2"/>
      <c r="T378" s="14"/>
      <c r="U378" s="9"/>
      <c r="W378" s="1"/>
    </row>
    <row r="379" spans="3:23" x14ac:dyDescent="0.25">
      <c r="C379" s="1"/>
      <c r="E379" s="1"/>
      <c r="G379" s="1"/>
      <c r="K379" s="2"/>
      <c r="T379" s="14"/>
      <c r="U379" s="9"/>
      <c r="W379" s="1"/>
    </row>
    <row r="380" spans="3:23" x14ac:dyDescent="0.25">
      <c r="C380" s="1"/>
      <c r="E380" s="1"/>
      <c r="G380" s="1"/>
      <c r="K380" s="2"/>
      <c r="T380" s="14"/>
      <c r="U380" s="9"/>
      <c r="W380" s="1"/>
    </row>
    <row r="381" spans="3:23" x14ac:dyDescent="0.25">
      <c r="C381" s="1"/>
      <c r="E381" s="1"/>
      <c r="G381" s="1"/>
      <c r="K381" s="2"/>
      <c r="T381" s="14"/>
      <c r="U381" s="9"/>
      <c r="W381" s="1"/>
    </row>
    <row r="382" spans="3:23" x14ac:dyDescent="0.25">
      <c r="C382" s="1"/>
      <c r="E382" s="1"/>
      <c r="G382" s="1"/>
      <c r="K382" s="2"/>
      <c r="T382" s="14"/>
      <c r="U382" s="9"/>
      <c r="W382" s="1"/>
    </row>
    <row r="383" spans="3:23" x14ac:dyDescent="0.25">
      <c r="C383" s="1"/>
      <c r="E383" s="1"/>
      <c r="G383" s="1"/>
      <c r="K383" s="2"/>
      <c r="T383" s="14"/>
      <c r="U383" s="9"/>
      <c r="W383" s="1"/>
    </row>
    <row r="384" spans="3:23" x14ac:dyDescent="0.25">
      <c r="C384" s="1"/>
      <c r="E384" s="1"/>
      <c r="G384" s="1"/>
      <c r="K384" s="2"/>
      <c r="T384" s="14"/>
      <c r="U384" s="9"/>
      <c r="W384" s="1"/>
    </row>
    <row r="385" spans="3:23" x14ac:dyDescent="0.25">
      <c r="C385" s="1"/>
      <c r="E385" s="1"/>
      <c r="G385" s="1"/>
      <c r="K385" s="2"/>
      <c r="T385" s="14"/>
      <c r="U385" s="9"/>
      <c r="W385" s="1"/>
    </row>
    <row r="386" spans="3:23" x14ac:dyDescent="0.25">
      <c r="C386" s="1"/>
      <c r="E386" s="1"/>
      <c r="G386" s="1"/>
      <c r="K386" s="2"/>
      <c r="T386" s="14"/>
      <c r="U386" s="9"/>
      <c r="W386" s="1"/>
    </row>
    <row r="387" spans="3:23" x14ac:dyDescent="0.25">
      <c r="C387" s="1"/>
      <c r="E387" s="1"/>
      <c r="G387" s="1"/>
      <c r="K387" s="2"/>
      <c r="T387" s="14"/>
      <c r="U387" s="9"/>
      <c r="W387" s="1"/>
    </row>
    <row r="388" spans="3:23" x14ac:dyDescent="0.25">
      <c r="C388" s="1"/>
      <c r="E388" s="1"/>
      <c r="G388" s="1"/>
      <c r="K388" s="2"/>
      <c r="T388" s="14"/>
      <c r="U388" s="9"/>
      <c r="W388" s="1"/>
    </row>
    <row r="389" spans="3:23" x14ac:dyDescent="0.25">
      <c r="C389" s="1"/>
      <c r="E389" s="1"/>
      <c r="G389" s="1"/>
      <c r="K389" s="2"/>
      <c r="T389" s="14"/>
      <c r="U389" s="9"/>
      <c r="W389" s="1"/>
    </row>
    <row r="390" spans="3:23" x14ac:dyDescent="0.25">
      <c r="C390" s="1"/>
      <c r="E390" s="1"/>
      <c r="G390" s="1"/>
      <c r="K390" s="2"/>
      <c r="T390" s="14"/>
      <c r="U390" s="9"/>
      <c r="W390" s="1"/>
    </row>
    <row r="391" spans="3:23" x14ac:dyDescent="0.25">
      <c r="C391" s="1"/>
      <c r="E391" s="1"/>
      <c r="G391" s="1"/>
      <c r="K391" s="2"/>
      <c r="T391" s="14"/>
      <c r="U391" s="9"/>
      <c r="W391" s="1"/>
    </row>
    <row r="392" spans="3:23" x14ac:dyDescent="0.25">
      <c r="C392" s="1"/>
      <c r="E392" s="1"/>
      <c r="G392" s="1"/>
      <c r="K392" s="2"/>
      <c r="T392" s="14"/>
      <c r="U392" s="9"/>
      <c r="W392" s="1"/>
    </row>
    <row r="393" spans="3:23" x14ac:dyDescent="0.25">
      <c r="C393" s="1"/>
      <c r="E393" s="1"/>
      <c r="G393" s="1"/>
      <c r="K393" s="2"/>
      <c r="T393" s="14"/>
      <c r="U393" s="9"/>
      <c r="W393" s="1"/>
    </row>
    <row r="394" spans="3:23" x14ac:dyDescent="0.25">
      <c r="C394" s="1"/>
      <c r="E394" s="1"/>
      <c r="G394" s="1"/>
      <c r="K394" s="2"/>
      <c r="T394" s="14"/>
      <c r="U394" s="9"/>
      <c r="W394" s="1"/>
    </row>
    <row r="395" spans="3:23" x14ac:dyDescent="0.25">
      <c r="C395" s="1"/>
      <c r="E395" s="1"/>
      <c r="G395" s="1"/>
      <c r="K395" s="2"/>
      <c r="T395" s="14"/>
      <c r="U395" s="9"/>
      <c r="W395" s="1"/>
    </row>
    <row r="396" spans="3:23" x14ac:dyDescent="0.25">
      <c r="C396" s="1"/>
      <c r="E396" s="1"/>
      <c r="G396" s="1"/>
      <c r="K396" s="2"/>
      <c r="T396" s="14"/>
      <c r="U396" s="9"/>
      <c r="W396" s="1"/>
    </row>
    <row r="397" spans="3:23" x14ac:dyDescent="0.25">
      <c r="C397" s="1"/>
      <c r="E397" s="1"/>
      <c r="G397" s="1"/>
      <c r="K397" s="2"/>
      <c r="T397" s="14"/>
      <c r="U397" s="9"/>
      <c r="W397" s="1"/>
    </row>
    <row r="398" spans="3:23" x14ac:dyDescent="0.25">
      <c r="C398" s="1"/>
      <c r="E398" s="1"/>
      <c r="G398" s="1"/>
      <c r="K398" s="2"/>
      <c r="T398" s="14"/>
      <c r="U398" s="9"/>
      <c r="W398" s="1"/>
    </row>
    <row r="399" spans="3:23" x14ac:dyDescent="0.25">
      <c r="C399" s="1"/>
      <c r="E399" s="1"/>
      <c r="G399" s="1"/>
      <c r="K399" s="2"/>
      <c r="T399" s="14"/>
      <c r="U399" s="9"/>
      <c r="W399" s="1"/>
    </row>
    <row r="400" spans="3:23" x14ac:dyDescent="0.25">
      <c r="C400" s="1"/>
      <c r="E400" s="1"/>
      <c r="G400" s="1"/>
      <c r="K400" s="2"/>
      <c r="T400" s="14"/>
      <c r="U400" s="9"/>
      <c r="W400" s="1"/>
    </row>
    <row r="401" spans="3:23" x14ac:dyDescent="0.25">
      <c r="C401" s="1"/>
      <c r="E401" s="1"/>
      <c r="G401" s="1"/>
      <c r="K401" s="2"/>
      <c r="T401" s="14"/>
      <c r="U401" s="9"/>
      <c r="W401" s="1"/>
    </row>
    <row r="402" spans="3:23" x14ac:dyDescent="0.25">
      <c r="C402" s="1"/>
      <c r="E402" s="1"/>
      <c r="G402" s="1"/>
      <c r="K402" s="2"/>
      <c r="T402" s="14"/>
      <c r="U402" s="9"/>
      <c r="W402" s="1"/>
    </row>
    <row r="403" spans="3:23" x14ac:dyDescent="0.25">
      <c r="C403" s="1"/>
      <c r="E403" s="1"/>
      <c r="G403" s="1"/>
      <c r="K403" s="2"/>
      <c r="T403" s="14"/>
      <c r="U403" s="9"/>
      <c r="W403" s="1"/>
    </row>
    <row r="404" spans="3:23" x14ac:dyDescent="0.25">
      <c r="C404" s="1"/>
      <c r="E404" s="1"/>
      <c r="G404" s="1"/>
      <c r="K404" s="2"/>
      <c r="T404" s="14"/>
      <c r="U404" s="9"/>
      <c r="W404" s="1"/>
    </row>
    <row r="405" spans="3:23" x14ac:dyDescent="0.25">
      <c r="C405" s="1"/>
      <c r="E405" s="1"/>
      <c r="G405" s="1"/>
      <c r="K405" s="2"/>
      <c r="T405" s="14"/>
      <c r="U405" s="9"/>
      <c r="W405" s="1"/>
    </row>
    <row r="406" spans="3:23" x14ac:dyDescent="0.25">
      <c r="C406" s="1"/>
      <c r="E406" s="1"/>
      <c r="G406" s="1"/>
      <c r="K406" s="2"/>
      <c r="T406" s="14"/>
      <c r="U406" s="9"/>
      <c r="W406" s="1"/>
    </row>
    <row r="407" spans="3:23" x14ac:dyDescent="0.25">
      <c r="C407" s="1"/>
      <c r="E407" s="1"/>
      <c r="G407" s="1"/>
      <c r="K407" s="2"/>
      <c r="T407" s="14"/>
      <c r="U407" s="9"/>
      <c r="W407" s="1"/>
    </row>
    <row r="408" spans="3:23" x14ac:dyDescent="0.25">
      <c r="C408" s="1"/>
      <c r="E408" s="1"/>
      <c r="G408" s="1"/>
      <c r="K408" s="2"/>
      <c r="T408" s="14"/>
      <c r="U408" s="9"/>
      <c r="W408" s="1"/>
    </row>
    <row r="409" spans="3:23" x14ac:dyDescent="0.25">
      <c r="C409" s="1"/>
      <c r="E409" s="1"/>
      <c r="G409" s="1"/>
      <c r="K409" s="2"/>
      <c r="T409" s="14"/>
      <c r="U409" s="9"/>
      <c r="W409" s="1"/>
    </row>
    <row r="410" spans="3:23" x14ac:dyDescent="0.25">
      <c r="C410" s="1"/>
      <c r="E410" s="1"/>
      <c r="G410" s="1"/>
      <c r="K410" s="2"/>
      <c r="T410" s="14"/>
      <c r="U410" s="9"/>
      <c r="W410" s="1"/>
    </row>
    <row r="411" spans="3:23" x14ac:dyDescent="0.25">
      <c r="C411" s="1"/>
      <c r="E411" s="1"/>
      <c r="G411" s="1"/>
      <c r="K411" s="2"/>
      <c r="T411" s="14"/>
      <c r="U411" s="9"/>
      <c r="W411" s="1"/>
    </row>
    <row r="412" spans="3:23" x14ac:dyDescent="0.25">
      <c r="C412" s="1"/>
      <c r="E412" s="1"/>
      <c r="G412" s="1"/>
      <c r="K412" s="2"/>
      <c r="T412" s="14"/>
      <c r="U412" s="9"/>
      <c r="W412" s="1"/>
    </row>
    <row r="413" spans="3:23" x14ac:dyDescent="0.25">
      <c r="C413" s="1"/>
      <c r="E413" s="1"/>
      <c r="G413" s="1"/>
      <c r="K413" s="2"/>
      <c r="T413" s="14"/>
      <c r="U413" s="9"/>
      <c r="W413" s="1"/>
    </row>
    <row r="414" spans="3:23" x14ac:dyDescent="0.25">
      <c r="C414" s="1"/>
      <c r="E414" s="1"/>
      <c r="G414" s="1"/>
      <c r="K414" s="2"/>
      <c r="T414" s="14"/>
      <c r="U414" s="9"/>
      <c r="W414" s="1"/>
    </row>
    <row r="415" spans="3:23" x14ac:dyDescent="0.25">
      <c r="C415" s="1"/>
      <c r="E415" s="1"/>
      <c r="G415" s="1"/>
      <c r="K415" s="2"/>
      <c r="T415" s="14"/>
      <c r="U415" s="9"/>
      <c r="W415" s="1"/>
    </row>
    <row r="416" spans="3:23" x14ac:dyDescent="0.25">
      <c r="C416" s="1"/>
      <c r="E416" s="1"/>
      <c r="G416" s="1"/>
      <c r="K416" s="2"/>
      <c r="T416" s="14"/>
      <c r="U416" s="9"/>
      <c r="W416" s="1"/>
    </row>
    <row r="417" spans="3:23" x14ac:dyDescent="0.25">
      <c r="C417" s="1"/>
      <c r="E417" s="1"/>
      <c r="G417" s="1"/>
      <c r="K417" s="2"/>
      <c r="T417" s="14"/>
      <c r="U417" s="9"/>
      <c r="W417" s="1"/>
    </row>
    <row r="418" spans="3:23" x14ac:dyDescent="0.25">
      <c r="C418" s="1"/>
      <c r="E418" s="1"/>
      <c r="G418" s="1"/>
      <c r="K418" s="2"/>
      <c r="T418" s="14"/>
      <c r="U418" s="9"/>
      <c r="W418" s="1"/>
    </row>
    <row r="419" spans="3:23" x14ac:dyDescent="0.25">
      <c r="C419" s="1"/>
      <c r="E419" s="1"/>
      <c r="G419" s="1"/>
      <c r="K419" s="2"/>
      <c r="T419" s="14"/>
      <c r="U419" s="9"/>
      <c r="W419" s="1"/>
    </row>
    <row r="420" spans="3:23" x14ac:dyDescent="0.25">
      <c r="C420" s="1"/>
      <c r="E420" s="1"/>
      <c r="G420" s="1"/>
      <c r="K420" s="2"/>
      <c r="T420" s="14"/>
      <c r="U420" s="9"/>
      <c r="W420" s="1"/>
    </row>
    <row r="421" spans="3:23" x14ac:dyDescent="0.25">
      <c r="C421" s="1"/>
      <c r="E421" s="1"/>
      <c r="G421" s="1"/>
      <c r="K421" s="2"/>
      <c r="T421" s="14"/>
      <c r="U421" s="9"/>
      <c r="W421" s="1"/>
    </row>
    <row r="422" spans="3:23" x14ac:dyDescent="0.25">
      <c r="C422" s="1"/>
      <c r="E422" s="1"/>
      <c r="G422" s="1"/>
      <c r="K422" s="2"/>
      <c r="T422" s="14"/>
      <c r="U422" s="9"/>
      <c r="W422" s="1"/>
    </row>
    <row r="423" spans="3:23" x14ac:dyDescent="0.25">
      <c r="C423" s="1"/>
      <c r="E423" s="1"/>
      <c r="G423" s="1"/>
      <c r="K423" s="2"/>
      <c r="T423" s="14"/>
      <c r="U423" s="9"/>
      <c r="W423" s="1"/>
    </row>
    <row r="424" spans="3:23" x14ac:dyDescent="0.25">
      <c r="C424" s="1"/>
      <c r="E424" s="1"/>
      <c r="G424" s="1"/>
      <c r="K424" s="2"/>
      <c r="T424" s="14"/>
      <c r="U424" s="9"/>
      <c r="W424" s="1"/>
    </row>
    <row r="425" spans="3:23" x14ac:dyDescent="0.25">
      <c r="C425" s="1"/>
      <c r="E425" s="1"/>
      <c r="G425" s="1"/>
      <c r="K425" s="2"/>
      <c r="T425" s="14"/>
      <c r="U425" s="9"/>
      <c r="W425" s="1"/>
    </row>
    <row r="426" spans="3:23" x14ac:dyDescent="0.25">
      <c r="C426" s="1"/>
      <c r="E426" s="1"/>
      <c r="G426" s="1"/>
      <c r="K426" s="2"/>
      <c r="T426" s="14"/>
      <c r="U426" s="9"/>
      <c r="W426" s="1"/>
    </row>
    <row r="427" spans="3:23" x14ac:dyDescent="0.25">
      <c r="C427" s="1"/>
      <c r="E427" s="1"/>
      <c r="G427" s="1"/>
      <c r="K427" s="2"/>
      <c r="T427" s="14"/>
      <c r="U427" s="9"/>
      <c r="W427" s="1"/>
    </row>
    <row r="428" spans="3:23" x14ac:dyDescent="0.25">
      <c r="C428" s="1"/>
      <c r="E428" s="1"/>
      <c r="G428" s="1"/>
      <c r="K428" s="2"/>
      <c r="T428" s="14"/>
      <c r="U428" s="9"/>
      <c r="W428" s="1"/>
    </row>
    <row r="429" spans="3:23" x14ac:dyDescent="0.25">
      <c r="C429" s="1"/>
      <c r="E429" s="1"/>
      <c r="G429" s="1"/>
      <c r="K429" s="2"/>
      <c r="T429" s="14"/>
      <c r="U429" s="9"/>
      <c r="W429" s="1"/>
    </row>
    <row r="430" spans="3:23" x14ac:dyDescent="0.25">
      <c r="C430" s="1"/>
      <c r="E430" s="1"/>
      <c r="G430" s="1"/>
      <c r="K430" s="2"/>
      <c r="T430" s="14"/>
      <c r="U430" s="9"/>
      <c r="W430" s="1"/>
    </row>
    <row r="431" spans="3:23" x14ac:dyDescent="0.25">
      <c r="C431" s="1"/>
      <c r="E431" s="1"/>
      <c r="G431" s="1"/>
      <c r="K431" s="2"/>
      <c r="T431" s="14"/>
      <c r="U431" s="9"/>
      <c r="W431" s="1"/>
    </row>
    <row r="432" spans="3:23" x14ac:dyDescent="0.25">
      <c r="C432" s="1"/>
      <c r="E432" s="1"/>
      <c r="G432" s="1"/>
      <c r="K432" s="2"/>
      <c r="T432" s="14"/>
      <c r="U432" s="9"/>
      <c r="W432" s="1"/>
    </row>
    <row r="433" spans="3:23" x14ac:dyDescent="0.25">
      <c r="C433" s="1"/>
      <c r="E433" s="1"/>
      <c r="G433" s="1"/>
      <c r="K433" s="2"/>
      <c r="T433" s="14"/>
      <c r="U433" s="9"/>
      <c r="W433" s="1"/>
    </row>
    <row r="434" spans="3:23" x14ac:dyDescent="0.25">
      <c r="C434" s="1"/>
      <c r="E434" s="1"/>
      <c r="G434" s="1"/>
      <c r="K434" s="2"/>
      <c r="T434" s="14"/>
      <c r="U434" s="9"/>
      <c r="W434" s="1"/>
    </row>
    <row r="435" spans="3:23" x14ac:dyDescent="0.25">
      <c r="C435" s="1"/>
      <c r="E435" s="1"/>
      <c r="G435" s="1"/>
      <c r="K435" s="2"/>
      <c r="T435" s="14"/>
      <c r="U435" s="9"/>
      <c r="W435" s="1"/>
    </row>
    <row r="436" spans="3:23" x14ac:dyDescent="0.25">
      <c r="C436" s="1"/>
      <c r="E436" s="1"/>
      <c r="G436" s="1"/>
      <c r="K436" s="2"/>
      <c r="T436" s="14"/>
      <c r="U436" s="9"/>
      <c r="W436" s="1"/>
    </row>
    <row r="437" spans="3:23" x14ac:dyDescent="0.25">
      <c r="C437" s="1"/>
      <c r="E437" s="1"/>
      <c r="G437" s="1"/>
      <c r="K437" s="2"/>
      <c r="T437" s="14"/>
      <c r="U437" s="9"/>
      <c r="W437" s="1"/>
    </row>
    <row r="438" spans="3:23" x14ac:dyDescent="0.25">
      <c r="C438" s="1"/>
      <c r="E438" s="1"/>
      <c r="G438" s="1"/>
      <c r="K438" s="2"/>
      <c r="T438" s="14"/>
      <c r="U438" s="9"/>
      <c r="W438" s="1"/>
    </row>
    <row r="439" spans="3:23" x14ac:dyDescent="0.25">
      <c r="C439" s="1"/>
      <c r="E439" s="1"/>
      <c r="G439" s="1"/>
      <c r="K439" s="2"/>
      <c r="T439" s="14"/>
      <c r="U439" s="9"/>
      <c r="W439" s="1"/>
    </row>
    <row r="440" spans="3:23" x14ac:dyDescent="0.25">
      <c r="C440" s="1"/>
      <c r="E440" s="1"/>
      <c r="G440" s="1"/>
      <c r="K440" s="2"/>
      <c r="T440" s="14"/>
      <c r="U440" s="9"/>
      <c r="W440" s="1"/>
    </row>
    <row r="441" spans="3:23" x14ac:dyDescent="0.25">
      <c r="C441" s="1"/>
      <c r="E441" s="1"/>
      <c r="G441" s="1"/>
      <c r="K441" s="2"/>
      <c r="T441" s="14"/>
      <c r="U441" s="9"/>
      <c r="W441" s="1"/>
    </row>
    <row r="442" spans="3:23" x14ac:dyDescent="0.25">
      <c r="C442" s="1"/>
      <c r="E442" s="1"/>
      <c r="G442" s="1"/>
      <c r="K442" s="2"/>
      <c r="T442" s="14"/>
      <c r="U442" s="9"/>
      <c r="W442" s="1"/>
    </row>
    <row r="443" spans="3:23" x14ac:dyDescent="0.25">
      <c r="C443" s="1"/>
      <c r="E443" s="1"/>
      <c r="G443" s="1"/>
      <c r="K443" s="2"/>
      <c r="T443" s="14"/>
      <c r="U443" s="9"/>
      <c r="W443" s="1"/>
    </row>
    <row r="444" spans="3:23" x14ac:dyDescent="0.25">
      <c r="C444" s="1"/>
      <c r="E444" s="1"/>
      <c r="G444" s="1"/>
      <c r="K444" s="2"/>
      <c r="T444" s="14"/>
      <c r="U444" s="9"/>
      <c r="W444" s="1"/>
    </row>
    <row r="445" spans="3:23" x14ac:dyDescent="0.25">
      <c r="C445" s="1"/>
      <c r="E445" s="1"/>
      <c r="G445" s="1"/>
      <c r="K445" s="2"/>
      <c r="T445" s="14"/>
      <c r="U445" s="9"/>
      <c r="W445" s="1"/>
    </row>
    <row r="446" spans="3:23" x14ac:dyDescent="0.25">
      <c r="C446" s="1"/>
      <c r="E446" s="1"/>
      <c r="G446" s="1"/>
      <c r="K446" s="2"/>
      <c r="T446" s="14"/>
      <c r="U446" s="9"/>
      <c r="W446" s="1"/>
    </row>
    <row r="447" spans="3:23" x14ac:dyDescent="0.25">
      <c r="C447" s="1"/>
      <c r="E447" s="1"/>
      <c r="G447" s="1"/>
      <c r="K447" s="2"/>
      <c r="T447" s="14"/>
      <c r="U447" s="9"/>
      <c r="W447" s="1"/>
    </row>
    <row r="448" spans="3:23" x14ac:dyDescent="0.25">
      <c r="C448" s="1"/>
      <c r="E448" s="1"/>
      <c r="G448" s="1"/>
      <c r="K448" s="2"/>
      <c r="T448" s="14"/>
      <c r="U448" s="9"/>
      <c r="W448" s="1"/>
    </row>
    <row r="449" spans="3:23" x14ac:dyDescent="0.25">
      <c r="C449" s="1"/>
      <c r="E449" s="1"/>
      <c r="G449" s="1"/>
      <c r="K449" s="2"/>
      <c r="T449" s="14"/>
      <c r="U449" s="9"/>
      <c r="W449" s="1"/>
    </row>
    <row r="450" spans="3:23" x14ac:dyDescent="0.25">
      <c r="C450" s="1"/>
      <c r="E450" s="1"/>
      <c r="G450" s="1"/>
      <c r="K450" s="2"/>
      <c r="T450" s="14"/>
      <c r="U450" s="9"/>
      <c r="W450" s="1"/>
    </row>
    <row r="451" spans="3:23" x14ac:dyDescent="0.25">
      <c r="C451" s="1"/>
      <c r="E451" s="1"/>
      <c r="G451" s="1"/>
      <c r="K451" s="2"/>
      <c r="T451" s="14"/>
      <c r="U451" s="9"/>
      <c r="W451" s="1"/>
    </row>
    <row r="452" spans="3:23" x14ac:dyDescent="0.25">
      <c r="C452" s="1"/>
      <c r="E452" s="1"/>
      <c r="G452" s="1"/>
      <c r="K452" s="2"/>
      <c r="T452" s="14"/>
      <c r="U452" s="9"/>
      <c r="W452" s="1"/>
    </row>
    <row r="453" spans="3:23" x14ac:dyDescent="0.25">
      <c r="C453" s="1"/>
      <c r="E453" s="1"/>
      <c r="G453" s="1"/>
      <c r="K453" s="2"/>
      <c r="T453" s="14"/>
      <c r="U453" s="9"/>
      <c r="W453" s="1"/>
    </row>
    <row r="454" spans="3:23" x14ac:dyDescent="0.25">
      <c r="C454" s="1"/>
      <c r="E454" s="1"/>
      <c r="G454" s="1"/>
      <c r="K454" s="2"/>
      <c r="T454" s="14"/>
      <c r="U454" s="9"/>
      <c r="W454" s="1"/>
    </row>
    <row r="455" spans="3:23" x14ac:dyDescent="0.25">
      <c r="C455" s="1"/>
      <c r="E455" s="1"/>
      <c r="G455" s="1"/>
      <c r="K455" s="2"/>
      <c r="T455" s="14"/>
      <c r="U455" s="9"/>
      <c r="W455" s="1"/>
    </row>
    <row r="456" spans="3:23" x14ac:dyDescent="0.25">
      <c r="C456" s="1"/>
      <c r="E456" s="1"/>
      <c r="G456" s="1"/>
      <c r="K456" s="2"/>
      <c r="T456" s="14"/>
      <c r="U456" s="9"/>
      <c r="W456" s="1"/>
    </row>
    <row r="457" spans="3:23" x14ac:dyDescent="0.25">
      <c r="C457" s="1"/>
      <c r="E457" s="1"/>
      <c r="G457" s="1"/>
      <c r="K457" s="2"/>
      <c r="T457" s="14"/>
      <c r="U457" s="9"/>
      <c r="W457" s="1"/>
    </row>
    <row r="458" spans="3:23" x14ac:dyDescent="0.25">
      <c r="C458" s="1"/>
      <c r="E458" s="1"/>
      <c r="G458" s="1"/>
      <c r="K458" s="2"/>
      <c r="T458" s="14"/>
      <c r="U458" s="9"/>
      <c r="W458" s="1"/>
    </row>
    <row r="459" spans="3:23" x14ac:dyDescent="0.25">
      <c r="C459" s="1"/>
      <c r="E459" s="1"/>
      <c r="G459" s="1"/>
      <c r="K459" s="2"/>
      <c r="T459" s="14"/>
      <c r="U459" s="9"/>
      <c r="W459" s="1"/>
    </row>
    <row r="460" spans="3:23" x14ac:dyDescent="0.25">
      <c r="C460" s="1"/>
      <c r="E460" s="1"/>
      <c r="G460" s="1"/>
      <c r="K460" s="2"/>
      <c r="T460" s="14"/>
      <c r="U460" s="9"/>
      <c r="W460" s="1"/>
    </row>
    <row r="461" spans="3:23" x14ac:dyDescent="0.25">
      <c r="C461" s="1"/>
      <c r="E461" s="1"/>
      <c r="G461" s="1"/>
      <c r="K461" s="2"/>
      <c r="T461" s="14"/>
      <c r="U461" s="9"/>
      <c r="W461" s="1"/>
    </row>
    <row r="462" spans="3:23" x14ac:dyDescent="0.25">
      <c r="C462" s="1"/>
      <c r="E462" s="1"/>
      <c r="G462" s="1"/>
      <c r="K462" s="2"/>
      <c r="T462" s="14"/>
      <c r="U462" s="9"/>
      <c r="W462" s="1"/>
    </row>
    <row r="463" spans="3:23" x14ac:dyDescent="0.25">
      <c r="C463" s="1"/>
      <c r="E463" s="1"/>
      <c r="G463" s="1"/>
      <c r="K463" s="2"/>
      <c r="T463" s="14"/>
      <c r="U463" s="9"/>
      <c r="W463" s="1"/>
    </row>
    <row r="464" spans="3:23" x14ac:dyDescent="0.25">
      <c r="C464" s="1"/>
      <c r="E464" s="1"/>
      <c r="G464" s="1"/>
      <c r="K464" s="2"/>
      <c r="T464" s="14"/>
      <c r="U464" s="9"/>
      <c r="W464" s="1"/>
    </row>
    <row r="465" spans="3:23" x14ac:dyDescent="0.25">
      <c r="C465" s="1"/>
      <c r="E465" s="1"/>
      <c r="G465" s="1"/>
      <c r="K465" s="2"/>
      <c r="T465" s="14"/>
      <c r="U465" s="9"/>
      <c r="W465" s="1"/>
    </row>
    <row r="466" spans="3:23" x14ac:dyDescent="0.25">
      <c r="C466" s="1"/>
      <c r="E466" s="1"/>
      <c r="G466" s="1"/>
      <c r="K466" s="2"/>
      <c r="T466" s="14"/>
      <c r="U466" s="9"/>
      <c r="W466" s="1"/>
    </row>
    <row r="467" spans="3:23" x14ac:dyDescent="0.25">
      <c r="C467" s="1"/>
      <c r="E467" s="1"/>
      <c r="G467" s="1"/>
      <c r="K467" s="2"/>
      <c r="T467" s="14"/>
      <c r="U467" s="9"/>
      <c r="W467" s="1"/>
    </row>
    <row r="468" spans="3:23" x14ac:dyDescent="0.25">
      <c r="C468" s="1"/>
      <c r="E468" s="1"/>
      <c r="G468" s="1"/>
      <c r="K468" s="2"/>
      <c r="T468" s="14"/>
      <c r="U468" s="9"/>
      <c r="W468" s="1"/>
    </row>
    <row r="469" spans="3:23" x14ac:dyDescent="0.25">
      <c r="C469" s="1"/>
      <c r="E469" s="1"/>
      <c r="G469" s="1"/>
      <c r="K469" s="2"/>
      <c r="T469" s="14"/>
      <c r="U469" s="9"/>
      <c r="W469" s="1"/>
    </row>
    <row r="470" spans="3:23" x14ac:dyDescent="0.25">
      <c r="C470" s="1"/>
      <c r="E470" s="1"/>
      <c r="G470" s="1"/>
      <c r="K470" s="2"/>
      <c r="T470" s="14"/>
      <c r="U470" s="9"/>
      <c r="W470" s="1"/>
    </row>
    <row r="471" spans="3:23" x14ac:dyDescent="0.25">
      <c r="C471" s="1"/>
      <c r="E471" s="1"/>
      <c r="G471" s="1"/>
      <c r="K471" s="2"/>
      <c r="T471" s="14"/>
      <c r="U471" s="9"/>
      <c r="W471" s="1"/>
    </row>
    <row r="472" spans="3:23" x14ac:dyDescent="0.25">
      <c r="C472" s="1"/>
      <c r="E472" s="1"/>
      <c r="G472" s="1"/>
      <c r="K472" s="2"/>
      <c r="T472" s="14"/>
      <c r="U472" s="9"/>
      <c r="W472" s="1"/>
    </row>
    <row r="473" spans="3:23" x14ac:dyDescent="0.25">
      <c r="C473" s="1"/>
      <c r="E473" s="1"/>
      <c r="G473" s="1"/>
      <c r="K473" s="2"/>
      <c r="T473" s="14"/>
      <c r="U473" s="9"/>
      <c r="W473" s="1"/>
    </row>
    <row r="474" spans="3:23" x14ac:dyDescent="0.25">
      <c r="C474" s="1"/>
      <c r="E474" s="1"/>
      <c r="G474" s="1"/>
      <c r="K474" s="2"/>
      <c r="T474" s="14"/>
      <c r="U474" s="9"/>
      <c r="W474" s="1"/>
    </row>
    <row r="475" spans="3:23" x14ac:dyDescent="0.25">
      <c r="C475" s="1"/>
      <c r="E475" s="1"/>
      <c r="G475" s="1"/>
      <c r="K475" s="2"/>
      <c r="T475" s="14"/>
      <c r="U475" s="9"/>
      <c r="W475" s="1"/>
    </row>
    <row r="476" spans="3:23" x14ac:dyDescent="0.25">
      <c r="C476" s="1"/>
      <c r="E476" s="1"/>
      <c r="G476" s="1"/>
      <c r="K476" s="2"/>
      <c r="T476" s="14"/>
      <c r="U476" s="9"/>
      <c r="W476" s="1"/>
    </row>
    <row r="477" spans="3:23" x14ac:dyDescent="0.25">
      <c r="C477" s="1"/>
      <c r="E477" s="1"/>
      <c r="G477" s="1"/>
      <c r="K477" s="2"/>
      <c r="T477" s="14"/>
      <c r="U477" s="9"/>
      <c r="W477" s="1"/>
    </row>
    <row r="478" spans="3:23" x14ac:dyDescent="0.25">
      <c r="C478" s="1"/>
      <c r="E478" s="1"/>
      <c r="G478" s="1"/>
      <c r="K478" s="2"/>
      <c r="T478" s="14"/>
      <c r="U478" s="9"/>
      <c r="W478" s="1"/>
    </row>
    <row r="479" spans="3:23" x14ac:dyDescent="0.25">
      <c r="C479" s="1"/>
      <c r="E479" s="1"/>
      <c r="G479" s="1"/>
      <c r="K479" s="2"/>
      <c r="T479" s="14"/>
      <c r="U479" s="9"/>
      <c r="W479" s="1"/>
    </row>
    <row r="480" spans="3:23" x14ac:dyDescent="0.25">
      <c r="C480" s="1"/>
      <c r="E480" s="1"/>
      <c r="G480" s="1"/>
      <c r="K480" s="2"/>
      <c r="T480" s="14"/>
      <c r="U480" s="9"/>
      <c r="W480" s="1"/>
    </row>
    <row r="481" spans="3:23" x14ac:dyDescent="0.25">
      <c r="C481" s="1"/>
      <c r="E481" s="1"/>
      <c r="G481" s="1"/>
      <c r="K481" s="2"/>
      <c r="T481" s="14"/>
      <c r="U481" s="9"/>
      <c r="W481" s="1"/>
    </row>
    <row r="482" spans="3:23" x14ac:dyDescent="0.25">
      <c r="C482" s="1"/>
      <c r="E482" s="1"/>
      <c r="G482" s="1"/>
      <c r="K482" s="2"/>
      <c r="T482" s="14"/>
      <c r="U482" s="9"/>
      <c r="W482" s="1"/>
    </row>
    <row r="483" spans="3:23" x14ac:dyDescent="0.25">
      <c r="C483" s="1"/>
      <c r="E483" s="1"/>
      <c r="G483" s="1"/>
      <c r="K483" s="2"/>
      <c r="T483" s="14"/>
      <c r="U483" s="9"/>
      <c r="W483" s="1"/>
    </row>
    <row r="484" spans="3:23" x14ac:dyDescent="0.25">
      <c r="C484" s="1"/>
      <c r="E484" s="1"/>
      <c r="G484" s="1"/>
      <c r="K484" s="2"/>
      <c r="T484" s="14"/>
      <c r="U484" s="9"/>
      <c r="W484" s="1"/>
    </row>
    <row r="485" spans="3:23" x14ac:dyDescent="0.25">
      <c r="C485" s="1"/>
      <c r="E485" s="1"/>
      <c r="G485" s="1"/>
      <c r="K485" s="2"/>
      <c r="T485" s="14"/>
      <c r="U485" s="9"/>
      <c r="W485" s="1"/>
    </row>
    <row r="486" spans="3:23" x14ac:dyDescent="0.25">
      <c r="C486" s="1"/>
      <c r="E486" s="1"/>
      <c r="G486" s="1"/>
      <c r="K486" s="2"/>
      <c r="T486" s="14"/>
      <c r="U486" s="9"/>
      <c r="W486" s="1"/>
    </row>
    <row r="487" spans="3:23" x14ac:dyDescent="0.25">
      <c r="C487" s="1"/>
      <c r="E487" s="1"/>
      <c r="G487" s="1"/>
      <c r="K487" s="2"/>
      <c r="T487" s="14"/>
      <c r="U487" s="9"/>
      <c r="W487" s="1"/>
    </row>
    <row r="488" spans="3:23" x14ac:dyDescent="0.25">
      <c r="C488" s="1"/>
      <c r="E488" s="1"/>
      <c r="G488" s="1"/>
      <c r="K488" s="2"/>
      <c r="T488" s="14"/>
      <c r="U488" s="9"/>
      <c r="W488" s="1"/>
    </row>
    <row r="489" spans="3:23" x14ac:dyDescent="0.25">
      <c r="C489" s="1"/>
      <c r="E489" s="1"/>
      <c r="G489" s="1"/>
      <c r="K489" s="2"/>
      <c r="T489" s="14"/>
      <c r="U489" s="9"/>
      <c r="W489" s="1"/>
    </row>
    <row r="490" spans="3:23" x14ac:dyDescent="0.25">
      <c r="C490" s="1"/>
      <c r="E490" s="1"/>
      <c r="G490" s="1"/>
      <c r="K490" s="2"/>
      <c r="T490" s="14"/>
      <c r="U490" s="9"/>
      <c r="W490" s="1"/>
    </row>
    <row r="491" spans="3:23" x14ac:dyDescent="0.25">
      <c r="C491" s="1"/>
      <c r="E491" s="1"/>
      <c r="G491" s="1"/>
      <c r="K491" s="2"/>
      <c r="T491" s="14"/>
      <c r="U491" s="9"/>
      <c r="W491" s="1"/>
    </row>
    <row r="492" spans="3:23" x14ac:dyDescent="0.25">
      <c r="C492" s="1"/>
      <c r="E492" s="1"/>
      <c r="G492" s="1"/>
      <c r="K492" s="2"/>
      <c r="T492" s="14"/>
      <c r="U492" s="9"/>
      <c r="W492" s="1"/>
    </row>
    <row r="493" spans="3:23" x14ac:dyDescent="0.25">
      <c r="C493" s="1"/>
      <c r="E493" s="1"/>
      <c r="G493" s="1"/>
      <c r="K493" s="2"/>
      <c r="T493" s="14"/>
      <c r="U493" s="9"/>
      <c r="W493" s="1"/>
    </row>
    <row r="494" spans="3:23" x14ac:dyDescent="0.25">
      <c r="C494" s="1"/>
      <c r="E494" s="1"/>
      <c r="G494" s="1"/>
      <c r="K494" s="2"/>
      <c r="T494" s="14"/>
      <c r="U494" s="9"/>
      <c r="W494" s="1"/>
    </row>
    <row r="495" spans="3:23" x14ac:dyDescent="0.25">
      <c r="C495" s="1"/>
      <c r="E495" s="1"/>
      <c r="G495" s="1"/>
      <c r="K495" s="2"/>
      <c r="T495" s="14"/>
      <c r="U495" s="9"/>
      <c r="W495" s="1"/>
    </row>
    <row r="496" spans="3:23" x14ac:dyDescent="0.25">
      <c r="C496" s="1"/>
      <c r="E496" s="1"/>
      <c r="G496" s="1"/>
      <c r="K496" s="2"/>
      <c r="T496" s="14"/>
      <c r="U496" s="9"/>
      <c r="W496" s="1"/>
    </row>
    <row r="497" spans="3:23" x14ac:dyDescent="0.25">
      <c r="C497" s="1"/>
      <c r="E497" s="1"/>
      <c r="G497" s="1"/>
      <c r="K497" s="2"/>
      <c r="T497" s="14"/>
      <c r="U497" s="9"/>
      <c r="W497" s="1"/>
    </row>
    <row r="498" spans="3:23" x14ac:dyDescent="0.25">
      <c r="C498" s="1"/>
      <c r="E498" s="1"/>
      <c r="G498" s="1"/>
      <c r="K498" s="2"/>
      <c r="T498" s="14"/>
      <c r="U498" s="9"/>
      <c r="W498" s="1"/>
    </row>
    <row r="499" spans="3:23" x14ac:dyDescent="0.25">
      <c r="C499" s="1"/>
      <c r="E499" s="1"/>
      <c r="G499" s="1"/>
      <c r="K499" s="2"/>
      <c r="T499" s="14"/>
      <c r="U499" s="9"/>
      <c r="W499" s="1"/>
    </row>
    <row r="500" spans="3:23" x14ac:dyDescent="0.25">
      <c r="C500" s="1"/>
      <c r="E500" s="1"/>
      <c r="G500" s="1"/>
      <c r="K500" s="2"/>
      <c r="T500" s="14"/>
      <c r="U500" s="9"/>
      <c r="W500" s="1"/>
    </row>
    <row r="501" spans="3:23" x14ac:dyDescent="0.25">
      <c r="C501" s="1"/>
      <c r="E501" s="1"/>
      <c r="G501" s="1"/>
      <c r="K501" s="2"/>
      <c r="T501" s="14"/>
      <c r="U501" s="9"/>
      <c r="W501" s="1"/>
    </row>
    <row r="502" spans="3:23" x14ac:dyDescent="0.25">
      <c r="C502" s="1"/>
      <c r="E502" s="1"/>
      <c r="G502" s="1"/>
      <c r="K502" s="2"/>
      <c r="T502" s="14"/>
      <c r="U502" s="9"/>
      <c r="W502" s="1"/>
    </row>
    <row r="503" spans="3:23" x14ac:dyDescent="0.25">
      <c r="C503" s="1"/>
      <c r="E503" s="1"/>
      <c r="G503" s="1"/>
      <c r="K503" s="2"/>
      <c r="T503" s="14"/>
      <c r="U503" s="9"/>
      <c r="W503" s="1"/>
    </row>
    <row r="504" spans="3:23" x14ac:dyDescent="0.25">
      <c r="C504" s="1"/>
      <c r="E504" s="1"/>
      <c r="G504" s="1"/>
      <c r="K504" s="2"/>
      <c r="T504" s="14"/>
      <c r="U504" s="9"/>
      <c r="W504" s="1"/>
    </row>
    <row r="505" spans="3:23" x14ac:dyDescent="0.25">
      <c r="C505" s="1"/>
      <c r="E505" s="1"/>
      <c r="G505" s="1"/>
      <c r="K505" s="2"/>
      <c r="T505" s="14"/>
      <c r="U505" s="9"/>
      <c r="W505" s="1"/>
    </row>
    <row r="506" spans="3:23" x14ac:dyDescent="0.25">
      <c r="C506" s="1"/>
      <c r="E506" s="1"/>
      <c r="G506" s="1"/>
      <c r="K506" s="2"/>
      <c r="T506" s="14"/>
      <c r="U506" s="9"/>
      <c r="W506" s="1"/>
    </row>
    <row r="507" spans="3:23" x14ac:dyDescent="0.25">
      <c r="C507" s="1"/>
      <c r="E507" s="1"/>
      <c r="G507" s="1"/>
      <c r="K507" s="2"/>
      <c r="T507" s="14"/>
      <c r="U507" s="9"/>
      <c r="W507" s="1"/>
    </row>
    <row r="508" spans="3:23" x14ac:dyDescent="0.25">
      <c r="C508" s="1"/>
      <c r="E508" s="1"/>
      <c r="G508" s="1"/>
      <c r="K508" s="2"/>
      <c r="T508" s="14"/>
      <c r="U508" s="9"/>
      <c r="W508" s="1"/>
    </row>
    <row r="509" spans="3:23" x14ac:dyDescent="0.25">
      <c r="C509" s="1"/>
      <c r="E509" s="1"/>
      <c r="G509" s="1"/>
      <c r="K509" s="2"/>
      <c r="T509" s="14"/>
      <c r="U509" s="9"/>
      <c r="W509" s="1"/>
    </row>
    <row r="510" spans="3:23" x14ac:dyDescent="0.25">
      <c r="C510" s="1"/>
      <c r="E510" s="1"/>
      <c r="G510" s="1"/>
      <c r="K510" s="2"/>
      <c r="T510" s="14"/>
      <c r="U510" s="9"/>
      <c r="W510" s="1"/>
    </row>
    <row r="511" spans="3:23" x14ac:dyDescent="0.25">
      <c r="C511" s="1"/>
      <c r="E511" s="1"/>
      <c r="G511" s="1"/>
      <c r="K511" s="2"/>
      <c r="T511" s="14"/>
      <c r="U511" s="9"/>
      <c r="W511" s="1"/>
    </row>
    <row r="512" spans="3:23" x14ac:dyDescent="0.25">
      <c r="C512" s="1"/>
      <c r="E512" s="1"/>
      <c r="G512" s="1"/>
      <c r="K512" s="2"/>
      <c r="T512" s="14"/>
      <c r="U512" s="9"/>
      <c r="W512" s="1"/>
    </row>
    <row r="513" spans="3:23" x14ac:dyDescent="0.25">
      <c r="C513" s="1"/>
      <c r="E513" s="1"/>
      <c r="G513" s="1"/>
      <c r="K513" s="2"/>
      <c r="T513" s="14"/>
      <c r="U513" s="9"/>
      <c r="W513" s="1"/>
    </row>
    <row r="514" spans="3:23" x14ac:dyDescent="0.25">
      <c r="C514" s="1"/>
      <c r="E514" s="1"/>
      <c r="G514" s="1"/>
      <c r="K514" s="2"/>
      <c r="T514" s="14"/>
      <c r="U514" s="9"/>
      <c r="W514" s="1"/>
    </row>
    <row r="515" spans="3:23" x14ac:dyDescent="0.25">
      <c r="C515" s="1"/>
      <c r="E515" s="1"/>
      <c r="G515" s="1"/>
      <c r="K515" s="2"/>
      <c r="T515" s="14"/>
      <c r="U515" s="9"/>
      <c r="W515" s="1"/>
    </row>
    <row r="516" spans="3:23" x14ac:dyDescent="0.25">
      <c r="C516" s="1"/>
      <c r="E516" s="1"/>
      <c r="G516" s="1"/>
      <c r="K516" s="2"/>
      <c r="T516" s="14"/>
      <c r="U516" s="9"/>
      <c r="W516" s="1"/>
    </row>
    <row r="517" spans="3:23" x14ac:dyDescent="0.25">
      <c r="C517" s="1"/>
      <c r="E517" s="1"/>
      <c r="G517" s="1"/>
      <c r="K517" s="2"/>
      <c r="T517" s="14"/>
      <c r="U517" s="9"/>
      <c r="W517" s="1"/>
    </row>
    <row r="518" spans="3:23" x14ac:dyDescent="0.25">
      <c r="C518" s="1"/>
      <c r="E518" s="1"/>
      <c r="G518" s="1"/>
      <c r="K518" s="2"/>
      <c r="T518" s="14"/>
      <c r="U518" s="9"/>
      <c r="W518" s="1"/>
    </row>
    <row r="519" spans="3:23" x14ac:dyDescent="0.25">
      <c r="C519" s="1"/>
      <c r="E519" s="1"/>
      <c r="G519" s="1"/>
      <c r="K519" s="2"/>
      <c r="T519" s="14"/>
      <c r="U519" s="9"/>
      <c r="W519" s="1"/>
    </row>
    <row r="520" spans="3:23" x14ac:dyDescent="0.25">
      <c r="C520" s="1"/>
      <c r="E520" s="1"/>
      <c r="G520" s="1"/>
      <c r="K520" s="2"/>
      <c r="T520" s="14"/>
      <c r="U520" s="9"/>
      <c r="W520" s="1"/>
    </row>
    <row r="521" spans="3:23" x14ac:dyDescent="0.25">
      <c r="C521" s="1"/>
      <c r="E521" s="1"/>
      <c r="G521" s="1"/>
      <c r="K521" s="2"/>
      <c r="T521" s="14"/>
      <c r="U521" s="9"/>
      <c r="W521" s="1"/>
    </row>
    <row r="522" spans="3:23" x14ac:dyDescent="0.25">
      <c r="C522" s="1"/>
      <c r="E522" s="1"/>
      <c r="G522" s="1"/>
      <c r="K522" s="2"/>
      <c r="T522" s="14"/>
      <c r="U522" s="9"/>
      <c r="W522" s="1"/>
    </row>
    <row r="523" spans="3:23" x14ac:dyDescent="0.25">
      <c r="C523" s="1"/>
      <c r="E523" s="1"/>
      <c r="G523" s="1"/>
      <c r="K523" s="2"/>
      <c r="T523" s="14"/>
      <c r="U523" s="9"/>
      <c r="W523" s="1"/>
    </row>
    <row r="524" spans="3:23" x14ac:dyDescent="0.25">
      <c r="C524" s="1"/>
      <c r="E524" s="1"/>
      <c r="G524" s="1"/>
      <c r="K524" s="2"/>
      <c r="T524" s="14"/>
      <c r="U524" s="9"/>
      <c r="W524" s="1"/>
    </row>
    <row r="525" spans="3:23" x14ac:dyDescent="0.25">
      <c r="C525" s="1"/>
      <c r="E525" s="1"/>
      <c r="G525" s="1"/>
      <c r="K525" s="2"/>
      <c r="T525" s="14"/>
      <c r="U525" s="9"/>
      <c r="W525" s="1"/>
    </row>
    <row r="526" spans="3:23" x14ac:dyDescent="0.25">
      <c r="C526" s="1"/>
      <c r="E526" s="1"/>
      <c r="G526" s="1"/>
      <c r="K526" s="2"/>
      <c r="T526" s="14"/>
      <c r="U526" s="9"/>
      <c r="W526" s="1"/>
    </row>
    <row r="527" spans="3:23" x14ac:dyDescent="0.25">
      <c r="C527" s="1"/>
      <c r="E527" s="1"/>
      <c r="G527" s="1"/>
      <c r="K527" s="2"/>
      <c r="T527" s="14"/>
      <c r="U527" s="9"/>
      <c r="W527" s="1"/>
    </row>
    <row r="528" spans="3:23" x14ac:dyDescent="0.25">
      <c r="C528" s="1"/>
      <c r="E528" s="1"/>
      <c r="G528" s="1"/>
      <c r="K528" s="2"/>
      <c r="T528" s="14"/>
      <c r="U528" s="9"/>
      <c r="W528" s="1"/>
    </row>
    <row r="529" spans="3:23" x14ac:dyDescent="0.25">
      <c r="C529" s="1"/>
      <c r="E529" s="1"/>
      <c r="G529" s="1"/>
      <c r="K529" s="2"/>
      <c r="T529" s="14"/>
      <c r="U529" s="9"/>
      <c r="W529" s="1"/>
    </row>
    <row r="530" spans="3:23" x14ac:dyDescent="0.25">
      <c r="C530" s="1"/>
      <c r="E530" s="1"/>
      <c r="G530" s="1"/>
      <c r="K530" s="2"/>
      <c r="T530" s="14"/>
      <c r="U530" s="9"/>
      <c r="W530" s="1"/>
    </row>
    <row r="531" spans="3:23" x14ac:dyDescent="0.25">
      <c r="C531" s="1"/>
      <c r="E531" s="1"/>
      <c r="G531" s="1"/>
      <c r="K531" s="2"/>
      <c r="T531" s="14"/>
      <c r="U531" s="9"/>
      <c r="W531" s="1"/>
    </row>
    <row r="532" spans="3:23" x14ac:dyDescent="0.25">
      <c r="C532" s="1"/>
      <c r="E532" s="1"/>
      <c r="G532" s="1"/>
      <c r="K532" s="2"/>
      <c r="T532" s="14"/>
      <c r="U532" s="9"/>
      <c r="W532" s="1"/>
    </row>
    <row r="533" spans="3:23" x14ac:dyDescent="0.25">
      <c r="C533" s="1"/>
      <c r="E533" s="1"/>
      <c r="G533" s="1"/>
      <c r="K533" s="2"/>
      <c r="T533" s="14"/>
      <c r="U533" s="9"/>
      <c r="W533" s="1"/>
    </row>
    <row r="534" spans="3:23" x14ac:dyDescent="0.25">
      <c r="C534" s="1"/>
      <c r="E534" s="1"/>
      <c r="G534" s="1"/>
      <c r="K534" s="2"/>
      <c r="T534" s="14"/>
      <c r="U534" s="9"/>
      <c r="W534" s="1"/>
    </row>
    <row r="535" spans="3:23" x14ac:dyDescent="0.25">
      <c r="C535" s="1"/>
      <c r="E535" s="1"/>
      <c r="G535" s="1"/>
      <c r="K535" s="2"/>
      <c r="T535" s="14"/>
      <c r="U535" s="9"/>
      <c r="W535" s="1"/>
    </row>
    <row r="536" spans="3:23" x14ac:dyDescent="0.25">
      <c r="C536" s="1"/>
      <c r="E536" s="1"/>
      <c r="G536" s="1"/>
      <c r="K536" s="2"/>
      <c r="T536" s="14"/>
      <c r="U536" s="9"/>
      <c r="W536" s="1"/>
    </row>
    <row r="537" spans="3:23" x14ac:dyDescent="0.25">
      <c r="C537" s="1"/>
      <c r="E537" s="1"/>
      <c r="G537" s="1"/>
      <c r="K537" s="2"/>
      <c r="T537" s="14"/>
      <c r="U537" s="9"/>
      <c r="W537" s="1"/>
    </row>
    <row r="538" spans="3:23" x14ac:dyDescent="0.25">
      <c r="C538" s="1"/>
      <c r="E538" s="1"/>
      <c r="G538" s="1"/>
      <c r="K538" s="2"/>
      <c r="T538" s="14"/>
      <c r="U538" s="9"/>
      <c r="W538" s="1"/>
    </row>
    <row r="539" spans="3:23" x14ac:dyDescent="0.25">
      <c r="C539" s="1"/>
      <c r="E539" s="1"/>
      <c r="G539" s="1"/>
      <c r="K539" s="2"/>
      <c r="T539" s="14"/>
      <c r="U539" s="9"/>
      <c r="W539" s="1"/>
    </row>
    <row r="540" spans="3:23" x14ac:dyDescent="0.25">
      <c r="C540" s="1"/>
      <c r="E540" s="1"/>
      <c r="G540" s="1"/>
      <c r="K540" s="2"/>
      <c r="T540" s="14"/>
      <c r="U540" s="9"/>
      <c r="W540" s="1"/>
    </row>
    <row r="541" spans="3:23" x14ac:dyDescent="0.25">
      <c r="C541" s="1"/>
      <c r="E541" s="1"/>
      <c r="G541" s="1"/>
      <c r="K541" s="2"/>
      <c r="T541" s="14"/>
      <c r="U541" s="9"/>
      <c r="W541" s="1"/>
    </row>
    <row r="542" spans="3:23" x14ac:dyDescent="0.25">
      <c r="C542" s="1"/>
      <c r="E542" s="1"/>
      <c r="G542" s="1"/>
      <c r="K542" s="2"/>
      <c r="T542" s="14"/>
      <c r="U542" s="9"/>
      <c r="W542" s="1"/>
    </row>
    <row r="543" spans="3:23" x14ac:dyDescent="0.25">
      <c r="C543" s="1"/>
      <c r="E543" s="1"/>
      <c r="G543" s="1"/>
      <c r="K543" s="2"/>
      <c r="T543" s="14"/>
      <c r="U543" s="9"/>
      <c r="W543" s="1"/>
    </row>
    <row r="544" spans="3:23" x14ac:dyDescent="0.25">
      <c r="C544" s="1"/>
      <c r="E544" s="1"/>
      <c r="G544" s="1"/>
      <c r="K544" s="2"/>
      <c r="T544" s="14"/>
      <c r="U544" s="9"/>
      <c r="W544" s="1"/>
    </row>
    <row r="545" spans="3:23" x14ac:dyDescent="0.25">
      <c r="C545" s="1"/>
      <c r="E545" s="1"/>
      <c r="G545" s="1"/>
      <c r="K545" s="2"/>
      <c r="T545" s="14"/>
      <c r="U545" s="9"/>
      <c r="W545" s="1"/>
    </row>
    <row r="546" spans="3:23" x14ac:dyDescent="0.25">
      <c r="C546" s="1"/>
      <c r="E546" s="1"/>
      <c r="G546" s="1"/>
      <c r="K546" s="2"/>
      <c r="T546" s="14"/>
      <c r="U546" s="9"/>
      <c r="W546" s="1"/>
    </row>
    <row r="547" spans="3:23" x14ac:dyDescent="0.25">
      <c r="C547" s="1"/>
      <c r="E547" s="1"/>
      <c r="G547" s="1"/>
      <c r="K547" s="2"/>
      <c r="T547" s="14"/>
      <c r="U547" s="9"/>
      <c r="W547" s="1"/>
    </row>
    <row r="548" spans="3:23" x14ac:dyDescent="0.25">
      <c r="C548" s="1"/>
      <c r="E548" s="1"/>
      <c r="G548" s="1"/>
      <c r="K548" s="2"/>
      <c r="T548" s="14"/>
      <c r="U548" s="9"/>
      <c r="W548" s="1"/>
    </row>
    <row r="549" spans="3:23" x14ac:dyDescent="0.25">
      <c r="C549" s="1"/>
      <c r="E549" s="1"/>
      <c r="G549" s="1"/>
      <c r="K549" s="2"/>
      <c r="T549" s="14"/>
      <c r="U549" s="9"/>
      <c r="W549" s="1"/>
    </row>
    <row r="550" spans="3:23" x14ac:dyDescent="0.25">
      <c r="C550" s="1"/>
      <c r="E550" s="1"/>
      <c r="G550" s="1"/>
      <c r="K550" s="2"/>
      <c r="T550" s="14"/>
      <c r="U550" s="9"/>
      <c r="W550" s="1"/>
    </row>
    <row r="551" spans="3:23" x14ac:dyDescent="0.25">
      <c r="C551" s="1"/>
      <c r="E551" s="1"/>
      <c r="G551" s="1"/>
      <c r="K551" s="2"/>
      <c r="T551" s="14"/>
      <c r="U551" s="9"/>
      <c r="W551" s="1"/>
    </row>
    <row r="552" spans="3:23" x14ac:dyDescent="0.25">
      <c r="C552" s="1"/>
      <c r="E552" s="1"/>
      <c r="G552" s="1"/>
      <c r="K552" s="2"/>
      <c r="T552" s="14"/>
      <c r="U552" s="9"/>
      <c r="W552" s="1"/>
    </row>
    <row r="553" spans="3:23" x14ac:dyDescent="0.25">
      <c r="C553" s="1"/>
      <c r="E553" s="1"/>
      <c r="G553" s="1"/>
      <c r="K553" s="2"/>
      <c r="T553" s="14"/>
      <c r="U553" s="9"/>
      <c r="W553" s="1"/>
    </row>
    <row r="554" spans="3:23" x14ac:dyDescent="0.25">
      <c r="C554" s="1"/>
      <c r="E554" s="1"/>
      <c r="G554" s="1"/>
      <c r="K554" s="2"/>
      <c r="T554" s="14"/>
      <c r="U554" s="9"/>
      <c r="W554" s="1"/>
    </row>
    <row r="555" spans="3:23" x14ac:dyDescent="0.25">
      <c r="C555" s="1"/>
      <c r="E555" s="1"/>
      <c r="G555" s="1"/>
      <c r="K555" s="2"/>
      <c r="T555" s="14"/>
      <c r="U555" s="9"/>
      <c r="W555" s="1"/>
    </row>
    <row r="556" spans="3:23" x14ac:dyDescent="0.25">
      <c r="C556" s="1"/>
      <c r="E556" s="1"/>
      <c r="G556" s="1"/>
      <c r="K556" s="2"/>
      <c r="T556" s="14"/>
      <c r="U556" s="9"/>
      <c r="W556" s="1"/>
    </row>
    <row r="557" spans="3:23" x14ac:dyDescent="0.25">
      <c r="C557" s="1"/>
      <c r="E557" s="1"/>
      <c r="G557" s="1"/>
      <c r="K557" s="2"/>
      <c r="T557" s="14"/>
      <c r="U557" s="9"/>
      <c r="W557" s="1"/>
    </row>
    <row r="558" spans="3:23" x14ac:dyDescent="0.25">
      <c r="C558" s="1"/>
      <c r="E558" s="1"/>
      <c r="G558" s="1"/>
      <c r="K558" s="2"/>
      <c r="T558" s="14"/>
      <c r="U558" s="9"/>
      <c r="W558" s="1"/>
    </row>
    <row r="559" spans="3:23" x14ac:dyDescent="0.25">
      <c r="C559" s="1"/>
      <c r="E559" s="1"/>
      <c r="G559" s="1"/>
      <c r="K559" s="2"/>
      <c r="T559" s="14"/>
      <c r="U559" s="9"/>
      <c r="W559" s="1"/>
    </row>
    <row r="560" spans="3:23" x14ac:dyDescent="0.25">
      <c r="C560" s="1"/>
      <c r="E560" s="1"/>
      <c r="G560" s="1"/>
      <c r="K560" s="2"/>
      <c r="T560" s="14"/>
      <c r="U560" s="9"/>
      <c r="W560" s="1"/>
    </row>
    <row r="561" spans="3:23" x14ac:dyDescent="0.25">
      <c r="C561" s="1"/>
      <c r="E561" s="1"/>
      <c r="G561" s="1"/>
      <c r="K561" s="2"/>
      <c r="T561" s="14"/>
      <c r="U561" s="9"/>
      <c r="W561" s="1"/>
    </row>
    <row r="562" spans="3:23" x14ac:dyDescent="0.25">
      <c r="C562" s="1"/>
      <c r="E562" s="1"/>
      <c r="G562" s="1"/>
      <c r="K562" s="2"/>
      <c r="T562" s="14"/>
      <c r="U562" s="9"/>
      <c r="W562" s="1"/>
    </row>
    <row r="563" spans="3:23" x14ac:dyDescent="0.25">
      <c r="C563" s="1"/>
      <c r="E563" s="1"/>
      <c r="G563" s="1"/>
      <c r="K563" s="2"/>
      <c r="T563" s="14"/>
      <c r="U563" s="9"/>
      <c r="W563" s="1"/>
    </row>
    <row r="564" spans="3:23" x14ac:dyDescent="0.25">
      <c r="C564" s="1"/>
      <c r="E564" s="1"/>
      <c r="G564" s="1"/>
      <c r="K564" s="2"/>
      <c r="T564" s="14"/>
      <c r="U564" s="9"/>
      <c r="W564" s="1"/>
    </row>
    <row r="565" spans="3:23" x14ac:dyDescent="0.25">
      <c r="C565" s="1"/>
      <c r="E565" s="1"/>
      <c r="G565" s="1"/>
      <c r="K565" s="2"/>
      <c r="T565" s="14"/>
      <c r="U565" s="9"/>
      <c r="W565" s="1"/>
    </row>
    <row r="566" spans="3:23" x14ac:dyDescent="0.25">
      <c r="C566" s="1"/>
      <c r="E566" s="1"/>
      <c r="G566" s="1"/>
      <c r="K566" s="2"/>
      <c r="T566" s="14"/>
      <c r="U566" s="9"/>
      <c r="W566" s="1"/>
    </row>
    <row r="567" spans="3:23" x14ac:dyDescent="0.25">
      <c r="C567" s="1"/>
      <c r="E567" s="1"/>
      <c r="G567" s="1"/>
      <c r="K567" s="2"/>
      <c r="T567" s="14"/>
      <c r="U567" s="9"/>
      <c r="W567" s="1"/>
    </row>
    <row r="568" spans="3:23" x14ac:dyDescent="0.25">
      <c r="C568" s="1"/>
      <c r="E568" s="1"/>
      <c r="G568" s="1"/>
      <c r="K568" s="2"/>
      <c r="T568" s="14"/>
      <c r="U568" s="9"/>
      <c r="W568" s="1"/>
    </row>
    <row r="569" spans="3:23" x14ac:dyDescent="0.25">
      <c r="C569" s="1"/>
      <c r="E569" s="1"/>
      <c r="G569" s="1"/>
      <c r="K569" s="2"/>
      <c r="T569" s="14"/>
      <c r="U569" s="9"/>
      <c r="W569" s="1"/>
    </row>
    <row r="570" spans="3:23" x14ac:dyDescent="0.25">
      <c r="C570" s="1"/>
      <c r="E570" s="1"/>
      <c r="G570" s="1"/>
      <c r="K570" s="2"/>
      <c r="T570" s="14"/>
      <c r="U570" s="9"/>
      <c r="W570" s="1"/>
    </row>
    <row r="571" spans="3:23" x14ac:dyDescent="0.25">
      <c r="C571" s="1"/>
      <c r="E571" s="1"/>
      <c r="G571" s="1"/>
      <c r="K571" s="2"/>
      <c r="T571" s="14"/>
      <c r="U571" s="9"/>
      <c r="W571" s="1"/>
    </row>
    <row r="572" spans="3:23" x14ac:dyDescent="0.25">
      <c r="C572" s="1"/>
      <c r="E572" s="1"/>
      <c r="G572" s="1"/>
      <c r="K572" s="2"/>
      <c r="T572" s="14"/>
      <c r="U572" s="9"/>
      <c r="W572" s="1"/>
    </row>
    <row r="573" spans="3:23" x14ac:dyDescent="0.25">
      <c r="C573" s="1"/>
      <c r="E573" s="1"/>
      <c r="G573" s="1"/>
      <c r="K573" s="2"/>
      <c r="T573" s="14"/>
      <c r="U573" s="9"/>
      <c r="W573" s="1"/>
    </row>
    <row r="574" spans="3:23" x14ac:dyDescent="0.25">
      <c r="C574" s="1"/>
      <c r="E574" s="1"/>
      <c r="G574" s="1"/>
      <c r="K574" s="2"/>
      <c r="T574" s="14"/>
      <c r="U574" s="9"/>
      <c r="W574" s="1"/>
    </row>
    <row r="575" spans="3:23" x14ac:dyDescent="0.25">
      <c r="C575" s="1"/>
      <c r="E575" s="1"/>
      <c r="G575" s="1"/>
      <c r="K575" s="2"/>
      <c r="T575" s="14"/>
      <c r="U575" s="9"/>
      <c r="W575" s="1"/>
    </row>
    <row r="576" spans="3:23" x14ac:dyDescent="0.25">
      <c r="C576" s="1"/>
      <c r="E576" s="1"/>
      <c r="G576" s="1"/>
      <c r="K576" s="2"/>
      <c r="T576" s="14"/>
      <c r="U576" s="9"/>
      <c r="W576" s="1"/>
    </row>
    <row r="577" spans="3:23" x14ac:dyDescent="0.25">
      <c r="C577" s="1"/>
      <c r="E577" s="1"/>
      <c r="G577" s="1"/>
      <c r="K577" s="2"/>
      <c r="T577" s="14"/>
      <c r="U577" s="9"/>
      <c r="W577" s="1"/>
    </row>
    <row r="578" spans="3:23" x14ac:dyDescent="0.25">
      <c r="C578" s="1"/>
      <c r="E578" s="1"/>
      <c r="G578" s="1"/>
      <c r="K578" s="2"/>
      <c r="T578" s="14"/>
      <c r="U578" s="9"/>
      <c r="W578" s="1"/>
    </row>
    <row r="579" spans="3:23" x14ac:dyDescent="0.25">
      <c r="C579" s="1"/>
      <c r="E579" s="1"/>
      <c r="G579" s="1"/>
      <c r="K579" s="2"/>
      <c r="T579" s="14"/>
      <c r="U579" s="9"/>
      <c r="W579" s="1"/>
    </row>
    <row r="580" spans="3:23" x14ac:dyDescent="0.25">
      <c r="C580" s="1"/>
      <c r="E580" s="1"/>
      <c r="G580" s="1"/>
      <c r="K580" s="2"/>
      <c r="T580" s="14"/>
      <c r="U580" s="9"/>
      <c r="W580" s="1"/>
    </row>
    <row r="581" spans="3:23" x14ac:dyDescent="0.25">
      <c r="C581" s="1"/>
      <c r="E581" s="1"/>
      <c r="G581" s="1"/>
      <c r="K581" s="2"/>
      <c r="T581" s="14"/>
      <c r="U581" s="9"/>
      <c r="W581" s="1"/>
    </row>
    <row r="582" spans="3:23" x14ac:dyDescent="0.25">
      <c r="C582" s="1"/>
      <c r="E582" s="1"/>
      <c r="G582" s="1"/>
      <c r="K582" s="2"/>
      <c r="T582" s="14"/>
      <c r="U582" s="9"/>
      <c r="W582" s="1"/>
    </row>
    <row r="583" spans="3:23" x14ac:dyDescent="0.25">
      <c r="C583" s="1"/>
      <c r="E583" s="1"/>
      <c r="G583" s="1"/>
      <c r="K583" s="2"/>
      <c r="T583" s="14"/>
      <c r="U583" s="9"/>
      <c r="W583" s="1"/>
    </row>
    <row r="584" spans="3:23" x14ac:dyDescent="0.25">
      <c r="C584" s="1"/>
      <c r="E584" s="1"/>
      <c r="G584" s="1"/>
      <c r="K584" s="2"/>
      <c r="T584" s="14"/>
      <c r="U584" s="9"/>
      <c r="W584" s="1"/>
    </row>
    <row r="585" spans="3:23" x14ac:dyDescent="0.25">
      <c r="C585" s="1"/>
      <c r="E585" s="1"/>
      <c r="G585" s="1"/>
      <c r="K585" s="2"/>
      <c r="T585" s="14"/>
      <c r="U585" s="9"/>
      <c r="W585" s="1"/>
    </row>
    <row r="586" spans="3:23" x14ac:dyDescent="0.25">
      <c r="C586" s="1"/>
      <c r="E586" s="1"/>
      <c r="G586" s="1"/>
      <c r="K586" s="2"/>
      <c r="T586" s="14"/>
      <c r="U586" s="9"/>
      <c r="W586" s="1"/>
    </row>
    <row r="587" spans="3:23" x14ac:dyDescent="0.25">
      <c r="C587" s="1"/>
      <c r="E587" s="1"/>
      <c r="G587" s="1"/>
      <c r="K587" s="2"/>
      <c r="T587" s="14"/>
      <c r="U587" s="9"/>
      <c r="W587" s="1"/>
    </row>
    <row r="588" spans="3:23" x14ac:dyDescent="0.25">
      <c r="C588" s="1"/>
      <c r="E588" s="1"/>
      <c r="G588" s="1"/>
      <c r="K588" s="2"/>
      <c r="T588" s="14"/>
      <c r="U588" s="9"/>
      <c r="W588" s="1"/>
    </row>
    <row r="589" spans="3:23" x14ac:dyDescent="0.25">
      <c r="C589" s="1"/>
      <c r="E589" s="1"/>
      <c r="G589" s="1"/>
      <c r="K589" s="2"/>
      <c r="T589" s="14"/>
      <c r="U589" s="9"/>
      <c r="W589" s="1"/>
    </row>
    <row r="590" spans="3:23" x14ac:dyDescent="0.25">
      <c r="C590" s="1"/>
      <c r="E590" s="1"/>
      <c r="G590" s="1"/>
      <c r="K590" s="2"/>
      <c r="T590" s="14"/>
      <c r="U590" s="9"/>
      <c r="W590" s="1"/>
    </row>
    <row r="591" spans="3:23" x14ac:dyDescent="0.25">
      <c r="C591" s="1"/>
      <c r="E591" s="1"/>
      <c r="G591" s="1"/>
      <c r="K591" s="2"/>
      <c r="T591" s="14"/>
      <c r="U591" s="9"/>
      <c r="W591" s="1"/>
    </row>
    <row r="592" spans="3:23" x14ac:dyDescent="0.25">
      <c r="C592" s="1"/>
      <c r="E592" s="1"/>
      <c r="G592" s="1"/>
      <c r="K592" s="2"/>
      <c r="T592" s="14"/>
      <c r="U592" s="9"/>
      <c r="W592" s="1"/>
    </row>
    <row r="593" spans="3:23" x14ac:dyDescent="0.25">
      <c r="C593" s="1"/>
      <c r="E593" s="1"/>
      <c r="G593" s="1"/>
      <c r="K593" s="2"/>
      <c r="T593" s="14"/>
      <c r="U593" s="9"/>
      <c r="W593" s="1"/>
    </row>
    <row r="594" spans="3:23" x14ac:dyDescent="0.25">
      <c r="C594" s="1"/>
      <c r="E594" s="1"/>
      <c r="G594" s="1"/>
      <c r="K594" s="2"/>
      <c r="T594" s="14"/>
      <c r="U594" s="9"/>
      <c r="W594" s="1"/>
    </row>
    <row r="595" spans="3:23" x14ac:dyDescent="0.25">
      <c r="C595" s="1"/>
      <c r="E595" s="1"/>
      <c r="G595" s="1"/>
      <c r="K595" s="2"/>
      <c r="T595" s="14"/>
      <c r="U595" s="9"/>
      <c r="W595" s="1"/>
    </row>
    <row r="596" spans="3:23" x14ac:dyDescent="0.25">
      <c r="C596" s="1"/>
      <c r="E596" s="1"/>
      <c r="G596" s="1"/>
      <c r="K596" s="2"/>
      <c r="T596" s="14"/>
      <c r="U596" s="9"/>
      <c r="W596" s="1"/>
    </row>
    <row r="597" spans="3:23" x14ac:dyDescent="0.25">
      <c r="C597" s="1"/>
      <c r="E597" s="1"/>
      <c r="G597" s="1"/>
      <c r="K597" s="2"/>
      <c r="T597" s="14"/>
      <c r="U597" s="9"/>
      <c r="W597" s="1"/>
    </row>
    <row r="598" spans="3:23" x14ac:dyDescent="0.25">
      <c r="C598" s="1"/>
      <c r="E598" s="1"/>
      <c r="G598" s="1"/>
      <c r="K598" s="2"/>
      <c r="T598" s="14"/>
      <c r="U598" s="9"/>
      <c r="W598" s="1"/>
    </row>
    <row r="599" spans="3:23" x14ac:dyDescent="0.25">
      <c r="C599" s="1"/>
      <c r="E599" s="1"/>
      <c r="G599" s="1"/>
      <c r="K599" s="2"/>
      <c r="T599" s="14"/>
      <c r="U599" s="9"/>
      <c r="W599" s="1"/>
    </row>
    <row r="600" spans="3:23" x14ac:dyDescent="0.25">
      <c r="C600" s="1"/>
      <c r="E600" s="1"/>
      <c r="G600" s="1"/>
      <c r="K600" s="2"/>
      <c r="T600" s="14"/>
      <c r="U600" s="9"/>
      <c r="W600" s="1"/>
    </row>
    <row r="601" spans="3:23" x14ac:dyDescent="0.25">
      <c r="C601" s="1"/>
      <c r="E601" s="1"/>
      <c r="G601" s="1"/>
      <c r="K601" s="2"/>
      <c r="T601" s="14"/>
      <c r="U601" s="9"/>
      <c r="W601" s="1"/>
    </row>
    <row r="602" spans="3:23" x14ac:dyDescent="0.25">
      <c r="C602" s="1"/>
      <c r="E602" s="1"/>
      <c r="G602" s="1"/>
      <c r="K602" s="2"/>
      <c r="T602" s="14"/>
      <c r="U602" s="9"/>
      <c r="W602" s="1"/>
    </row>
    <row r="603" spans="3:23" x14ac:dyDescent="0.25">
      <c r="C603" s="1"/>
      <c r="E603" s="1"/>
      <c r="G603" s="1"/>
      <c r="K603" s="2"/>
      <c r="T603" s="14"/>
      <c r="U603" s="9"/>
      <c r="W603" s="1"/>
    </row>
    <row r="604" spans="3:23" x14ac:dyDescent="0.25">
      <c r="C604" s="1"/>
      <c r="E604" s="1"/>
      <c r="G604" s="1"/>
      <c r="K604" s="2"/>
      <c r="T604" s="14"/>
      <c r="U604" s="9"/>
      <c r="W604" s="1"/>
    </row>
    <row r="605" spans="3:23" x14ac:dyDescent="0.25">
      <c r="C605" s="1"/>
      <c r="E605" s="1"/>
      <c r="G605" s="1"/>
      <c r="K605" s="2"/>
      <c r="T605" s="14"/>
      <c r="U605" s="9"/>
      <c r="W605" s="1"/>
    </row>
    <row r="606" spans="3:23" x14ac:dyDescent="0.25">
      <c r="C606" s="1"/>
      <c r="E606" s="1"/>
      <c r="G606" s="1"/>
      <c r="K606" s="2"/>
      <c r="T606" s="14"/>
      <c r="U606" s="9"/>
      <c r="W606" s="1"/>
    </row>
    <row r="607" spans="3:23" x14ac:dyDescent="0.25">
      <c r="C607" s="1"/>
      <c r="E607" s="1"/>
      <c r="G607" s="1"/>
      <c r="K607" s="2"/>
      <c r="T607" s="14"/>
      <c r="U607" s="9"/>
      <c r="W607" s="1"/>
    </row>
    <row r="608" spans="3:23" x14ac:dyDescent="0.25">
      <c r="C608" s="1"/>
      <c r="E608" s="1"/>
      <c r="G608" s="1"/>
      <c r="K608" s="2"/>
      <c r="T608" s="14"/>
      <c r="U608" s="9"/>
      <c r="W608" s="1"/>
    </row>
    <row r="609" spans="3:23" x14ac:dyDescent="0.25">
      <c r="C609" s="1"/>
      <c r="E609" s="1"/>
      <c r="G609" s="1"/>
      <c r="K609" s="2"/>
      <c r="T609" s="14"/>
      <c r="U609" s="9"/>
      <c r="W609" s="1"/>
    </row>
    <row r="610" spans="3:23" x14ac:dyDescent="0.25">
      <c r="C610" s="1"/>
      <c r="E610" s="1"/>
      <c r="G610" s="1"/>
      <c r="K610" s="2"/>
      <c r="T610" s="14"/>
      <c r="U610" s="9"/>
      <c r="W610" s="1"/>
    </row>
    <row r="611" spans="3:23" x14ac:dyDescent="0.25">
      <c r="C611" s="1"/>
      <c r="E611" s="1"/>
      <c r="G611" s="1"/>
      <c r="K611" s="2"/>
      <c r="T611" s="14"/>
      <c r="U611" s="9"/>
      <c r="W611" s="1"/>
    </row>
    <row r="612" spans="3:23" x14ac:dyDescent="0.25">
      <c r="C612" s="1"/>
      <c r="E612" s="1"/>
      <c r="G612" s="1"/>
      <c r="K612" s="2"/>
      <c r="T612" s="14"/>
      <c r="U612" s="9"/>
      <c r="W612" s="1"/>
    </row>
    <row r="613" spans="3:23" x14ac:dyDescent="0.25">
      <c r="C613" s="1"/>
      <c r="E613" s="1"/>
      <c r="G613" s="1"/>
      <c r="K613" s="2"/>
      <c r="T613" s="14"/>
      <c r="U613" s="9"/>
      <c r="W613" s="1"/>
    </row>
    <row r="614" spans="3:23" x14ac:dyDescent="0.25">
      <c r="C614" s="1"/>
      <c r="E614" s="1"/>
      <c r="G614" s="1"/>
      <c r="K614" s="2"/>
      <c r="T614" s="14"/>
      <c r="U614" s="9"/>
      <c r="W614" s="1"/>
    </row>
    <row r="615" spans="3:23" x14ac:dyDescent="0.25">
      <c r="C615" s="1"/>
      <c r="E615" s="1"/>
      <c r="G615" s="1"/>
      <c r="K615" s="2"/>
      <c r="T615" s="14"/>
      <c r="U615" s="9"/>
      <c r="W615" s="1"/>
    </row>
    <row r="616" spans="3:23" x14ac:dyDescent="0.25">
      <c r="C616" s="1"/>
      <c r="E616" s="1"/>
      <c r="G616" s="1"/>
      <c r="K616" s="2"/>
      <c r="T616" s="14"/>
      <c r="U616" s="9"/>
      <c r="W616" s="1"/>
    </row>
    <row r="617" spans="3:23" x14ac:dyDescent="0.25">
      <c r="C617" s="1"/>
      <c r="E617" s="1"/>
      <c r="G617" s="1"/>
      <c r="K617" s="2"/>
      <c r="T617" s="14"/>
      <c r="U617" s="9"/>
      <c r="W617" s="1"/>
    </row>
    <row r="618" spans="3:23" x14ac:dyDescent="0.25">
      <c r="C618" s="1"/>
      <c r="E618" s="1"/>
      <c r="G618" s="1"/>
      <c r="K618" s="2"/>
      <c r="T618" s="14"/>
      <c r="U618" s="9"/>
      <c r="W618" s="1"/>
    </row>
    <row r="619" spans="3:23" x14ac:dyDescent="0.25">
      <c r="C619" s="1"/>
      <c r="E619" s="1"/>
      <c r="G619" s="1"/>
      <c r="K619" s="2"/>
      <c r="T619" s="14"/>
      <c r="U619" s="9"/>
      <c r="W619" s="1"/>
    </row>
    <row r="620" spans="3:23" x14ac:dyDescent="0.25">
      <c r="C620" s="1"/>
      <c r="E620" s="1"/>
      <c r="G620" s="1"/>
      <c r="K620" s="2"/>
      <c r="T620" s="14"/>
      <c r="U620" s="9"/>
      <c r="W620" s="1"/>
    </row>
    <row r="621" spans="3:23" x14ac:dyDescent="0.25">
      <c r="C621" s="1"/>
      <c r="E621" s="1"/>
      <c r="G621" s="1"/>
      <c r="K621" s="2"/>
      <c r="T621" s="14"/>
      <c r="U621" s="9"/>
      <c r="W621" s="1"/>
    </row>
    <row r="622" spans="3:23" x14ac:dyDescent="0.25">
      <c r="C622" s="1"/>
      <c r="E622" s="1"/>
      <c r="G622" s="1"/>
      <c r="K622" s="2"/>
      <c r="T622" s="14"/>
      <c r="U622" s="9"/>
      <c r="W622" s="1"/>
    </row>
    <row r="623" spans="3:23" x14ac:dyDescent="0.25">
      <c r="C623" s="1"/>
      <c r="E623" s="1"/>
      <c r="G623" s="1"/>
      <c r="K623" s="2"/>
      <c r="T623" s="14"/>
      <c r="U623" s="9"/>
      <c r="W623" s="1"/>
    </row>
    <row r="624" spans="3:23" x14ac:dyDescent="0.25">
      <c r="C624" s="1"/>
      <c r="E624" s="1"/>
      <c r="G624" s="1"/>
      <c r="K624" s="2"/>
      <c r="T624" s="14"/>
      <c r="U624" s="9"/>
      <c r="W624" s="1"/>
    </row>
    <row r="625" spans="3:23" x14ac:dyDescent="0.25">
      <c r="C625" s="1"/>
      <c r="E625" s="1"/>
      <c r="G625" s="1"/>
      <c r="K625" s="2"/>
      <c r="T625" s="14"/>
      <c r="U625" s="9"/>
      <c r="W625" s="1"/>
    </row>
    <row r="626" spans="3:23" x14ac:dyDescent="0.25">
      <c r="C626" s="1"/>
      <c r="E626" s="1"/>
      <c r="G626" s="1"/>
      <c r="K626" s="2"/>
      <c r="T626" s="14"/>
      <c r="U626" s="9"/>
      <c r="W626" s="1"/>
    </row>
    <row r="627" spans="3:23" x14ac:dyDescent="0.25">
      <c r="C627" s="1"/>
      <c r="E627" s="1"/>
      <c r="G627" s="1"/>
      <c r="K627" s="2"/>
      <c r="T627" s="14"/>
      <c r="U627" s="9"/>
      <c r="W627" s="1"/>
    </row>
    <row r="628" spans="3:23" x14ac:dyDescent="0.25">
      <c r="C628" s="1"/>
      <c r="E628" s="1"/>
      <c r="G628" s="1"/>
      <c r="K628" s="2"/>
      <c r="T628" s="14"/>
      <c r="U628" s="9"/>
      <c r="W628" s="1"/>
    </row>
    <row r="629" spans="3:23" x14ac:dyDescent="0.25">
      <c r="C629" s="1"/>
      <c r="E629" s="1"/>
      <c r="G629" s="1"/>
      <c r="K629" s="2"/>
      <c r="T629" s="14"/>
      <c r="U629" s="9"/>
      <c r="W629" s="1"/>
    </row>
    <row r="630" spans="3:23" x14ac:dyDescent="0.25">
      <c r="C630" s="1"/>
      <c r="E630" s="1"/>
      <c r="G630" s="1"/>
      <c r="K630" s="2"/>
      <c r="T630" s="14"/>
      <c r="U630" s="9"/>
      <c r="W630" s="1"/>
    </row>
    <row r="631" spans="3:23" x14ac:dyDescent="0.25">
      <c r="C631" s="1"/>
      <c r="E631" s="1"/>
      <c r="G631" s="1"/>
      <c r="K631" s="2"/>
      <c r="T631" s="14"/>
      <c r="U631" s="9"/>
      <c r="W631" s="1"/>
    </row>
    <row r="632" spans="3:23" x14ac:dyDescent="0.25">
      <c r="C632" s="1"/>
      <c r="E632" s="1"/>
      <c r="G632" s="1"/>
      <c r="K632" s="2"/>
      <c r="T632" s="14"/>
      <c r="U632" s="9"/>
      <c r="W632" s="1"/>
    </row>
    <row r="633" spans="3:23" x14ac:dyDescent="0.25">
      <c r="C633" s="1"/>
      <c r="E633" s="1"/>
      <c r="G633" s="1"/>
      <c r="K633" s="2"/>
      <c r="T633" s="14"/>
      <c r="U633" s="9"/>
      <c r="W633" s="1"/>
    </row>
    <row r="634" spans="3:23" x14ac:dyDescent="0.25">
      <c r="C634" s="1"/>
      <c r="E634" s="1"/>
      <c r="G634" s="1"/>
      <c r="K634" s="2"/>
      <c r="T634" s="14"/>
      <c r="U634" s="9"/>
      <c r="W634" s="1"/>
    </row>
    <row r="635" spans="3:23" x14ac:dyDescent="0.25">
      <c r="C635" s="1"/>
      <c r="E635" s="1"/>
      <c r="G635" s="1"/>
      <c r="K635" s="2"/>
      <c r="T635" s="14"/>
      <c r="U635" s="9"/>
      <c r="W635" s="1"/>
    </row>
    <row r="636" spans="3:23" x14ac:dyDescent="0.25">
      <c r="C636" s="1"/>
      <c r="E636" s="1"/>
      <c r="G636" s="1"/>
      <c r="K636" s="2"/>
      <c r="T636" s="14"/>
      <c r="U636" s="9"/>
      <c r="W636" s="1"/>
    </row>
    <row r="637" spans="3:23" x14ac:dyDescent="0.25">
      <c r="C637" s="1"/>
      <c r="E637" s="1"/>
      <c r="G637" s="1"/>
      <c r="K637" s="2"/>
      <c r="T637" s="14"/>
      <c r="U637" s="9"/>
      <c r="W637" s="1"/>
    </row>
    <row r="638" spans="3:23" x14ac:dyDescent="0.25">
      <c r="C638" s="1"/>
      <c r="E638" s="1"/>
      <c r="G638" s="1"/>
      <c r="K638" s="2"/>
      <c r="T638" s="14"/>
      <c r="U638" s="9"/>
      <c r="W638" s="1"/>
    </row>
    <row r="639" spans="3:23" x14ac:dyDescent="0.25">
      <c r="C639" s="1"/>
      <c r="E639" s="1"/>
      <c r="G639" s="1"/>
      <c r="K639" s="2"/>
      <c r="T639" s="14"/>
      <c r="U639" s="9"/>
      <c r="W639" s="1"/>
    </row>
    <row r="640" spans="3:23" x14ac:dyDescent="0.25">
      <c r="C640" s="1"/>
      <c r="E640" s="1"/>
      <c r="G640" s="1"/>
      <c r="K640" s="2"/>
      <c r="T640" s="14"/>
      <c r="U640" s="9"/>
      <c r="W640" s="1"/>
    </row>
    <row r="641" spans="3:23" x14ac:dyDescent="0.25">
      <c r="C641" s="1"/>
      <c r="E641" s="1"/>
      <c r="G641" s="1"/>
      <c r="K641" s="2"/>
      <c r="T641" s="14"/>
      <c r="U641" s="9"/>
      <c r="W641" s="1"/>
    </row>
    <row r="642" spans="3:23" x14ac:dyDescent="0.25">
      <c r="C642" s="1"/>
      <c r="E642" s="1"/>
      <c r="G642" s="1"/>
      <c r="K642" s="2"/>
      <c r="T642" s="14"/>
      <c r="U642" s="9"/>
      <c r="W642" s="1"/>
    </row>
    <row r="643" spans="3:23" x14ac:dyDescent="0.25">
      <c r="C643" s="1"/>
      <c r="E643" s="1"/>
      <c r="G643" s="1"/>
      <c r="K643" s="2"/>
      <c r="T643" s="14"/>
      <c r="U643" s="9"/>
      <c r="W643" s="1"/>
    </row>
    <row r="644" spans="3:23" x14ac:dyDescent="0.25">
      <c r="C644" s="1"/>
      <c r="E644" s="1"/>
      <c r="G644" s="1"/>
      <c r="K644" s="2"/>
      <c r="T644" s="14"/>
      <c r="U644" s="9"/>
      <c r="W644" s="1"/>
    </row>
    <row r="645" spans="3:23" x14ac:dyDescent="0.25">
      <c r="C645" s="1"/>
      <c r="E645" s="1"/>
      <c r="G645" s="1"/>
      <c r="K645" s="2"/>
      <c r="T645" s="14"/>
      <c r="U645" s="9"/>
      <c r="W645" s="1"/>
    </row>
    <row r="646" spans="3:23" x14ac:dyDescent="0.25">
      <c r="C646" s="1"/>
      <c r="E646" s="1"/>
      <c r="G646" s="1"/>
      <c r="K646" s="2"/>
      <c r="T646" s="14"/>
      <c r="U646" s="9"/>
      <c r="W646" s="1"/>
    </row>
    <row r="647" spans="3:23" x14ac:dyDescent="0.25">
      <c r="C647" s="1"/>
      <c r="E647" s="1"/>
      <c r="G647" s="1"/>
      <c r="K647" s="2"/>
      <c r="T647" s="14"/>
      <c r="U647" s="9"/>
      <c r="W647" s="1"/>
    </row>
    <row r="648" spans="3:23" x14ac:dyDescent="0.25">
      <c r="C648" s="1"/>
      <c r="E648" s="1"/>
      <c r="G648" s="1"/>
      <c r="K648" s="2"/>
      <c r="T648" s="14"/>
      <c r="U648" s="9"/>
      <c r="W648" s="1"/>
    </row>
    <row r="649" spans="3:23" x14ac:dyDescent="0.25">
      <c r="C649" s="1"/>
      <c r="E649" s="1"/>
      <c r="G649" s="1"/>
      <c r="K649" s="2"/>
      <c r="T649" s="14"/>
      <c r="U649" s="9"/>
      <c r="W649" s="1"/>
    </row>
    <row r="650" spans="3:23" x14ac:dyDescent="0.25">
      <c r="C650" s="1"/>
      <c r="E650" s="1"/>
      <c r="G650" s="1"/>
      <c r="K650" s="2"/>
      <c r="T650" s="14"/>
      <c r="U650" s="9"/>
      <c r="W650" s="1"/>
    </row>
    <row r="651" spans="3:23" x14ac:dyDescent="0.25">
      <c r="C651" s="1"/>
      <c r="E651" s="1"/>
      <c r="G651" s="1"/>
      <c r="K651" s="2"/>
      <c r="T651" s="14"/>
      <c r="U651" s="9"/>
      <c r="W651" s="1"/>
    </row>
    <row r="652" spans="3:23" x14ac:dyDescent="0.25">
      <c r="C652" s="1"/>
      <c r="E652" s="1"/>
      <c r="G652" s="1"/>
      <c r="K652" s="2"/>
      <c r="T652" s="14"/>
      <c r="U652" s="9"/>
      <c r="W652" s="1"/>
    </row>
    <row r="653" spans="3:23" x14ac:dyDescent="0.25">
      <c r="C653" s="1"/>
      <c r="E653" s="1"/>
      <c r="G653" s="1"/>
      <c r="K653" s="2"/>
      <c r="T653" s="14"/>
      <c r="U653" s="9"/>
      <c r="W653" s="1"/>
    </row>
    <row r="654" spans="3:23" x14ac:dyDescent="0.25">
      <c r="C654" s="1"/>
      <c r="E654" s="1"/>
      <c r="G654" s="1"/>
      <c r="K654" s="2"/>
      <c r="T654" s="14"/>
      <c r="U654" s="9"/>
      <c r="W654" s="1"/>
    </row>
    <row r="655" spans="3:23" x14ac:dyDescent="0.25">
      <c r="C655" s="1"/>
      <c r="E655" s="1"/>
      <c r="G655" s="1"/>
      <c r="K655" s="2"/>
      <c r="T655" s="14"/>
      <c r="U655" s="9"/>
      <c r="W655" s="1"/>
    </row>
    <row r="656" spans="3:23" x14ac:dyDescent="0.25">
      <c r="C656" s="1"/>
      <c r="E656" s="1"/>
      <c r="G656" s="1"/>
      <c r="K656" s="2"/>
      <c r="T656" s="14"/>
      <c r="U656" s="9"/>
      <c r="W656" s="1"/>
    </row>
    <row r="657" spans="3:23" x14ac:dyDescent="0.25">
      <c r="C657" s="1"/>
      <c r="E657" s="1"/>
      <c r="G657" s="1"/>
      <c r="K657" s="2"/>
      <c r="T657" s="14"/>
      <c r="U657" s="9"/>
      <c r="W657" s="1"/>
    </row>
    <row r="658" spans="3:23" x14ac:dyDescent="0.25">
      <c r="C658" s="1"/>
      <c r="E658" s="1"/>
      <c r="G658" s="1"/>
      <c r="K658" s="2"/>
      <c r="T658" s="14"/>
      <c r="U658" s="9"/>
      <c r="W658" s="1"/>
    </row>
    <row r="659" spans="3:23" x14ac:dyDescent="0.25">
      <c r="C659" s="1"/>
      <c r="E659" s="1"/>
      <c r="G659" s="1"/>
      <c r="K659" s="2"/>
      <c r="T659" s="14"/>
      <c r="U659" s="9"/>
      <c r="W659" s="1"/>
    </row>
    <row r="660" spans="3:23" x14ac:dyDescent="0.25">
      <c r="C660" s="1"/>
      <c r="E660" s="1"/>
      <c r="G660" s="1"/>
      <c r="K660" s="2"/>
      <c r="T660" s="14"/>
      <c r="U660" s="9"/>
      <c r="W660" s="1"/>
    </row>
    <row r="661" spans="3:23" x14ac:dyDescent="0.25">
      <c r="C661" s="1"/>
      <c r="E661" s="1"/>
      <c r="G661" s="1"/>
      <c r="K661" s="2"/>
      <c r="T661" s="14"/>
      <c r="U661" s="9"/>
      <c r="W661" s="1"/>
    </row>
    <row r="662" spans="3:23" x14ac:dyDescent="0.25">
      <c r="C662" s="1"/>
      <c r="E662" s="1"/>
      <c r="G662" s="1"/>
      <c r="K662" s="2"/>
      <c r="T662" s="14"/>
      <c r="U662" s="9"/>
      <c r="W662" s="1"/>
    </row>
    <row r="663" spans="3:23" x14ac:dyDescent="0.25">
      <c r="C663" s="1"/>
      <c r="E663" s="1"/>
      <c r="G663" s="1"/>
      <c r="K663" s="2"/>
      <c r="T663" s="14"/>
      <c r="U663" s="9"/>
      <c r="W663" s="1"/>
    </row>
    <row r="664" spans="3:23" x14ac:dyDescent="0.25">
      <c r="C664" s="1"/>
      <c r="E664" s="1"/>
      <c r="G664" s="1"/>
      <c r="K664" s="2"/>
      <c r="T664" s="14"/>
      <c r="U664" s="9"/>
      <c r="W664" s="1"/>
    </row>
    <row r="665" spans="3:23" x14ac:dyDescent="0.25">
      <c r="C665" s="1"/>
      <c r="E665" s="1"/>
      <c r="G665" s="1"/>
      <c r="K665" s="2"/>
      <c r="T665" s="14"/>
      <c r="U665" s="9"/>
      <c r="W665" s="1"/>
    </row>
    <row r="666" spans="3:23" x14ac:dyDescent="0.25">
      <c r="C666" s="1"/>
      <c r="E666" s="1"/>
      <c r="G666" s="1"/>
      <c r="K666" s="2"/>
      <c r="T666" s="14"/>
      <c r="U666" s="9"/>
      <c r="W666" s="1"/>
    </row>
    <row r="667" spans="3:23" x14ac:dyDescent="0.25">
      <c r="C667" s="1"/>
      <c r="E667" s="1"/>
      <c r="G667" s="1"/>
      <c r="K667" s="2"/>
      <c r="T667" s="14"/>
      <c r="U667" s="9"/>
      <c r="W667" s="1"/>
    </row>
    <row r="668" spans="3:23" x14ac:dyDescent="0.25">
      <c r="C668" s="1"/>
      <c r="E668" s="1"/>
      <c r="G668" s="1"/>
      <c r="K668" s="2"/>
      <c r="T668" s="14"/>
      <c r="U668" s="9"/>
      <c r="W668" s="1"/>
    </row>
    <row r="669" spans="3:23" x14ac:dyDescent="0.25">
      <c r="C669" s="1"/>
      <c r="E669" s="1"/>
      <c r="G669" s="1"/>
      <c r="K669" s="2"/>
      <c r="T669" s="14"/>
      <c r="U669" s="9"/>
      <c r="W669" s="1"/>
    </row>
    <row r="670" spans="3:23" x14ac:dyDescent="0.25">
      <c r="C670" s="1"/>
      <c r="E670" s="1"/>
      <c r="G670" s="1"/>
      <c r="K670" s="2"/>
      <c r="T670" s="14"/>
      <c r="U670" s="9"/>
      <c r="W670" s="1"/>
    </row>
    <row r="671" spans="3:23" x14ac:dyDescent="0.25">
      <c r="C671" s="1"/>
      <c r="E671" s="1"/>
      <c r="G671" s="1"/>
      <c r="K671" s="2"/>
      <c r="T671" s="14"/>
      <c r="U671" s="9"/>
      <c r="W671" s="1"/>
    </row>
    <row r="672" spans="3:23" x14ac:dyDescent="0.25">
      <c r="C672" s="1"/>
      <c r="E672" s="1"/>
      <c r="G672" s="1"/>
      <c r="K672" s="2"/>
      <c r="T672" s="14"/>
      <c r="U672" s="9"/>
      <c r="W672" s="1"/>
    </row>
    <row r="673" spans="3:23" x14ac:dyDescent="0.25">
      <c r="C673" s="1"/>
      <c r="E673" s="1"/>
      <c r="G673" s="1"/>
      <c r="K673" s="2"/>
      <c r="T673" s="14"/>
      <c r="U673" s="9"/>
      <c r="W673" s="1"/>
    </row>
    <row r="674" spans="3:23" x14ac:dyDescent="0.25">
      <c r="C674" s="1"/>
      <c r="E674" s="1"/>
      <c r="G674" s="1"/>
      <c r="K674" s="2"/>
      <c r="T674" s="14"/>
      <c r="U674" s="9"/>
      <c r="W674" s="1"/>
    </row>
    <row r="675" spans="3:23" x14ac:dyDescent="0.25">
      <c r="C675" s="1"/>
      <c r="E675" s="1"/>
      <c r="G675" s="1"/>
      <c r="K675" s="2"/>
      <c r="T675" s="14"/>
      <c r="U675" s="9"/>
      <c r="W675" s="1"/>
    </row>
    <row r="676" spans="3:23" x14ac:dyDescent="0.25">
      <c r="C676" s="1"/>
      <c r="E676" s="1"/>
      <c r="G676" s="1"/>
      <c r="K676" s="2"/>
      <c r="T676" s="14"/>
      <c r="U676" s="9"/>
      <c r="W676" s="1"/>
    </row>
    <row r="677" spans="3:23" x14ac:dyDescent="0.25">
      <c r="C677" s="1"/>
      <c r="E677" s="1"/>
      <c r="G677" s="1"/>
      <c r="K677" s="2"/>
      <c r="T677" s="14"/>
      <c r="U677" s="9"/>
      <c r="W677" s="1"/>
    </row>
    <row r="678" spans="3:23" x14ac:dyDescent="0.25">
      <c r="C678" s="1"/>
      <c r="E678" s="1"/>
      <c r="G678" s="1"/>
      <c r="K678" s="2"/>
      <c r="T678" s="14"/>
      <c r="U678" s="9"/>
      <c r="W678" s="1"/>
    </row>
    <row r="679" spans="3:23" x14ac:dyDescent="0.25">
      <c r="C679" s="1"/>
      <c r="E679" s="1"/>
      <c r="G679" s="1"/>
      <c r="K679" s="2"/>
      <c r="T679" s="14"/>
      <c r="U679" s="9"/>
      <c r="W679" s="1"/>
    </row>
    <row r="680" spans="3:23" x14ac:dyDescent="0.25">
      <c r="C680" s="1"/>
      <c r="E680" s="1"/>
      <c r="G680" s="1"/>
      <c r="K680" s="2"/>
      <c r="T680" s="14"/>
      <c r="U680" s="9"/>
      <c r="W680" s="1"/>
    </row>
    <row r="681" spans="3:23" x14ac:dyDescent="0.25">
      <c r="C681" s="1"/>
      <c r="E681" s="1"/>
      <c r="G681" s="1"/>
      <c r="K681" s="2"/>
      <c r="T681" s="14"/>
      <c r="U681" s="9"/>
      <c r="W681" s="1"/>
    </row>
    <row r="682" spans="3:23" x14ac:dyDescent="0.25">
      <c r="C682" s="1"/>
      <c r="E682" s="1"/>
      <c r="G682" s="1"/>
      <c r="K682" s="2"/>
      <c r="T682" s="14"/>
      <c r="U682" s="9"/>
      <c r="W682" s="1"/>
    </row>
    <row r="683" spans="3:23" x14ac:dyDescent="0.25">
      <c r="C683" s="1"/>
      <c r="E683" s="1"/>
      <c r="G683" s="1"/>
      <c r="K683" s="2"/>
      <c r="T683" s="14"/>
      <c r="U683" s="9"/>
      <c r="W683" s="1"/>
    </row>
    <row r="684" spans="3:23" x14ac:dyDescent="0.25">
      <c r="C684" s="1"/>
      <c r="E684" s="1"/>
      <c r="G684" s="1"/>
      <c r="K684" s="2"/>
      <c r="T684" s="14"/>
      <c r="U684" s="9"/>
      <c r="W684" s="1"/>
    </row>
    <row r="685" spans="3:23" x14ac:dyDescent="0.25">
      <c r="C685" s="1"/>
      <c r="E685" s="1"/>
      <c r="G685" s="1"/>
      <c r="K685" s="2"/>
      <c r="T685" s="14"/>
      <c r="U685" s="9"/>
      <c r="W685" s="1"/>
    </row>
    <row r="686" spans="3:23" x14ac:dyDescent="0.25">
      <c r="C686" s="1"/>
      <c r="E686" s="1"/>
      <c r="G686" s="1"/>
      <c r="K686" s="2"/>
      <c r="T686" s="14"/>
      <c r="U686" s="9"/>
      <c r="W686" s="1"/>
    </row>
    <row r="687" spans="3:23" x14ac:dyDescent="0.25">
      <c r="C687" s="1"/>
      <c r="E687" s="1"/>
      <c r="G687" s="1"/>
      <c r="K687" s="2"/>
      <c r="T687" s="14"/>
      <c r="U687" s="9"/>
      <c r="W687" s="1"/>
    </row>
    <row r="688" spans="3:23" x14ac:dyDescent="0.25">
      <c r="C688" s="1"/>
      <c r="E688" s="1"/>
      <c r="G688" s="1"/>
      <c r="K688" s="2"/>
      <c r="T688" s="14"/>
      <c r="U688" s="9"/>
      <c r="W688" s="1"/>
    </row>
    <row r="689" spans="3:23" x14ac:dyDescent="0.25">
      <c r="C689" s="1"/>
      <c r="E689" s="1"/>
      <c r="G689" s="1"/>
      <c r="K689" s="2"/>
      <c r="T689" s="14"/>
      <c r="U689" s="9"/>
      <c r="W689" s="1"/>
    </row>
    <row r="690" spans="3:23" x14ac:dyDescent="0.25">
      <c r="C690" s="1"/>
      <c r="E690" s="1"/>
      <c r="G690" s="1"/>
      <c r="K690" s="2"/>
      <c r="T690" s="14"/>
      <c r="U690" s="9"/>
      <c r="W690" s="1"/>
    </row>
    <row r="691" spans="3:23" x14ac:dyDescent="0.25">
      <c r="C691" s="1"/>
      <c r="E691" s="1"/>
      <c r="G691" s="1"/>
      <c r="K691" s="2"/>
      <c r="T691" s="14"/>
      <c r="U691" s="9"/>
      <c r="W691" s="1"/>
    </row>
    <row r="692" spans="3:23" x14ac:dyDescent="0.25">
      <c r="C692" s="1"/>
      <c r="E692" s="1"/>
      <c r="G692" s="1"/>
      <c r="K692" s="2"/>
      <c r="T692" s="14"/>
      <c r="U692" s="9"/>
      <c r="W692" s="1"/>
    </row>
    <row r="693" spans="3:23" x14ac:dyDescent="0.25">
      <c r="C693" s="1"/>
      <c r="E693" s="1"/>
      <c r="G693" s="1"/>
      <c r="K693" s="2"/>
      <c r="T693" s="14"/>
      <c r="U693" s="9"/>
      <c r="W693" s="1"/>
    </row>
    <row r="694" spans="3:23" x14ac:dyDescent="0.25">
      <c r="C694" s="1"/>
      <c r="E694" s="1"/>
      <c r="G694" s="1"/>
      <c r="K694" s="2"/>
      <c r="T694" s="14"/>
      <c r="U694" s="9"/>
      <c r="W694" s="1"/>
    </row>
    <row r="695" spans="3:23" x14ac:dyDescent="0.25">
      <c r="C695" s="1"/>
      <c r="E695" s="1"/>
      <c r="G695" s="1"/>
      <c r="K695" s="2"/>
      <c r="T695" s="14"/>
      <c r="U695" s="9"/>
      <c r="W695" s="1"/>
    </row>
    <row r="696" spans="3:23" x14ac:dyDescent="0.25">
      <c r="C696" s="1"/>
      <c r="E696" s="1"/>
      <c r="G696" s="1"/>
      <c r="K696" s="2"/>
      <c r="T696" s="14"/>
      <c r="U696" s="9"/>
      <c r="W696" s="1"/>
    </row>
    <row r="697" spans="3:23" x14ac:dyDescent="0.25">
      <c r="C697" s="1"/>
      <c r="E697" s="1"/>
      <c r="G697" s="1"/>
      <c r="K697" s="2"/>
      <c r="T697" s="14"/>
      <c r="U697" s="9"/>
      <c r="W697" s="1"/>
    </row>
    <row r="698" spans="3:23" x14ac:dyDescent="0.25">
      <c r="C698" s="1"/>
      <c r="E698" s="1"/>
      <c r="G698" s="1"/>
      <c r="K698" s="2"/>
      <c r="T698" s="14"/>
      <c r="U698" s="9"/>
      <c r="W698" s="1"/>
    </row>
    <row r="699" spans="3:23" x14ac:dyDescent="0.25">
      <c r="C699" s="1"/>
      <c r="E699" s="1"/>
      <c r="G699" s="1"/>
      <c r="K699" s="2"/>
      <c r="T699" s="14"/>
      <c r="U699" s="9"/>
      <c r="W699" s="1"/>
    </row>
    <row r="700" spans="3:23" x14ac:dyDescent="0.25">
      <c r="C700" s="1"/>
      <c r="E700" s="1"/>
      <c r="G700" s="1"/>
      <c r="K700" s="2"/>
      <c r="T700" s="14"/>
      <c r="U700" s="9"/>
      <c r="W700" s="1"/>
    </row>
    <row r="701" spans="3:23" x14ac:dyDescent="0.25">
      <c r="C701" s="1"/>
      <c r="E701" s="1"/>
      <c r="G701" s="1"/>
      <c r="K701" s="2"/>
      <c r="T701" s="14"/>
      <c r="U701" s="9"/>
      <c r="W701" s="1"/>
    </row>
    <row r="702" spans="3:23" x14ac:dyDescent="0.25">
      <c r="C702" s="1"/>
      <c r="E702" s="1"/>
      <c r="G702" s="1"/>
      <c r="K702" s="2"/>
      <c r="T702" s="14"/>
      <c r="U702" s="9"/>
      <c r="W702" s="1"/>
    </row>
    <row r="703" spans="3:23" x14ac:dyDescent="0.25">
      <c r="C703" s="1"/>
      <c r="E703" s="1"/>
      <c r="G703" s="1"/>
      <c r="K703" s="2"/>
      <c r="T703" s="14"/>
      <c r="U703" s="9"/>
      <c r="W703" s="1"/>
    </row>
    <row r="704" spans="3:23" x14ac:dyDescent="0.25">
      <c r="C704" s="1"/>
      <c r="E704" s="1"/>
      <c r="G704" s="1"/>
      <c r="K704" s="2"/>
      <c r="T704" s="14"/>
      <c r="U704" s="9"/>
      <c r="W704" s="1"/>
    </row>
    <row r="705" spans="3:23" x14ac:dyDescent="0.25">
      <c r="C705" s="1"/>
      <c r="E705" s="1"/>
      <c r="G705" s="1"/>
      <c r="K705" s="2"/>
      <c r="T705" s="14"/>
      <c r="U705" s="9"/>
      <c r="W705" s="1"/>
    </row>
    <row r="706" spans="3:23" x14ac:dyDescent="0.25">
      <c r="C706" s="1"/>
      <c r="E706" s="1"/>
      <c r="G706" s="1"/>
      <c r="K706" s="2"/>
      <c r="T706" s="14"/>
      <c r="U706" s="9"/>
      <c r="W706" s="1"/>
    </row>
    <row r="707" spans="3:23" x14ac:dyDescent="0.25">
      <c r="C707" s="1"/>
      <c r="E707" s="1"/>
      <c r="G707" s="1"/>
      <c r="K707" s="2"/>
      <c r="T707" s="14"/>
      <c r="U707" s="9"/>
      <c r="W707" s="1"/>
    </row>
    <row r="708" spans="3:23" x14ac:dyDescent="0.25">
      <c r="C708" s="1"/>
      <c r="E708" s="1"/>
      <c r="G708" s="1"/>
      <c r="K708" s="2"/>
      <c r="T708" s="14"/>
      <c r="U708" s="9"/>
      <c r="W708" s="1"/>
    </row>
    <row r="709" spans="3:23" x14ac:dyDescent="0.25">
      <c r="C709" s="1"/>
      <c r="E709" s="1"/>
      <c r="G709" s="1"/>
      <c r="K709" s="2"/>
      <c r="T709" s="14"/>
      <c r="U709" s="9"/>
      <c r="W709" s="1"/>
    </row>
    <row r="710" spans="3:23" x14ac:dyDescent="0.25">
      <c r="C710" s="1"/>
      <c r="E710" s="1"/>
      <c r="G710" s="1"/>
      <c r="K710" s="2"/>
      <c r="T710" s="14"/>
      <c r="U710" s="9"/>
      <c r="W710" s="1"/>
    </row>
    <row r="711" spans="3:23" x14ac:dyDescent="0.25">
      <c r="C711" s="1"/>
      <c r="E711" s="1"/>
      <c r="G711" s="1"/>
      <c r="K711" s="2"/>
      <c r="T711" s="14"/>
      <c r="U711" s="9"/>
      <c r="W711" s="1"/>
    </row>
    <row r="712" spans="3:23" x14ac:dyDescent="0.25">
      <c r="C712" s="1"/>
      <c r="E712" s="1"/>
      <c r="G712" s="1"/>
      <c r="K712" s="2"/>
      <c r="T712" s="14"/>
      <c r="U712" s="9"/>
      <c r="W712" s="1"/>
    </row>
    <row r="713" spans="3:23" x14ac:dyDescent="0.25">
      <c r="C713" s="1"/>
      <c r="E713" s="1"/>
      <c r="G713" s="1"/>
      <c r="K713" s="2"/>
      <c r="T713" s="14"/>
      <c r="U713" s="9"/>
      <c r="W713" s="1"/>
    </row>
    <row r="714" spans="3:23" x14ac:dyDescent="0.25">
      <c r="C714" s="1"/>
      <c r="E714" s="1"/>
      <c r="G714" s="1"/>
      <c r="K714" s="2"/>
      <c r="T714" s="14"/>
      <c r="U714" s="9"/>
      <c r="W714" s="1"/>
    </row>
    <row r="715" spans="3:23" x14ac:dyDescent="0.25">
      <c r="C715" s="1"/>
      <c r="E715" s="1"/>
      <c r="G715" s="1"/>
      <c r="K715" s="2"/>
      <c r="T715" s="14"/>
      <c r="U715" s="9"/>
      <c r="W715" s="1"/>
    </row>
    <row r="716" spans="3:23" x14ac:dyDescent="0.25">
      <c r="C716" s="1"/>
      <c r="E716" s="1"/>
      <c r="G716" s="1"/>
      <c r="K716" s="2"/>
      <c r="T716" s="14"/>
      <c r="U716" s="9"/>
      <c r="W716" s="1"/>
    </row>
    <row r="717" spans="3:23" x14ac:dyDescent="0.25">
      <c r="C717" s="1"/>
      <c r="E717" s="1"/>
      <c r="G717" s="1"/>
      <c r="K717" s="2"/>
      <c r="T717" s="14"/>
      <c r="U717" s="9"/>
      <c r="W717" s="1"/>
    </row>
    <row r="718" spans="3:23" x14ac:dyDescent="0.25">
      <c r="C718" s="1"/>
      <c r="E718" s="1"/>
      <c r="G718" s="1"/>
      <c r="K718" s="2"/>
      <c r="T718" s="14"/>
      <c r="U718" s="9"/>
      <c r="W718" s="1"/>
    </row>
    <row r="719" spans="3:23" x14ac:dyDescent="0.25">
      <c r="C719" s="1"/>
      <c r="E719" s="1"/>
      <c r="G719" s="1"/>
      <c r="K719" s="2"/>
      <c r="T719" s="14"/>
      <c r="U719" s="9"/>
      <c r="W719" s="1"/>
    </row>
    <row r="720" spans="3:23" x14ac:dyDescent="0.25">
      <c r="C720" s="1"/>
      <c r="E720" s="1"/>
      <c r="G720" s="1"/>
      <c r="K720" s="2"/>
      <c r="T720" s="14"/>
      <c r="U720" s="9"/>
      <c r="W720" s="1"/>
    </row>
    <row r="721" spans="3:23" x14ac:dyDescent="0.25">
      <c r="C721" s="1"/>
      <c r="E721" s="1"/>
      <c r="G721" s="1"/>
      <c r="K721" s="2"/>
      <c r="T721" s="14"/>
      <c r="U721" s="9"/>
      <c r="W721" s="1"/>
    </row>
    <row r="722" spans="3:23" x14ac:dyDescent="0.25">
      <c r="C722" s="1"/>
      <c r="E722" s="1"/>
      <c r="G722" s="1"/>
      <c r="K722" s="2"/>
      <c r="T722" s="14"/>
      <c r="U722" s="9"/>
      <c r="W722" s="1"/>
    </row>
    <row r="723" spans="3:23" x14ac:dyDescent="0.25">
      <c r="C723" s="1"/>
      <c r="E723" s="1"/>
      <c r="G723" s="1"/>
      <c r="K723" s="2"/>
      <c r="T723" s="14"/>
      <c r="U723" s="9"/>
      <c r="W723" s="1"/>
    </row>
    <row r="724" spans="3:23" x14ac:dyDescent="0.25">
      <c r="C724" s="1"/>
      <c r="E724" s="1"/>
      <c r="G724" s="1"/>
      <c r="K724" s="2"/>
      <c r="T724" s="14"/>
      <c r="U724" s="9"/>
      <c r="W724" s="1"/>
    </row>
    <row r="725" spans="3:23" x14ac:dyDescent="0.25">
      <c r="C725" s="1"/>
      <c r="E725" s="1"/>
      <c r="G725" s="1"/>
      <c r="K725" s="2"/>
      <c r="T725" s="14"/>
      <c r="U725" s="9"/>
      <c r="W725" s="1"/>
    </row>
    <row r="726" spans="3:23" x14ac:dyDescent="0.25">
      <c r="C726" s="1"/>
      <c r="E726" s="1"/>
      <c r="G726" s="1"/>
      <c r="K726" s="2"/>
      <c r="T726" s="14"/>
      <c r="U726" s="9"/>
      <c r="W726" s="1"/>
    </row>
    <row r="727" spans="3:23" x14ac:dyDescent="0.25">
      <c r="C727" s="1"/>
      <c r="E727" s="1"/>
      <c r="G727" s="1"/>
      <c r="K727" s="2"/>
      <c r="T727" s="14"/>
      <c r="U727" s="9"/>
      <c r="W727" s="1"/>
    </row>
    <row r="728" spans="3:23" x14ac:dyDescent="0.25">
      <c r="C728" s="1"/>
      <c r="E728" s="1"/>
      <c r="G728" s="1"/>
      <c r="K728" s="2"/>
      <c r="T728" s="14"/>
      <c r="U728" s="9"/>
      <c r="W728" s="1"/>
    </row>
    <row r="729" spans="3:23" x14ac:dyDescent="0.25">
      <c r="C729" s="1"/>
      <c r="E729" s="1"/>
      <c r="G729" s="1"/>
      <c r="K729" s="2"/>
      <c r="T729" s="14"/>
      <c r="U729" s="9"/>
      <c r="W729" s="1"/>
    </row>
    <row r="730" spans="3:23" x14ac:dyDescent="0.25">
      <c r="C730" s="1"/>
      <c r="E730" s="1"/>
      <c r="G730" s="1"/>
      <c r="K730" s="2"/>
      <c r="T730" s="14"/>
      <c r="U730" s="9"/>
      <c r="W730" s="1"/>
    </row>
    <row r="731" spans="3:23" x14ac:dyDescent="0.25">
      <c r="C731" s="1"/>
      <c r="E731" s="1"/>
      <c r="G731" s="1"/>
      <c r="K731" s="2"/>
      <c r="T731" s="14"/>
      <c r="U731" s="9"/>
      <c r="W731" s="1"/>
    </row>
    <row r="732" spans="3:23" x14ac:dyDescent="0.25">
      <c r="C732" s="1"/>
      <c r="E732" s="1"/>
      <c r="G732" s="1"/>
      <c r="K732" s="2"/>
      <c r="T732" s="14"/>
      <c r="U732" s="9"/>
      <c r="W732" s="1"/>
    </row>
    <row r="733" spans="3:23" x14ac:dyDescent="0.25">
      <c r="C733" s="1"/>
      <c r="E733" s="1"/>
      <c r="G733" s="1"/>
      <c r="K733" s="2"/>
      <c r="T733" s="14"/>
      <c r="U733" s="9"/>
      <c r="W733" s="1"/>
    </row>
    <row r="734" spans="3:23" x14ac:dyDescent="0.25">
      <c r="C734" s="1"/>
      <c r="E734" s="1"/>
      <c r="G734" s="1"/>
      <c r="K734" s="2"/>
      <c r="T734" s="14"/>
      <c r="U734" s="9"/>
      <c r="W734" s="1"/>
    </row>
    <row r="735" spans="3:23" x14ac:dyDescent="0.25">
      <c r="C735" s="1"/>
      <c r="E735" s="1"/>
      <c r="G735" s="1"/>
      <c r="K735" s="2"/>
      <c r="T735" s="14"/>
      <c r="U735" s="9"/>
      <c r="W735" s="1"/>
    </row>
    <row r="736" spans="3:23" x14ac:dyDescent="0.25">
      <c r="C736" s="1"/>
      <c r="E736" s="1"/>
      <c r="G736" s="1"/>
      <c r="K736" s="2"/>
      <c r="T736" s="14"/>
      <c r="U736" s="9"/>
      <c r="W736" s="1"/>
    </row>
    <row r="737" spans="3:23" x14ac:dyDescent="0.25">
      <c r="C737" s="1"/>
      <c r="E737" s="1"/>
      <c r="G737" s="1"/>
      <c r="K737" s="2"/>
      <c r="T737" s="14"/>
      <c r="U737" s="9"/>
      <c r="W737" s="1"/>
    </row>
    <row r="738" spans="3:23" x14ac:dyDescent="0.25">
      <c r="C738" s="1"/>
      <c r="E738" s="1"/>
      <c r="G738" s="1"/>
      <c r="K738" s="2"/>
      <c r="T738" s="14"/>
      <c r="U738" s="9"/>
      <c r="W738" s="1"/>
    </row>
    <row r="739" spans="3:23" x14ac:dyDescent="0.25">
      <c r="C739" s="1"/>
      <c r="E739" s="1"/>
      <c r="G739" s="1"/>
      <c r="K739" s="2"/>
      <c r="T739" s="14"/>
      <c r="U739" s="9"/>
      <c r="W739" s="1"/>
    </row>
    <row r="740" spans="3:23" x14ac:dyDescent="0.25">
      <c r="C740" s="1"/>
      <c r="E740" s="1"/>
      <c r="G740" s="1"/>
      <c r="K740" s="2"/>
      <c r="T740" s="14"/>
      <c r="U740" s="9"/>
      <c r="W740" s="1"/>
    </row>
    <row r="741" spans="3:23" x14ac:dyDescent="0.25">
      <c r="C741" s="1"/>
      <c r="E741" s="1"/>
      <c r="G741" s="1"/>
      <c r="K741" s="2"/>
      <c r="T741" s="14"/>
      <c r="U741" s="9"/>
      <c r="W741" s="1"/>
    </row>
    <row r="742" spans="3:23" x14ac:dyDescent="0.25">
      <c r="C742" s="1"/>
      <c r="E742" s="1"/>
      <c r="G742" s="1"/>
      <c r="K742" s="2"/>
      <c r="T742" s="14"/>
      <c r="U742" s="9"/>
      <c r="W742" s="1"/>
    </row>
    <row r="743" spans="3:23" x14ac:dyDescent="0.25">
      <c r="C743" s="1"/>
      <c r="E743" s="1"/>
      <c r="G743" s="1"/>
      <c r="K743" s="2"/>
      <c r="T743" s="14"/>
      <c r="U743" s="9"/>
      <c r="W743" s="1"/>
    </row>
    <row r="744" spans="3:23" x14ac:dyDescent="0.25">
      <c r="C744" s="1"/>
      <c r="E744" s="1"/>
      <c r="G744" s="1"/>
      <c r="K744" s="2"/>
      <c r="T744" s="14"/>
      <c r="U744" s="9"/>
      <c r="W744" s="1"/>
    </row>
    <row r="745" spans="3:23" x14ac:dyDescent="0.25">
      <c r="C745" s="1"/>
      <c r="E745" s="1"/>
      <c r="G745" s="1"/>
      <c r="K745" s="2"/>
      <c r="T745" s="14"/>
      <c r="U745" s="9"/>
      <c r="W745" s="1"/>
    </row>
    <row r="746" spans="3:23" x14ac:dyDescent="0.25">
      <c r="C746" s="1"/>
      <c r="E746" s="1"/>
      <c r="G746" s="1"/>
      <c r="K746" s="2"/>
      <c r="T746" s="14"/>
      <c r="U746" s="9"/>
      <c r="W746" s="1"/>
    </row>
    <row r="747" spans="3:23" x14ac:dyDescent="0.25">
      <c r="C747" s="1"/>
      <c r="E747" s="1"/>
      <c r="G747" s="1"/>
      <c r="K747" s="2"/>
      <c r="T747" s="14"/>
      <c r="U747" s="9"/>
      <c r="W747" s="1"/>
    </row>
    <row r="748" spans="3:23" x14ac:dyDescent="0.25">
      <c r="C748" s="1"/>
      <c r="E748" s="1"/>
      <c r="G748" s="1"/>
      <c r="K748" s="2"/>
      <c r="T748" s="14"/>
      <c r="U748" s="9"/>
      <c r="W748" s="1"/>
    </row>
    <row r="749" spans="3:23" x14ac:dyDescent="0.25">
      <c r="C749" s="1"/>
      <c r="E749" s="1"/>
      <c r="G749" s="1"/>
      <c r="K749" s="2"/>
      <c r="T749" s="14"/>
      <c r="U749" s="9"/>
      <c r="W749" s="1"/>
    </row>
    <row r="750" spans="3:23" x14ac:dyDescent="0.25">
      <c r="C750" s="1"/>
      <c r="E750" s="1"/>
      <c r="G750" s="1"/>
      <c r="K750" s="2"/>
      <c r="T750" s="14"/>
      <c r="U750" s="9"/>
      <c r="W750" s="1"/>
    </row>
    <row r="751" spans="3:23" x14ac:dyDescent="0.25">
      <c r="C751" s="1"/>
      <c r="E751" s="1"/>
      <c r="G751" s="1"/>
      <c r="K751" s="2"/>
      <c r="T751" s="14"/>
      <c r="U751" s="9"/>
      <c r="W751" s="1"/>
    </row>
    <row r="752" spans="3:23" x14ac:dyDescent="0.25">
      <c r="C752" s="1"/>
      <c r="E752" s="1"/>
      <c r="G752" s="1"/>
      <c r="K752" s="2"/>
      <c r="T752" s="14"/>
      <c r="U752" s="9"/>
      <c r="W752" s="1"/>
    </row>
    <row r="753" spans="3:23" x14ac:dyDescent="0.25">
      <c r="C753" s="1"/>
      <c r="E753" s="1"/>
      <c r="G753" s="1"/>
      <c r="K753" s="2"/>
      <c r="T753" s="14"/>
      <c r="U753" s="9"/>
      <c r="W753" s="1"/>
    </row>
    <row r="754" spans="3:23" x14ac:dyDescent="0.25">
      <c r="C754" s="1"/>
      <c r="E754" s="1"/>
      <c r="G754" s="1"/>
      <c r="K754" s="2"/>
      <c r="T754" s="14"/>
      <c r="U754" s="9"/>
      <c r="W754" s="1"/>
    </row>
    <row r="755" spans="3:23" x14ac:dyDescent="0.25">
      <c r="C755" s="1"/>
      <c r="E755" s="1"/>
      <c r="G755" s="1"/>
      <c r="K755" s="2"/>
      <c r="T755" s="14"/>
      <c r="U755" s="9"/>
      <c r="W755" s="1"/>
    </row>
    <row r="756" spans="3:23" x14ac:dyDescent="0.25">
      <c r="C756" s="1"/>
      <c r="E756" s="1"/>
      <c r="G756" s="1"/>
      <c r="K756" s="2"/>
      <c r="T756" s="14"/>
      <c r="U756" s="9"/>
      <c r="W756" s="1"/>
    </row>
    <row r="757" spans="3:23" x14ac:dyDescent="0.25">
      <c r="C757" s="1"/>
      <c r="E757" s="1"/>
      <c r="G757" s="1"/>
      <c r="K757" s="2"/>
      <c r="T757" s="14"/>
      <c r="U757" s="9"/>
      <c r="W757" s="1"/>
    </row>
    <row r="758" spans="3:23" x14ac:dyDescent="0.25">
      <c r="C758" s="1"/>
      <c r="E758" s="1"/>
      <c r="G758" s="1"/>
      <c r="K758" s="2"/>
      <c r="T758" s="14"/>
      <c r="U758" s="9"/>
      <c r="W758" s="1"/>
    </row>
    <row r="759" spans="3:23" x14ac:dyDescent="0.25">
      <c r="C759" s="1"/>
      <c r="E759" s="1"/>
      <c r="G759" s="1"/>
      <c r="K759" s="2"/>
      <c r="T759" s="14"/>
      <c r="U759" s="9"/>
      <c r="W759" s="1"/>
    </row>
    <row r="760" spans="3:23" x14ac:dyDescent="0.25">
      <c r="C760" s="1"/>
      <c r="E760" s="1"/>
      <c r="G760" s="1"/>
      <c r="K760" s="2"/>
      <c r="T760" s="14"/>
      <c r="U760" s="9"/>
      <c r="W760" s="1"/>
    </row>
    <row r="761" spans="3:23" x14ac:dyDescent="0.25">
      <c r="C761" s="1"/>
      <c r="E761" s="1"/>
      <c r="G761" s="1"/>
      <c r="K761" s="2"/>
      <c r="T761" s="14"/>
      <c r="U761" s="9"/>
      <c r="W761" s="1"/>
    </row>
    <row r="762" spans="3:23" x14ac:dyDescent="0.25">
      <c r="C762" s="1"/>
      <c r="E762" s="1"/>
      <c r="G762" s="1"/>
      <c r="K762" s="2"/>
      <c r="T762" s="14"/>
      <c r="U762" s="9"/>
      <c r="W762" s="1"/>
    </row>
    <row r="763" spans="3:23" x14ac:dyDescent="0.25">
      <c r="C763" s="1"/>
      <c r="E763" s="1"/>
      <c r="G763" s="1"/>
      <c r="K763" s="2"/>
      <c r="T763" s="14"/>
      <c r="U763" s="9"/>
      <c r="W763" s="1"/>
    </row>
    <row r="764" spans="3:23" x14ac:dyDescent="0.25">
      <c r="C764" s="1"/>
      <c r="E764" s="1"/>
      <c r="G764" s="1"/>
      <c r="K764" s="2"/>
      <c r="T764" s="14"/>
      <c r="U764" s="9"/>
      <c r="W764" s="1"/>
    </row>
    <row r="765" spans="3:23" x14ac:dyDescent="0.25">
      <c r="C765" s="1"/>
      <c r="E765" s="1"/>
      <c r="G765" s="1"/>
      <c r="K765" s="2"/>
      <c r="T765" s="14"/>
      <c r="U765" s="9"/>
      <c r="W765" s="1"/>
    </row>
    <row r="766" spans="3:23" x14ac:dyDescent="0.25">
      <c r="C766" s="1"/>
      <c r="E766" s="1"/>
      <c r="G766" s="1"/>
      <c r="K766" s="2"/>
      <c r="T766" s="14"/>
      <c r="U766" s="9"/>
      <c r="W766" s="1"/>
    </row>
    <row r="767" spans="3:23" x14ac:dyDescent="0.25">
      <c r="C767" s="1"/>
      <c r="E767" s="1"/>
      <c r="G767" s="1"/>
      <c r="K767" s="2"/>
      <c r="T767" s="14"/>
      <c r="U767" s="9"/>
      <c r="W767" s="1"/>
    </row>
    <row r="768" spans="3:23" x14ac:dyDescent="0.25">
      <c r="C768" s="1"/>
      <c r="E768" s="1"/>
      <c r="G768" s="1"/>
      <c r="K768" s="2"/>
      <c r="T768" s="14"/>
      <c r="U768" s="9"/>
      <c r="W768" s="1"/>
    </row>
    <row r="769" spans="3:23" x14ac:dyDescent="0.25">
      <c r="C769" s="1"/>
      <c r="E769" s="1"/>
      <c r="G769" s="1"/>
      <c r="K769" s="2"/>
      <c r="T769" s="14"/>
      <c r="U769" s="9"/>
      <c r="W769" s="1"/>
    </row>
    <row r="770" spans="3:23" x14ac:dyDescent="0.25">
      <c r="C770" s="1"/>
      <c r="E770" s="1"/>
      <c r="G770" s="1"/>
      <c r="K770" s="2"/>
      <c r="T770" s="14"/>
      <c r="U770" s="9"/>
      <c r="W770" s="1"/>
    </row>
    <row r="771" spans="3:23" x14ac:dyDescent="0.25">
      <c r="C771" s="1"/>
      <c r="E771" s="1"/>
      <c r="G771" s="1"/>
      <c r="K771" s="2"/>
      <c r="T771" s="14"/>
      <c r="U771" s="9"/>
      <c r="W771" s="1"/>
    </row>
    <row r="772" spans="3:23" x14ac:dyDescent="0.25">
      <c r="C772" s="1"/>
      <c r="E772" s="1"/>
      <c r="G772" s="1"/>
      <c r="K772" s="2"/>
      <c r="T772" s="14"/>
      <c r="U772" s="9"/>
      <c r="W772" s="1"/>
    </row>
    <row r="773" spans="3:23" x14ac:dyDescent="0.25">
      <c r="C773" s="1"/>
      <c r="E773" s="1"/>
      <c r="G773" s="1"/>
      <c r="K773" s="2"/>
      <c r="T773" s="14"/>
      <c r="U773" s="9"/>
      <c r="W773" s="1"/>
    </row>
    <row r="774" spans="3:23" x14ac:dyDescent="0.25">
      <c r="C774" s="1"/>
      <c r="E774" s="1"/>
      <c r="G774" s="1"/>
      <c r="K774" s="2"/>
      <c r="T774" s="14"/>
      <c r="U774" s="9"/>
      <c r="W774" s="1"/>
    </row>
    <row r="775" spans="3:23" x14ac:dyDescent="0.25">
      <c r="C775" s="1"/>
      <c r="E775" s="1"/>
      <c r="G775" s="1"/>
      <c r="K775" s="2"/>
      <c r="T775" s="14"/>
      <c r="U775" s="9"/>
      <c r="W775" s="1"/>
    </row>
    <row r="776" spans="3:23" x14ac:dyDescent="0.25">
      <c r="C776" s="1"/>
      <c r="E776" s="1"/>
      <c r="G776" s="1"/>
      <c r="K776" s="2"/>
      <c r="T776" s="14"/>
      <c r="U776" s="9"/>
      <c r="W776" s="1"/>
    </row>
    <row r="777" spans="3:23" x14ac:dyDescent="0.25">
      <c r="C777" s="1"/>
      <c r="E777" s="1"/>
      <c r="G777" s="1"/>
      <c r="K777" s="2"/>
      <c r="T777" s="14"/>
      <c r="U777" s="9"/>
      <c r="W777" s="1"/>
    </row>
    <row r="778" spans="3:23" x14ac:dyDescent="0.25">
      <c r="C778" s="1"/>
      <c r="E778" s="1"/>
      <c r="G778" s="1"/>
      <c r="K778" s="2"/>
      <c r="T778" s="14"/>
      <c r="U778" s="9"/>
      <c r="W778" s="1"/>
    </row>
    <row r="779" spans="3:23" x14ac:dyDescent="0.25">
      <c r="C779" s="1"/>
      <c r="E779" s="1"/>
      <c r="G779" s="1"/>
      <c r="K779" s="2"/>
      <c r="T779" s="14"/>
      <c r="U779" s="9"/>
      <c r="W779" s="1"/>
    </row>
    <row r="780" spans="3:23" x14ac:dyDescent="0.25">
      <c r="C780" s="1"/>
      <c r="E780" s="1"/>
      <c r="G780" s="1"/>
      <c r="K780" s="2"/>
      <c r="T780" s="14"/>
      <c r="U780" s="9"/>
      <c r="W780" s="1"/>
    </row>
    <row r="781" spans="3:23" x14ac:dyDescent="0.25">
      <c r="C781" s="1"/>
      <c r="E781" s="1"/>
      <c r="G781" s="1"/>
      <c r="K781" s="2"/>
      <c r="T781" s="14"/>
      <c r="U781" s="9"/>
      <c r="W781" s="1"/>
    </row>
    <row r="782" spans="3:23" x14ac:dyDescent="0.25">
      <c r="C782" s="1"/>
      <c r="E782" s="1"/>
      <c r="G782" s="1"/>
      <c r="K782" s="2"/>
      <c r="T782" s="14"/>
      <c r="U782" s="9"/>
      <c r="W782" s="1"/>
    </row>
    <row r="783" spans="3:23" x14ac:dyDescent="0.25">
      <c r="C783" s="1"/>
      <c r="E783" s="1"/>
      <c r="G783" s="1"/>
      <c r="K783" s="2"/>
      <c r="T783" s="14"/>
      <c r="U783" s="9"/>
      <c r="W783" s="1"/>
    </row>
    <row r="784" spans="3:23" x14ac:dyDescent="0.25">
      <c r="C784" s="1"/>
      <c r="E784" s="1"/>
      <c r="G784" s="1"/>
      <c r="K784" s="2"/>
      <c r="T784" s="14"/>
      <c r="U784" s="9"/>
      <c r="W784" s="1"/>
    </row>
    <row r="785" spans="3:23" x14ac:dyDescent="0.25">
      <c r="C785" s="1"/>
      <c r="E785" s="1"/>
      <c r="G785" s="1"/>
      <c r="K785" s="2"/>
      <c r="T785" s="14"/>
      <c r="U785" s="9"/>
      <c r="W785" s="1"/>
    </row>
    <row r="786" spans="3:23" x14ac:dyDescent="0.25">
      <c r="C786" s="1"/>
      <c r="E786" s="1"/>
      <c r="G786" s="1"/>
      <c r="K786" s="2"/>
      <c r="T786" s="14"/>
      <c r="U786" s="9"/>
      <c r="W786" s="1"/>
    </row>
    <row r="787" spans="3:23" x14ac:dyDescent="0.25">
      <c r="C787" s="1"/>
      <c r="E787" s="1"/>
      <c r="G787" s="1"/>
      <c r="K787" s="2"/>
      <c r="T787" s="14"/>
      <c r="U787" s="9"/>
      <c r="W787" s="1"/>
    </row>
    <row r="788" spans="3:23" x14ac:dyDescent="0.25">
      <c r="C788" s="1"/>
      <c r="E788" s="1"/>
      <c r="G788" s="1"/>
      <c r="K788" s="2"/>
      <c r="T788" s="14"/>
      <c r="U788" s="9"/>
      <c r="W788" s="1"/>
    </row>
    <row r="789" spans="3:23" x14ac:dyDescent="0.25">
      <c r="C789" s="1"/>
      <c r="E789" s="1"/>
      <c r="G789" s="1"/>
      <c r="K789" s="2"/>
      <c r="T789" s="14"/>
      <c r="U789" s="9"/>
      <c r="W789" s="1"/>
    </row>
    <row r="790" spans="3:23" x14ac:dyDescent="0.25">
      <c r="C790" s="1"/>
      <c r="E790" s="1"/>
      <c r="G790" s="1"/>
      <c r="K790" s="2"/>
      <c r="T790" s="14"/>
      <c r="U790" s="9"/>
      <c r="W790" s="1"/>
    </row>
    <row r="791" spans="3:23" x14ac:dyDescent="0.25">
      <c r="C791" s="1"/>
      <c r="E791" s="1"/>
      <c r="G791" s="1"/>
      <c r="K791" s="2"/>
      <c r="T791" s="14"/>
      <c r="U791" s="9"/>
      <c r="W791" s="1"/>
    </row>
    <row r="792" spans="3:23" x14ac:dyDescent="0.25">
      <c r="C792" s="1"/>
      <c r="E792" s="1"/>
      <c r="G792" s="1"/>
      <c r="K792" s="2"/>
      <c r="T792" s="14"/>
      <c r="U792" s="9"/>
      <c r="W792" s="1"/>
    </row>
    <row r="793" spans="3:23" x14ac:dyDescent="0.25">
      <c r="C793" s="1"/>
      <c r="E793" s="1"/>
      <c r="G793" s="1"/>
      <c r="K793" s="2"/>
      <c r="T793" s="14"/>
      <c r="U793" s="9"/>
      <c r="W793" s="1"/>
    </row>
    <row r="794" spans="3:23" x14ac:dyDescent="0.25">
      <c r="C794" s="1"/>
      <c r="E794" s="1"/>
      <c r="G794" s="1"/>
      <c r="K794" s="2"/>
      <c r="T794" s="14"/>
      <c r="U794" s="9"/>
      <c r="W794" s="1"/>
    </row>
    <row r="795" spans="3:23" x14ac:dyDescent="0.25">
      <c r="C795" s="1"/>
      <c r="E795" s="1"/>
      <c r="G795" s="1"/>
      <c r="K795" s="2"/>
      <c r="T795" s="14"/>
      <c r="U795" s="9"/>
      <c r="W795" s="1"/>
    </row>
    <row r="796" spans="3:23" x14ac:dyDescent="0.25">
      <c r="C796" s="1"/>
      <c r="E796" s="1"/>
      <c r="G796" s="1"/>
      <c r="K796" s="2"/>
      <c r="T796" s="14"/>
      <c r="U796" s="9"/>
      <c r="W796" s="1"/>
    </row>
    <row r="797" spans="3:23" x14ac:dyDescent="0.25">
      <c r="C797" s="1"/>
      <c r="E797" s="1"/>
      <c r="G797" s="1"/>
      <c r="K797" s="2"/>
      <c r="T797" s="14"/>
      <c r="U797" s="9"/>
      <c r="W797" s="1"/>
    </row>
    <row r="798" spans="3:23" x14ac:dyDescent="0.25">
      <c r="C798" s="1"/>
      <c r="E798" s="1"/>
      <c r="G798" s="1"/>
      <c r="K798" s="2"/>
      <c r="T798" s="14"/>
      <c r="U798" s="9"/>
      <c r="W798" s="1"/>
    </row>
    <row r="799" spans="3:23" x14ac:dyDescent="0.25">
      <c r="C799" s="1"/>
      <c r="E799" s="1"/>
      <c r="G799" s="1"/>
      <c r="K799" s="2"/>
      <c r="T799" s="14"/>
      <c r="U799" s="9"/>
      <c r="W799" s="1"/>
    </row>
    <row r="800" spans="3:23" x14ac:dyDescent="0.25">
      <c r="C800" s="1"/>
      <c r="E800" s="1"/>
      <c r="G800" s="1"/>
      <c r="K800" s="2"/>
      <c r="T800" s="14"/>
      <c r="U800" s="9"/>
      <c r="W800" s="1"/>
    </row>
    <row r="801" spans="3:23" x14ac:dyDescent="0.25">
      <c r="C801" s="1"/>
      <c r="E801" s="1"/>
      <c r="G801" s="1"/>
      <c r="K801" s="2"/>
      <c r="T801" s="14"/>
      <c r="U801" s="9"/>
      <c r="W801" s="1"/>
    </row>
    <row r="802" spans="3:23" x14ac:dyDescent="0.25">
      <c r="C802" s="1"/>
      <c r="E802" s="1"/>
      <c r="G802" s="1"/>
      <c r="K802" s="2"/>
      <c r="T802" s="14"/>
      <c r="U802" s="9"/>
      <c r="W802" s="1"/>
    </row>
    <row r="803" spans="3:23" x14ac:dyDescent="0.25">
      <c r="C803" s="1"/>
      <c r="E803" s="1"/>
      <c r="G803" s="1"/>
      <c r="K803" s="2"/>
      <c r="T803" s="14"/>
      <c r="U803" s="9"/>
      <c r="W803" s="1"/>
    </row>
    <row r="804" spans="3:23" x14ac:dyDescent="0.25">
      <c r="C804" s="1"/>
      <c r="E804" s="1"/>
      <c r="G804" s="1"/>
      <c r="K804" s="2"/>
      <c r="T804" s="14"/>
      <c r="U804" s="9"/>
      <c r="W804" s="1"/>
    </row>
    <row r="805" spans="3:23" x14ac:dyDescent="0.25">
      <c r="C805" s="1"/>
      <c r="E805" s="1"/>
      <c r="G805" s="1"/>
      <c r="K805" s="2"/>
      <c r="T805" s="14"/>
      <c r="U805" s="9"/>
      <c r="W805" s="1"/>
    </row>
    <row r="806" spans="3:23" x14ac:dyDescent="0.25">
      <c r="C806" s="1"/>
      <c r="E806" s="1"/>
      <c r="G806" s="1"/>
      <c r="K806" s="2"/>
      <c r="T806" s="14"/>
      <c r="U806" s="9"/>
      <c r="W806" s="1"/>
    </row>
    <row r="807" spans="3:23" x14ac:dyDescent="0.25">
      <c r="C807" s="1"/>
      <c r="E807" s="1"/>
      <c r="G807" s="1"/>
      <c r="K807" s="2"/>
      <c r="T807" s="14"/>
      <c r="U807" s="9"/>
      <c r="W807" s="1"/>
    </row>
    <row r="808" spans="3:23" x14ac:dyDescent="0.25">
      <c r="C808" s="1"/>
      <c r="E808" s="1"/>
      <c r="G808" s="1"/>
      <c r="K808" s="2"/>
      <c r="T808" s="14"/>
      <c r="U808" s="9"/>
      <c r="W808" s="1"/>
    </row>
    <row r="809" spans="3:23" x14ac:dyDescent="0.25">
      <c r="C809" s="1"/>
      <c r="E809" s="1"/>
      <c r="G809" s="1"/>
      <c r="K809" s="2"/>
      <c r="T809" s="14"/>
      <c r="U809" s="9"/>
      <c r="W809" s="1"/>
    </row>
    <row r="810" spans="3:23" x14ac:dyDescent="0.25">
      <c r="C810" s="1"/>
      <c r="E810" s="1"/>
      <c r="G810" s="1"/>
      <c r="K810" s="2"/>
      <c r="T810" s="14"/>
      <c r="U810" s="9"/>
      <c r="W810" s="1"/>
    </row>
    <row r="811" spans="3:23" x14ac:dyDescent="0.25">
      <c r="C811" s="1"/>
      <c r="E811" s="1"/>
      <c r="G811" s="1"/>
      <c r="K811" s="2"/>
      <c r="T811" s="14"/>
      <c r="U811" s="9"/>
      <c r="W811" s="1"/>
    </row>
    <row r="812" spans="3:23" x14ac:dyDescent="0.25">
      <c r="C812" s="1"/>
      <c r="E812" s="1"/>
      <c r="G812" s="1"/>
      <c r="K812" s="2"/>
      <c r="T812" s="14"/>
      <c r="U812" s="9"/>
      <c r="W812" s="1"/>
    </row>
    <row r="813" spans="3:23" x14ac:dyDescent="0.25">
      <c r="C813" s="1"/>
      <c r="E813" s="1"/>
      <c r="G813" s="1"/>
      <c r="K813" s="2"/>
      <c r="T813" s="14"/>
      <c r="U813" s="9"/>
      <c r="W813" s="1"/>
    </row>
    <row r="814" spans="3:23" x14ac:dyDescent="0.25">
      <c r="C814" s="1"/>
      <c r="E814" s="1"/>
      <c r="G814" s="1"/>
      <c r="K814" s="2"/>
      <c r="T814" s="14"/>
      <c r="U814" s="9"/>
      <c r="W814" s="1"/>
    </row>
    <row r="815" spans="3:23" x14ac:dyDescent="0.25">
      <c r="C815" s="1"/>
      <c r="E815" s="1"/>
      <c r="G815" s="1"/>
      <c r="K815" s="2"/>
      <c r="T815" s="14"/>
      <c r="U815" s="9"/>
      <c r="W815" s="1"/>
    </row>
    <row r="816" spans="3:23" x14ac:dyDescent="0.25">
      <c r="C816" s="1"/>
      <c r="E816" s="1"/>
      <c r="G816" s="1"/>
      <c r="K816" s="2"/>
      <c r="T816" s="14"/>
      <c r="U816" s="9"/>
      <c r="W816" s="1"/>
    </row>
    <row r="817" spans="3:23" x14ac:dyDescent="0.25">
      <c r="C817" s="1"/>
      <c r="E817" s="1"/>
      <c r="G817" s="1"/>
      <c r="K817" s="2"/>
      <c r="T817" s="14"/>
      <c r="U817" s="9"/>
      <c r="W817" s="1"/>
    </row>
    <row r="818" spans="3:23" x14ac:dyDescent="0.25">
      <c r="C818" s="1"/>
      <c r="E818" s="1"/>
      <c r="G818" s="1"/>
      <c r="K818" s="2"/>
      <c r="T818" s="14"/>
      <c r="U818" s="9"/>
      <c r="W818" s="1"/>
    </row>
    <row r="819" spans="3:23" x14ac:dyDescent="0.25">
      <c r="C819" s="1"/>
      <c r="E819" s="1"/>
      <c r="G819" s="1"/>
      <c r="K819" s="2"/>
      <c r="T819" s="14"/>
      <c r="U819" s="9"/>
      <c r="W819" s="1"/>
    </row>
    <row r="820" spans="3:23" x14ac:dyDescent="0.25">
      <c r="C820" s="1"/>
      <c r="E820" s="1"/>
      <c r="G820" s="1"/>
      <c r="K820" s="2"/>
      <c r="T820" s="14"/>
      <c r="U820" s="9"/>
      <c r="W820" s="1"/>
    </row>
    <row r="821" spans="3:23" x14ac:dyDescent="0.25">
      <c r="C821" s="1"/>
      <c r="E821" s="1"/>
      <c r="G821" s="1"/>
      <c r="K821" s="2"/>
      <c r="T821" s="14"/>
      <c r="U821" s="9"/>
      <c r="W821" s="1"/>
    </row>
    <row r="822" spans="3:23" x14ac:dyDescent="0.25">
      <c r="C822" s="1"/>
      <c r="E822" s="1"/>
      <c r="G822" s="1"/>
      <c r="K822" s="2"/>
      <c r="T822" s="14"/>
      <c r="U822" s="9"/>
      <c r="W822" s="1"/>
    </row>
    <row r="823" spans="3:23" x14ac:dyDescent="0.25">
      <c r="C823" s="1"/>
      <c r="E823" s="1"/>
      <c r="G823" s="1"/>
      <c r="K823" s="2"/>
      <c r="T823" s="14"/>
      <c r="U823" s="9"/>
      <c r="W823" s="1"/>
    </row>
    <row r="824" spans="3:23" x14ac:dyDescent="0.25">
      <c r="C824" s="1"/>
      <c r="E824" s="1"/>
      <c r="G824" s="1"/>
      <c r="K824" s="2"/>
      <c r="T824" s="14"/>
      <c r="U824" s="9"/>
      <c r="W824" s="1"/>
    </row>
    <row r="825" spans="3:23" x14ac:dyDescent="0.25">
      <c r="C825" s="1"/>
      <c r="E825" s="1"/>
      <c r="G825" s="1"/>
      <c r="K825" s="2"/>
      <c r="T825" s="14"/>
      <c r="U825" s="9"/>
      <c r="W825" s="1"/>
    </row>
    <row r="826" spans="3:23" x14ac:dyDescent="0.25">
      <c r="C826" s="1"/>
      <c r="E826" s="1"/>
      <c r="G826" s="1"/>
      <c r="K826" s="2"/>
      <c r="T826" s="14"/>
      <c r="U826" s="9"/>
      <c r="W826" s="1"/>
    </row>
    <row r="827" spans="3:23" x14ac:dyDescent="0.25">
      <c r="C827" s="1"/>
      <c r="E827" s="1"/>
      <c r="G827" s="1"/>
      <c r="K827" s="2"/>
      <c r="T827" s="14"/>
      <c r="U827" s="9"/>
      <c r="W827" s="1"/>
    </row>
    <row r="828" spans="3:23" x14ac:dyDescent="0.25">
      <c r="C828" s="1"/>
      <c r="E828" s="1"/>
      <c r="G828" s="1"/>
      <c r="K828" s="2"/>
      <c r="T828" s="14"/>
      <c r="U828" s="9"/>
      <c r="W828" s="1"/>
    </row>
    <row r="829" spans="3:23" x14ac:dyDescent="0.25">
      <c r="C829" s="1"/>
      <c r="E829" s="1"/>
      <c r="G829" s="1"/>
      <c r="K829" s="2"/>
      <c r="T829" s="14"/>
      <c r="U829" s="9"/>
      <c r="W829" s="1"/>
    </row>
    <row r="830" spans="3:23" x14ac:dyDescent="0.25">
      <c r="C830" s="1"/>
      <c r="E830" s="1"/>
      <c r="G830" s="1"/>
      <c r="K830" s="2"/>
      <c r="T830" s="14"/>
      <c r="U830" s="9"/>
      <c r="W830" s="1"/>
    </row>
    <row r="831" spans="3:23" x14ac:dyDescent="0.25">
      <c r="C831" s="1"/>
      <c r="E831" s="1"/>
      <c r="G831" s="1"/>
      <c r="K831" s="2"/>
      <c r="T831" s="14"/>
      <c r="U831" s="9"/>
      <c r="W831" s="1"/>
    </row>
    <row r="832" spans="3:23" x14ac:dyDescent="0.25">
      <c r="C832" s="1"/>
      <c r="E832" s="1"/>
      <c r="G832" s="1"/>
      <c r="K832" s="2"/>
      <c r="T832" s="14"/>
      <c r="U832" s="9"/>
      <c r="W832" s="1"/>
    </row>
    <row r="833" spans="3:23" x14ac:dyDescent="0.25">
      <c r="C833" s="1"/>
      <c r="E833" s="1"/>
      <c r="G833" s="1"/>
      <c r="K833" s="2"/>
      <c r="T833" s="14"/>
      <c r="U833" s="9"/>
      <c r="W833" s="1"/>
    </row>
    <row r="834" spans="3:23" x14ac:dyDescent="0.25">
      <c r="C834" s="1"/>
      <c r="E834" s="1"/>
      <c r="G834" s="1"/>
      <c r="K834" s="2"/>
      <c r="T834" s="14"/>
      <c r="U834" s="9"/>
      <c r="W834" s="1"/>
    </row>
    <row r="835" spans="3:23" x14ac:dyDescent="0.25">
      <c r="C835" s="1"/>
      <c r="E835" s="1"/>
      <c r="G835" s="1"/>
      <c r="K835" s="2"/>
      <c r="T835" s="14"/>
      <c r="U835" s="9"/>
      <c r="W835" s="1"/>
    </row>
    <row r="836" spans="3:23" x14ac:dyDescent="0.25">
      <c r="C836" s="1"/>
      <c r="E836" s="1"/>
      <c r="G836" s="1"/>
      <c r="K836" s="2"/>
      <c r="T836" s="14"/>
      <c r="U836" s="9"/>
      <c r="W836" s="1"/>
    </row>
    <row r="837" spans="3:23" x14ac:dyDescent="0.25">
      <c r="C837" s="1"/>
      <c r="E837" s="1"/>
      <c r="G837" s="1"/>
      <c r="K837" s="2"/>
      <c r="T837" s="14"/>
      <c r="U837" s="9"/>
      <c r="W837" s="1"/>
    </row>
    <row r="838" spans="3:23" x14ac:dyDescent="0.25">
      <c r="C838" s="1"/>
      <c r="E838" s="1"/>
      <c r="G838" s="1"/>
      <c r="K838" s="2"/>
      <c r="T838" s="14"/>
      <c r="U838" s="9"/>
      <c r="W838" s="1"/>
    </row>
    <row r="839" spans="3:23" x14ac:dyDescent="0.25">
      <c r="C839" s="1"/>
      <c r="E839" s="1"/>
      <c r="G839" s="1"/>
      <c r="K839" s="2"/>
      <c r="T839" s="14"/>
      <c r="U839" s="9"/>
      <c r="W839" s="1"/>
    </row>
    <row r="840" spans="3:23" x14ac:dyDescent="0.25">
      <c r="C840" s="1"/>
      <c r="E840" s="1"/>
      <c r="G840" s="1"/>
      <c r="K840" s="2"/>
      <c r="T840" s="14"/>
      <c r="U840" s="9"/>
      <c r="W840" s="1"/>
    </row>
    <row r="841" spans="3:23" x14ac:dyDescent="0.25">
      <c r="C841" s="1"/>
      <c r="E841" s="1"/>
      <c r="G841" s="1"/>
      <c r="K841" s="2"/>
      <c r="T841" s="14"/>
      <c r="U841" s="9"/>
      <c r="W841" s="1"/>
    </row>
    <row r="842" spans="3:23" x14ac:dyDescent="0.25">
      <c r="C842" s="1"/>
      <c r="E842" s="1"/>
      <c r="G842" s="1"/>
      <c r="K842" s="2"/>
      <c r="T842" s="14"/>
      <c r="U842" s="9"/>
      <c r="W842" s="1"/>
    </row>
    <row r="843" spans="3:23" x14ac:dyDescent="0.25">
      <c r="C843" s="1"/>
      <c r="E843" s="1"/>
      <c r="G843" s="1"/>
      <c r="K843" s="2"/>
      <c r="T843" s="14"/>
      <c r="U843" s="9"/>
      <c r="W843" s="1"/>
    </row>
    <row r="844" spans="3:23" x14ac:dyDescent="0.25">
      <c r="C844" s="1"/>
      <c r="E844" s="1"/>
      <c r="G844" s="1"/>
      <c r="K844" s="2"/>
      <c r="T844" s="14"/>
      <c r="U844" s="9"/>
      <c r="W844" s="1"/>
    </row>
    <row r="845" spans="3:23" x14ac:dyDescent="0.25">
      <c r="C845" s="1"/>
      <c r="E845" s="1"/>
      <c r="G845" s="1"/>
      <c r="K845" s="2"/>
      <c r="T845" s="14"/>
      <c r="U845" s="9"/>
      <c r="W845" s="1"/>
    </row>
    <row r="846" spans="3:23" x14ac:dyDescent="0.25">
      <c r="C846" s="1"/>
      <c r="E846" s="1"/>
      <c r="G846" s="1"/>
      <c r="K846" s="2"/>
      <c r="T846" s="14"/>
      <c r="U846" s="9"/>
      <c r="W846" s="1"/>
    </row>
    <row r="847" spans="3:23" x14ac:dyDescent="0.25">
      <c r="C847" s="1"/>
      <c r="E847" s="1"/>
      <c r="G847" s="1"/>
      <c r="K847" s="2"/>
      <c r="T847" s="14"/>
      <c r="U847" s="9"/>
      <c r="W847" s="1"/>
    </row>
    <row r="848" spans="3:23" x14ac:dyDescent="0.25">
      <c r="C848" s="1"/>
      <c r="E848" s="1"/>
      <c r="G848" s="1"/>
      <c r="K848" s="2"/>
      <c r="T848" s="14"/>
      <c r="U848" s="9"/>
      <c r="W848" s="1"/>
    </row>
    <row r="849" spans="3:23" x14ac:dyDescent="0.25">
      <c r="C849" s="1"/>
      <c r="E849" s="1"/>
      <c r="G849" s="1"/>
      <c r="K849" s="2"/>
      <c r="T849" s="14"/>
      <c r="U849" s="9"/>
      <c r="W849" s="1"/>
    </row>
    <row r="850" spans="3:23" x14ac:dyDescent="0.25">
      <c r="C850" s="1"/>
      <c r="E850" s="1"/>
      <c r="G850" s="1"/>
      <c r="K850" s="2"/>
      <c r="T850" s="14"/>
      <c r="U850" s="9"/>
      <c r="W850" s="1"/>
    </row>
    <row r="851" spans="3:23" x14ac:dyDescent="0.25">
      <c r="C851" s="1"/>
      <c r="E851" s="1"/>
      <c r="G851" s="1"/>
      <c r="K851" s="2"/>
      <c r="T851" s="14"/>
      <c r="U851" s="9"/>
      <c r="W851" s="1"/>
    </row>
    <row r="852" spans="3:23" x14ac:dyDescent="0.25">
      <c r="C852" s="1"/>
      <c r="E852" s="1"/>
      <c r="G852" s="1"/>
      <c r="K852" s="2"/>
      <c r="T852" s="14"/>
      <c r="U852" s="9"/>
      <c r="W852" s="1"/>
    </row>
    <row r="853" spans="3:23" x14ac:dyDescent="0.25">
      <c r="C853" s="1"/>
      <c r="E853" s="1"/>
      <c r="G853" s="1"/>
      <c r="K853" s="2"/>
      <c r="T853" s="14"/>
      <c r="U853" s="9"/>
      <c r="W853" s="1"/>
    </row>
    <row r="854" spans="3:23" x14ac:dyDescent="0.25">
      <c r="C854" s="1"/>
      <c r="E854" s="1"/>
      <c r="G854" s="1"/>
      <c r="K854" s="2"/>
      <c r="T854" s="14"/>
      <c r="U854" s="9"/>
      <c r="W854" s="1"/>
    </row>
    <row r="855" spans="3:23" x14ac:dyDescent="0.25">
      <c r="C855" s="1"/>
      <c r="E855" s="1"/>
      <c r="G855" s="1"/>
      <c r="K855" s="2"/>
      <c r="T855" s="14"/>
      <c r="U855" s="9"/>
      <c r="W855" s="1"/>
    </row>
    <row r="856" spans="3:23" x14ac:dyDescent="0.25">
      <c r="C856" s="1"/>
      <c r="E856" s="1"/>
      <c r="G856" s="1"/>
      <c r="K856" s="2"/>
      <c r="T856" s="14"/>
      <c r="U856" s="9"/>
      <c r="W856" s="1"/>
    </row>
    <row r="857" spans="3:23" x14ac:dyDescent="0.25">
      <c r="C857" s="1"/>
      <c r="E857" s="1"/>
      <c r="G857" s="1"/>
      <c r="K857" s="2"/>
      <c r="T857" s="14"/>
      <c r="U857" s="9"/>
      <c r="W857" s="1"/>
    </row>
    <row r="858" spans="3:23" x14ac:dyDescent="0.25">
      <c r="C858" s="1"/>
      <c r="E858" s="1"/>
      <c r="G858" s="1"/>
      <c r="K858" s="2"/>
      <c r="T858" s="14"/>
      <c r="U858" s="9"/>
      <c r="W858" s="1"/>
    </row>
    <row r="859" spans="3:23" x14ac:dyDescent="0.25">
      <c r="C859" s="1"/>
      <c r="E859" s="1"/>
      <c r="G859" s="1"/>
      <c r="K859" s="2"/>
      <c r="T859" s="14"/>
      <c r="U859" s="9"/>
      <c r="W859" s="1"/>
    </row>
    <row r="860" spans="3:23" x14ac:dyDescent="0.25">
      <c r="C860" s="1"/>
      <c r="E860" s="1"/>
      <c r="G860" s="1"/>
      <c r="K860" s="2"/>
      <c r="T860" s="14"/>
      <c r="U860" s="9"/>
      <c r="W860" s="1"/>
    </row>
    <row r="861" spans="3:23" x14ac:dyDescent="0.25">
      <c r="C861" s="1"/>
      <c r="E861" s="1"/>
      <c r="G861" s="1"/>
      <c r="K861" s="2"/>
      <c r="T861" s="14"/>
      <c r="U861" s="9"/>
      <c r="W861" s="1"/>
    </row>
    <row r="862" spans="3:23" x14ac:dyDescent="0.25">
      <c r="C862" s="1"/>
      <c r="E862" s="1"/>
      <c r="G862" s="1"/>
      <c r="K862" s="2"/>
      <c r="T862" s="14"/>
      <c r="U862" s="9"/>
      <c r="W862" s="1"/>
    </row>
    <row r="863" spans="3:23" x14ac:dyDescent="0.25">
      <c r="C863" s="1"/>
      <c r="E863" s="1"/>
      <c r="G863" s="1"/>
      <c r="K863" s="2"/>
      <c r="T863" s="14"/>
      <c r="U863" s="9"/>
      <c r="W863" s="1"/>
    </row>
    <row r="864" spans="3:23" x14ac:dyDescent="0.25">
      <c r="C864" s="1"/>
      <c r="E864" s="1"/>
      <c r="G864" s="1"/>
      <c r="K864" s="2"/>
      <c r="T864" s="14"/>
      <c r="U864" s="9"/>
      <c r="W864" s="1"/>
    </row>
    <row r="865" spans="3:23" x14ac:dyDescent="0.25">
      <c r="C865" s="1"/>
      <c r="E865" s="1"/>
      <c r="G865" s="1"/>
      <c r="K865" s="2"/>
      <c r="T865" s="14"/>
      <c r="U865" s="9"/>
      <c r="W865" s="1"/>
    </row>
    <row r="866" spans="3:23" x14ac:dyDescent="0.25">
      <c r="C866" s="1"/>
      <c r="E866" s="1"/>
      <c r="G866" s="1"/>
      <c r="K866" s="2"/>
      <c r="T866" s="14"/>
      <c r="U866" s="9"/>
      <c r="W866" s="1"/>
    </row>
    <row r="867" spans="3:23" x14ac:dyDescent="0.25">
      <c r="C867" s="1"/>
      <c r="E867" s="1"/>
      <c r="G867" s="1"/>
      <c r="K867" s="2"/>
      <c r="T867" s="14"/>
      <c r="U867" s="9"/>
      <c r="W867" s="1"/>
    </row>
    <row r="868" spans="3:23" x14ac:dyDescent="0.25">
      <c r="C868" s="1"/>
      <c r="E868" s="1"/>
      <c r="G868" s="1"/>
      <c r="K868" s="2"/>
      <c r="T868" s="14"/>
      <c r="U868" s="9"/>
      <c r="W868" s="1"/>
    </row>
    <row r="869" spans="3:23" x14ac:dyDescent="0.25">
      <c r="C869" s="1"/>
      <c r="E869" s="1"/>
      <c r="G869" s="1"/>
      <c r="K869" s="2"/>
      <c r="T869" s="14"/>
      <c r="U869" s="9"/>
      <c r="W869" s="1"/>
    </row>
    <row r="870" spans="3:23" x14ac:dyDescent="0.25">
      <c r="C870" s="1"/>
      <c r="E870" s="1"/>
      <c r="G870" s="1"/>
      <c r="K870" s="2"/>
      <c r="T870" s="14"/>
      <c r="U870" s="9"/>
      <c r="W870" s="1"/>
    </row>
    <row r="871" spans="3:23" x14ac:dyDescent="0.25">
      <c r="C871" s="1"/>
      <c r="E871" s="1"/>
      <c r="G871" s="1"/>
      <c r="K871" s="2"/>
      <c r="T871" s="14"/>
      <c r="U871" s="9"/>
      <c r="W871" s="1"/>
    </row>
    <row r="872" spans="3:23" x14ac:dyDescent="0.25">
      <c r="C872" s="1"/>
      <c r="E872" s="1"/>
      <c r="G872" s="1"/>
      <c r="K872" s="2"/>
      <c r="T872" s="14"/>
      <c r="U872" s="9"/>
      <c r="W872" s="1"/>
    </row>
    <row r="873" spans="3:23" x14ac:dyDescent="0.25">
      <c r="C873" s="1"/>
      <c r="E873" s="1"/>
      <c r="G873" s="1"/>
      <c r="K873" s="2"/>
      <c r="T873" s="14"/>
      <c r="U873" s="9"/>
      <c r="W873" s="1"/>
    </row>
    <row r="874" spans="3:23" x14ac:dyDescent="0.25">
      <c r="C874" s="1"/>
      <c r="E874" s="1"/>
      <c r="G874" s="1"/>
      <c r="K874" s="2"/>
      <c r="T874" s="14"/>
      <c r="U874" s="9"/>
      <c r="W874" s="1"/>
    </row>
    <row r="875" spans="3:23" x14ac:dyDescent="0.25">
      <c r="C875" s="1"/>
      <c r="E875" s="1"/>
      <c r="G875" s="1"/>
      <c r="K875" s="2"/>
      <c r="T875" s="14"/>
      <c r="U875" s="9"/>
      <c r="W875" s="1"/>
    </row>
    <row r="876" spans="3:23" x14ac:dyDescent="0.25">
      <c r="C876" s="1"/>
      <c r="E876" s="1"/>
      <c r="G876" s="1"/>
      <c r="K876" s="2"/>
      <c r="T876" s="14"/>
      <c r="U876" s="9"/>
      <c r="W876" s="1"/>
    </row>
    <row r="877" spans="3:23" x14ac:dyDescent="0.25">
      <c r="C877" s="1"/>
      <c r="E877" s="1"/>
      <c r="G877" s="1"/>
      <c r="K877" s="2"/>
      <c r="T877" s="14"/>
      <c r="U877" s="9"/>
      <c r="W877" s="1"/>
    </row>
    <row r="878" spans="3:23" x14ac:dyDescent="0.25">
      <c r="C878" s="1"/>
      <c r="E878" s="1"/>
      <c r="G878" s="1"/>
      <c r="K878" s="2"/>
      <c r="T878" s="14"/>
      <c r="U878" s="9"/>
      <c r="W878" s="1"/>
    </row>
    <row r="879" spans="3:23" x14ac:dyDescent="0.25">
      <c r="C879" s="1"/>
      <c r="E879" s="1"/>
      <c r="G879" s="1"/>
      <c r="K879" s="2"/>
      <c r="T879" s="14"/>
      <c r="U879" s="9"/>
      <c r="W879" s="1"/>
    </row>
    <row r="880" spans="3:23" x14ac:dyDescent="0.25">
      <c r="C880" s="1"/>
      <c r="E880" s="1"/>
      <c r="G880" s="1"/>
      <c r="K880" s="2"/>
      <c r="T880" s="14"/>
      <c r="U880" s="9"/>
      <c r="W880" s="1"/>
    </row>
    <row r="881" spans="3:23" x14ac:dyDescent="0.25">
      <c r="C881" s="1"/>
      <c r="E881" s="1"/>
      <c r="G881" s="1"/>
      <c r="K881" s="2"/>
      <c r="T881" s="14"/>
      <c r="U881" s="9"/>
      <c r="W881" s="1"/>
    </row>
    <row r="882" spans="3:23" x14ac:dyDescent="0.25">
      <c r="C882" s="1"/>
      <c r="E882" s="1"/>
      <c r="G882" s="1"/>
      <c r="K882" s="2"/>
      <c r="T882" s="14"/>
      <c r="U882" s="9"/>
      <c r="W882" s="1"/>
    </row>
    <row r="883" spans="3:23" x14ac:dyDescent="0.25">
      <c r="C883" s="1"/>
      <c r="E883" s="1"/>
      <c r="G883" s="1"/>
      <c r="K883" s="2"/>
      <c r="T883" s="14"/>
      <c r="U883" s="9"/>
      <c r="W883" s="1"/>
    </row>
    <row r="884" spans="3:23" x14ac:dyDescent="0.25">
      <c r="C884" s="1"/>
      <c r="E884" s="1"/>
      <c r="G884" s="1"/>
      <c r="K884" s="2"/>
      <c r="T884" s="14"/>
      <c r="U884" s="9"/>
      <c r="W884" s="1"/>
    </row>
    <row r="885" spans="3:23" x14ac:dyDescent="0.25">
      <c r="C885" s="1"/>
      <c r="E885" s="1"/>
      <c r="G885" s="1"/>
      <c r="K885" s="2"/>
      <c r="T885" s="14"/>
      <c r="U885" s="9"/>
      <c r="W885" s="1"/>
    </row>
    <row r="886" spans="3:23" x14ac:dyDescent="0.25">
      <c r="C886" s="1"/>
      <c r="E886" s="1"/>
      <c r="G886" s="1"/>
      <c r="K886" s="2"/>
      <c r="T886" s="14"/>
      <c r="U886" s="9"/>
      <c r="W886" s="1"/>
    </row>
    <row r="887" spans="3:23" x14ac:dyDescent="0.25">
      <c r="C887" s="1"/>
      <c r="E887" s="1"/>
      <c r="G887" s="1"/>
      <c r="K887" s="2"/>
      <c r="T887" s="14"/>
      <c r="U887" s="9"/>
      <c r="W887" s="1"/>
    </row>
    <row r="888" spans="3:23" x14ac:dyDescent="0.25">
      <c r="C888" s="1"/>
      <c r="E888" s="1"/>
      <c r="G888" s="1"/>
      <c r="K888" s="2"/>
      <c r="T888" s="14"/>
      <c r="U888" s="9"/>
      <c r="W888" s="1"/>
    </row>
    <row r="889" spans="3:23" x14ac:dyDescent="0.25">
      <c r="C889" s="1"/>
      <c r="E889" s="1"/>
      <c r="G889" s="1"/>
      <c r="K889" s="2"/>
      <c r="T889" s="14"/>
      <c r="U889" s="9"/>
      <c r="W889" s="1"/>
    </row>
    <row r="890" spans="3:23" x14ac:dyDescent="0.25">
      <c r="C890" s="1"/>
      <c r="E890" s="1"/>
      <c r="G890" s="1"/>
      <c r="K890" s="2"/>
      <c r="T890" s="14"/>
      <c r="U890" s="9"/>
      <c r="W890" s="1"/>
    </row>
    <row r="891" spans="3:23" x14ac:dyDescent="0.25">
      <c r="C891" s="1"/>
      <c r="E891" s="1"/>
      <c r="G891" s="1"/>
      <c r="K891" s="2"/>
      <c r="T891" s="14"/>
      <c r="U891" s="9"/>
      <c r="W891" s="1"/>
    </row>
    <row r="892" spans="3:23" x14ac:dyDescent="0.25">
      <c r="C892" s="1"/>
      <c r="E892" s="1"/>
      <c r="G892" s="1"/>
      <c r="K892" s="2"/>
      <c r="T892" s="14"/>
      <c r="U892" s="9"/>
      <c r="W892" s="1"/>
    </row>
    <row r="893" spans="3:23" x14ac:dyDescent="0.25">
      <c r="C893" s="1"/>
      <c r="E893" s="1"/>
      <c r="G893" s="1"/>
      <c r="K893" s="2"/>
      <c r="T893" s="14"/>
      <c r="U893" s="9"/>
      <c r="W893" s="1"/>
    </row>
    <row r="894" spans="3:23" x14ac:dyDescent="0.25">
      <c r="C894" s="1"/>
      <c r="E894" s="1"/>
      <c r="G894" s="1"/>
      <c r="K894" s="2"/>
      <c r="T894" s="14"/>
      <c r="U894" s="9"/>
      <c r="W894" s="1"/>
    </row>
    <row r="895" spans="3:23" x14ac:dyDescent="0.25">
      <c r="C895" s="1"/>
      <c r="E895" s="1"/>
      <c r="G895" s="1"/>
      <c r="K895" s="2"/>
      <c r="T895" s="14"/>
      <c r="U895" s="9"/>
      <c r="W895" s="1"/>
    </row>
    <row r="896" spans="3:23" x14ac:dyDescent="0.25">
      <c r="C896" s="1"/>
      <c r="E896" s="1"/>
      <c r="G896" s="1"/>
      <c r="K896" s="2"/>
      <c r="T896" s="14"/>
      <c r="U896" s="9"/>
      <c r="W896" s="1"/>
    </row>
    <row r="897" spans="3:23" x14ac:dyDescent="0.25">
      <c r="C897" s="1"/>
      <c r="E897" s="1"/>
      <c r="G897" s="1"/>
      <c r="K897" s="2"/>
      <c r="T897" s="14"/>
      <c r="U897" s="9"/>
      <c r="W897" s="1"/>
    </row>
    <row r="898" spans="3:23" x14ac:dyDescent="0.25">
      <c r="C898" s="1"/>
      <c r="E898" s="1"/>
      <c r="G898" s="1"/>
      <c r="K898" s="2"/>
      <c r="T898" s="14"/>
      <c r="U898" s="9"/>
      <c r="W898" s="1"/>
    </row>
    <row r="899" spans="3:23" x14ac:dyDescent="0.25">
      <c r="C899" s="1"/>
      <c r="E899" s="1"/>
      <c r="G899" s="1"/>
      <c r="K899" s="2"/>
      <c r="T899" s="14"/>
      <c r="U899" s="9"/>
      <c r="W899" s="1"/>
    </row>
    <row r="900" spans="3:23" x14ac:dyDescent="0.25">
      <c r="C900" s="1"/>
      <c r="E900" s="1"/>
      <c r="G900" s="1"/>
      <c r="K900" s="2"/>
      <c r="T900" s="14"/>
      <c r="U900" s="9"/>
      <c r="W900" s="1"/>
    </row>
    <row r="901" spans="3:23" x14ac:dyDescent="0.25">
      <c r="C901" s="1"/>
      <c r="E901" s="1"/>
      <c r="G901" s="1"/>
      <c r="K901" s="2"/>
      <c r="T901" s="14"/>
      <c r="U901" s="9"/>
      <c r="W901" s="1"/>
    </row>
    <row r="902" spans="3:23" x14ac:dyDescent="0.25">
      <c r="C902" s="1"/>
      <c r="E902" s="1"/>
      <c r="G902" s="1"/>
      <c r="K902" s="2"/>
      <c r="T902" s="14"/>
      <c r="U902" s="9"/>
      <c r="W902" s="1"/>
    </row>
    <row r="903" spans="3:23" x14ac:dyDescent="0.25">
      <c r="C903" s="1"/>
      <c r="E903" s="1"/>
      <c r="G903" s="1"/>
      <c r="K903" s="2"/>
      <c r="T903" s="14"/>
      <c r="U903" s="9"/>
      <c r="W903" s="1"/>
    </row>
    <row r="904" spans="3:23" x14ac:dyDescent="0.25">
      <c r="C904" s="1"/>
      <c r="E904" s="1"/>
      <c r="G904" s="1"/>
      <c r="K904" s="2"/>
      <c r="T904" s="14"/>
      <c r="U904" s="9"/>
      <c r="W904" s="1"/>
    </row>
    <row r="905" spans="3:23" x14ac:dyDescent="0.25">
      <c r="C905" s="1"/>
      <c r="E905" s="1"/>
      <c r="G905" s="1"/>
      <c r="K905" s="2"/>
      <c r="T905" s="14"/>
      <c r="U905" s="9"/>
      <c r="W905" s="1"/>
    </row>
    <row r="906" spans="3:23" x14ac:dyDescent="0.25">
      <c r="C906" s="1"/>
      <c r="E906" s="1"/>
      <c r="G906" s="1"/>
      <c r="K906" s="2"/>
      <c r="T906" s="14"/>
      <c r="U906" s="9"/>
      <c r="W906" s="1"/>
    </row>
    <row r="907" spans="3:23" x14ac:dyDescent="0.25">
      <c r="C907" s="1"/>
      <c r="E907" s="1"/>
      <c r="G907" s="1"/>
      <c r="K907" s="2"/>
      <c r="T907" s="14"/>
      <c r="U907" s="9"/>
      <c r="W907" s="1"/>
    </row>
    <row r="908" spans="3:23" x14ac:dyDescent="0.25">
      <c r="C908" s="1"/>
      <c r="E908" s="1"/>
      <c r="G908" s="1"/>
      <c r="K908" s="2"/>
      <c r="T908" s="14"/>
      <c r="U908" s="9"/>
      <c r="W908" s="1"/>
    </row>
    <row r="909" spans="3:23" x14ac:dyDescent="0.25">
      <c r="C909" s="1"/>
      <c r="E909" s="1"/>
      <c r="G909" s="1"/>
      <c r="K909" s="2"/>
      <c r="T909" s="14"/>
      <c r="U909" s="9"/>
      <c r="W909" s="1"/>
    </row>
    <row r="910" spans="3:23" x14ac:dyDescent="0.25">
      <c r="C910" s="1"/>
      <c r="E910" s="1"/>
      <c r="G910" s="1"/>
      <c r="K910" s="2"/>
      <c r="T910" s="14"/>
      <c r="U910" s="9"/>
      <c r="W910" s="1"/>
    </row>
    <row r="911" spans="3:23" x14ac:dyDescent="0.25">
      <c r="C911" s="1"/>
      <c r="E911" s="1"/>
      <c r="G911" s="1"/>
      <c r="K911" s="2"/>
      <c r="T911" s="14"/>
      <c r="U911" s="9"/>
      <c r="W911" s="1"/>
    </row>
    <row r="912" spans="3:23" x14ac:dyDescent="0.25">
      <c r="C912" s="1"/>
      <c r="E912" s="1"/>
      <c r="G912" s="1"/>
      <c r="K912" s="2"/>
      <c r="T912" s="14"/>
      <c r="U912" s="9"/>
      <c r="W912" s="1"/>
    </row>
    <row r="913" spans="3:23" x14ac:dyDescent="0.25">
      <c r="C913" s="1"/>
      <c r="E913" s="1"/>
      <c r="G913" s="1"/>
      <c r="K913" s="2"/>
      <c r="T913" s="14"/>
      <c r="U913" s="9"/>
      <c r="W913" s="1"/>
    </row>
    <row r="914" spans="3:23" x14ac:dyDescent="0.25">
      <c r="C914" s="1"/>
      <c r="E914" s="1"/>
      <c r="G914" s="1"/>
      <c r="K914" s="2"/>
      <c r="T914" s="14"/>
      <c r="U914" s="9"/>
      <c r="W914" s="1"/>
    </row>
    <row r="915" spans="3:23" x14ac:dyDescent="0.25">
      <c r="C915" s="1"/>
      <c r="E915" s="1"/>
      <c r="G915" s="1"/>
      <c r="K915" s="2"/>
      <c r="T915" s="14"/>
      <c r="U915" s="9"/>
      <c r="W915" s="1"/>
    </row>
    <row r="916" spans="3:23" x14ac:dyDescent="0.25">
      <c r="C916" s="1"/>
      <c r="E916" s="1"/>
      <c r="G916" s="1"/>
      <c r="K916" s="2"/>
      <c r="T916" s="14"/>
      <c r="U916" s="9"/>
      <c r="W916" s="1"/>
    </row>
    <row r="917" spans="3:23" x14ac:dyDescent="0.25">
      <c r="C917" s="1"/>
      <c r="E917" s="1"/>
      <c r="G917" s="1"/>
      <c r="K917" s="2"/>
      <c r="T917" s="14"/>
      <c r="U917" s="9"/>
      <c r="W917" s="1"/>
    </row>
    <row r="918" spans="3:23" x14ac:dyDescent="0.25">
      <c r="C918" s="1"/>
      <c r="E918" s="1"/>
      <c r="G918" s="1"/>
      <c r="K918" s="2"/>
      <c r="T918" s="14"/>
      <c r="U918" s="9"/>
      <c r="W918" s="1"/>
    </row>
    <row r="919" spans="3:23" x14ac:dyDescent="0.25">
      <c r="C919" s="1"/>
      <c r="E919" s="1"/>
      <c r="G919" s="1"/>
      <c r="K919" s="2"/>
      <c r="T919" s="14"/>
      <c r="U919" s="9"/>
      <c r="W919" s="1"/>
    </row>
    <row r="920" spans="3:23" x14ac:dyDescent="0.25">
      <c r="C920" s="1"/>
      <c r="E920" s="1"/>
      <c r="G920" s="1"/>
      <c r="K920" s="2"/>
      <c r="T920" s="14"/>
      <c r="U920" s="9"/>
      <c r="W920" s="1"/>
    </row>
    <row r="921" spans="3:23" x14ac:dyDescent="0.25">
      <c r="C921" s="1"/>
      <c r="E921" s="1"/>
      <c r="G921" s="1"/>
      <c r="K921" s="2"/>
      <c r="T921" s="14"/>
      <c r="U921" s="9"/>
      <c r="W921" s="1"/>
    </row>
    <row r="922" spans="3:23" x14ac:dyDescent="0.25">
      <c r="C922" s="1"/>
      <c r="E922" s="1"/>
      <c r="G922" s="1"/>
      <c r="K922" s="2"/>
      <c r="T922" s="14"/>
      <c r="U922" s="9"/>
      <c r="W922" s="1"/>
    </row>
    <row r="923" spans="3:23" x14ac:dyDescent="0.25">
      <c r="C923" s="1"/>
      <c r="E923" s="1"/>
      <c r="G923" s="1"/>
      <c r="K923" s="2"/>
      <c r="T923" s="14"/>
      <c r="U923" s="9"/>
      <c r="W923" s="1"/>
    </row>
    <row r="924" spans="3:23" x14ac:dyDescent="0.25">
      <c r="C924" s="1"/>
      <c r="E924" s="1"/>
      <c r="G924" s="1"/>
      <c r="K924" s="2"/>
      <c r="T924" s="14"/>
      <c r="U924" s="9"/>
      <c r="W924" s="1"/>
    </row>
    <row r="925" spans="3:23" x14ac:dyDescent="0.25">
      <c r="C925" s="1"/>
      <c r="E925" s="1"/>
      <c r="G925" s="1"/>
      <c r="K925" s="2"/>
      <c r="T925" s="14"/>
      <c r="U925" s="9"/>
      <c r="W925" s="1"/>
    </row>
    <row r="926" spans="3:23" x14ac:dyDescent="0.25">
      <c r="C926" s="1"/>
      <c r="E926" s="1"/>
      <c r="G926" s="1"/>
      <c r="K926" s="2"/>
      <c r="T926" s="14"/>
      <c r="U926" s="9"/>
      <c r="W926" s="1"/>
    </row>
    <row r="927" spans="3:23" x14ac:dyDescent="0.25">
      <c r="C927" s="1"/>
      <c r="E927" s="1"/>
      <c r="G927" s="1"/>
      <c r="K927" s="2"/>
      <c r="T927" s="14"/>
      <c r="U927" s="9"/>
      <c r="W927" s="1"/>
    </row>
    <row r="928" spans="3:23" x14ac:dyDescent="0.25">
      <c r="C928" s="1"/>
      <c r="E928" s="1"/>
      <c r="G928" s="1"/>
      <c r="K928" s="2"/>
      <c r="T928" s="14"/>
      <c r="U928" s="9"/>
      <c r="W928" s="1"/>
    </row>
    <row r="929" spans="3:23" x14ac:dyDescent="0.25">
      <c r="C929" s="1"/>
      <c r="E929" s="1"/>
      <c r="G929" s="1"/>
      <c r="K929" s="2"/>
      <c r="T929" s="14"/>
      <c r="U929" s="9"/>
      <c r="W929" s="1"/>
    </row>
    <row r="930" spans="3:23" x14ac:dyDescent="0.25">
      <c r="C930" s="1"/>
      <c r="E930" s="1"/>
      <c r="G930" s="1"/>
      <c r="K930" s="2"/>
      <c r="T930" s="14"/>
      <c r="U930" s="9"/>
      <c r="W930" s="1"/>
    </row>
    <row r="931" spans="3:23" x14ac:dyDescent="0.25">
      <c r="C931" s="1"/>
      <c r="E931" s="1"/>
      <c r="G931" s="1"/>
      <c r="K931" s="2"/>
      <c r="T931" s="14"/>
      <c r="U931" s="9"/>
      <c r="W931" s="1"/>
    </row>
    <row r="932" spans="3:23" x14ac:dyDescent="0.25">
      <c r="C932" s="1"/>
      <c r="E932" s="1"/>
      <c r="G932" s="1"/>
      <c r="K932" s="2"/>
      <c r="T932" s="14"/>
      <c r="U932" s="9"/>
      <c r="W932" s="1"/>
    </row>
    <row r="933" spans="3:23" x14ac:dyDescent="0.25">
      <c r="C933" s="1"/>
      <c r="E933" s="1"/>
      <c r="G933" s="1"/>
      <c r="K933" s="2"/>
      <c r="T933" s="14"/>
      <c r="U933" s="9"/>
      <c r="W933" s="1"/>
    </row>
    <row r="934" spans="3:23" x14ac:dyDescent="0.25">
      <c r="C934" s="1"/>
      <c r="E934" s="1"/>
      <c r="G934" s="1"/>
      <c r="K934" s="2"/>
      <c r="T934" s="14"/>
      <c r="U934" s="9"/>
      <c r="W934" s="1"/>
    </row>
    <row r="935" spans="3:23" x14ac:dyDescent="0.25">
      <c r="C935" s="1"/>
      <c r="E935" s="1"/>
      <c r="G935" s="1"/>
      <c r="K935" s="2"/>
      <c r="T935" s="14"/>
      <c r="U935" s="9"/>
      <c r="W935" s="1"/>
    </row>
    <row r="936" spans="3:23" x14ac:dyDescent="0.25">
      <c r="C936" s="1"/>
      <c r="E936" s="1"/>
      <c r="G936" s="1"/>
      <c r="K936" s="2"/>
      <c r="T936" s="14"/>
      <c r="U936" s="9"/>
      <c r="W936" s="1"/>
    </row>
    <row r="937" spans="3:23" x14ac:dyDescent="0.25">
      <c r="C937" s="1"/>
      <c r="E937" s="1"/>
      <c r="G937" s="1"/>
      <c r="K937" s="2"/>
      <c r="T937" s="14"/>
      <c r="U937" s="9"/>
      <c r="W937" s="1"/>
    </row>
    <row r="938" spans="3:23" x14ac:dyDescent="0.25">
      <c r="C938" s="1"/>
      <c r="E938" s="1"/>
      <c r="G938" s="1"/>
      <c r="K938" s="2"/>
      <c r="T938" s="14"/>
      <c r="U938" s="9"/>
      <c r="W938" s="1"/>
    </row>
    <row r="939" spans="3:23" x14ac:dyDescent="0.25">
      <c r="C939" s="1"/>
      <c r="E939" s="1"/>
      <c r="G939" s="1"/>
      <c r="K939" s="2"/>
      <c r="T939" s="14"/>
      <c r="U939" s="9"/>
      <c r="W939" s="1"/>
    </row>
    <row r="940" spans="3:23" x14ac:dyDescent="0.25">
      <c r="C940" s="1"/>
      <c r="E940" s="1"/>
      <c r="G940" s="1"/>
      <c r="K940" s="2"/>
      <c r="T940" s="14"/>
      <c r="U940" s="9"/>
      <c r="W940" s="1"/>
    </row>
    <row r="941" spans="3:23" x14ac:dyDescent="0.25">
      <c r="C941" s="1"/>
      <c r="E941" s="1"/>
      <c r="G941" s="1"/>
      <c r="K941" s="2"/>
      <c r="T941" s="14"/>
      <c r="U941" s="9"/>
      <c r="W941" s="1"/>
    </row>
    <row r="942" spans="3:23" x14ac:dyDescent="0.25">
      <c r="C942" s="1"/>
      <c r="E942" s="1"/>
      <c r="G942" s="1"/>
      <c r="K942" s="2"/>
      <c r="T942" s="14"/>
      <c r="U942" s="9"/>
      <c r="W942" s="1"/>
    </row>
    <row r="943" spans="3:23" x14ac:dyDescent="0.25">
      <c r="C943" s="1"/>
      <c r="E943" s="1"/>
      <c r="G943" s="1"/>
      <c r="K943" s="2"/>
      <c r="T943" s="14"/>
      <c r="U943" s="9"/>
      <c r="W943" s="1"/>
    </row>
    <row r="944" spans="3:23" x14ac:dyDescent="0.25">
      <c r="C944" s="1"/>
      <c r="E944" s="1"/>
      <c r="G944" s="1"/>
      <c r="K944" s="2"/>
      <c r="T944" s="14"/>
      <c r="U944" s="9"/>
      <c r="W944" s="1"/>
    </row>
    <row r="945" spans="3:23" x14ac:dyDescent="0.25">
      <c r="C945" s="1"/>
      <c r="E945" s="1"/>
      <c r="G945" s="1"/>
      <c r="K945" s="2"/>
      <c r="T945" s="14"/>
      <c r="U945" s="9"/>
      <c r="W945" s="1"/>
    </row>
    <row r="946" spans="3:23" x14ac:dyDescent="0.25">
      <c r="C946" s="1"/>
      <c r="E946" s="1"/>
      <c r="G946" s="1"/>
      <c r="K946" s="2"/>
      <c r="T946" s="14"/>
      <c r="U946" s="9"/>
      <c r="W946" s="1"/>
    </row>
    <row r="947" spans="3:23" x14ac:dyDescent="0.25">
      <c r="C947" s="1"/>
      <c r="E947" s="1"/>
      <c r="G947" s="1"/>
      <c r="K947" s="2"/>
      <c r="T947" s="14"/>
      <c r="U947" s="9"/>
      <c r="W947" s="1"/>
    </row>
    <row r="948" spans="3:23" x14ac:dyDescent="0.25">
      <c r="C948" s="1"/>
      <c r="E948" s="1"/>
      <c r="G948" s="1"/>
      <c r="K948" s="2"/>
      <c r="T948" s="14"/>
      <c r="U948" s="9"/>
      <c r="W948" s="1"/>
    </row>
    <row r="949" spans="3:23" x14ac:dyDescent="0.25">
      <c r="C949" s="1"/>
      <c r="E949" s="1"/>
      <c r="G949" s="1"/>
      <c r="K949" s="2"/>
      <c r="T949" s="14"/>
      <c r="U949" s="9"/>
      <c r="W949" s="1"/>
    </row>
    <row r="950" spans="3:23" x14ac:dyDescent="0.25">
      <c r="C950" s="1"/>
      <c r="E950" s="1"/>
      <c r="G950" s="1"/>
      <c r="K950" s="2"/>
      <c r="T950" s="14"/>
      <c r="U950" s="9"/>
      <c r="W950" s="1"/>
    </row>
    <row r="951" spans="3:23" x14ac:dyDescent="0.25">
      <c r="C951" s="1"/>
      <c r="E951" s="1"/>
      <c r="G951" s="1"/>
      <c r="K951" s="2"/>
      <c r="T951" s="14"/>
      <c r="U951" s="9"/>
      <c r="W951" s="1"/>
    </row>
    <row r="952" spans="3:23" x14ac:dyDescent="0.25">
      <c r="C952" s="1"/>
      <c r="E952" s="1"/>
      <c r="G952" s="1"/>
      <c r="K952" s="2"/>
      <c r="T952" s="14"/>
      <c r="U952" s="9"/>
      <c r="W952" s="1"/>
    </row>
    <row r="953" spans="3:23" x14ac:dyDescent="0.25">
      <c r="C953" s="1"/>
      <c r="E953" s="1"/>
      <c r="G953" s="1"/>
      <c r="K953" s="2"/>
      <c r="T953" s="14"/>
      <c r="U953" s="9"/>
      <c r="W953" s="1"/>
    </row>
    <row r="954" spans="3:23" x14ac:dyDescent="0.25">
      <c r="C954" s="1"/>
      <c r="E954" s="1"/>
      <c r="G954" s="1"/>
      <c r="K954" s="2"/>
      <c r="T954" s="14"/>
      <c r="U954" s="9"/>
      <c r="W954" s="1"/>
    </row>
    <row r="955" spans="3:23" x14ac:dyDescent="0.25">
      <c r="C955" s="1"/>
      <c r="E955" s="1"/>
      <c r="G955" s="1"/>
      <c r="K955" s="2"/>
      <c r="T955" s="14"/>
      <c r="U955" s="9"/>
      <c r="W955" s="1"/>
    </row>
    <row r="956" spans="3:23" x14ac:dyDescent="0.25">
      <c r="C956" s="1"/>
      <c r="E956" s="1"/>
      <c r="G956" s="1"/>
      <c r="K956" s="2"/>
      <c r="T956" s="14"/>
      <c r="U956" s="9"/>
      <c r="W956" s="1"/>
    </row>
    <row r="957" spans="3:23" x14ac:dyDescent="0.25">
      <c r="C957" s="1"/>
      <c r="E957" s="1"/>
      <c r="G957" s="1"/>
      <c r="K957" s="2"/>
      <c r="T957" s="14"/>
      <c r="U957" s="9"/>
      <c r="W957" s="1"/>
    </row>
    <row r="958" spans="3:23" x14ac:dyDescent="0.25">
      <c r="C958" s="1"/>
      <c r="E958" s="1"/>
      <c r="G958" s="1"/>
      <c r="K958" s="2"/>
      <c r="T958" s="14"/>
      <c r="U958" s="9"/>
      <c r="W958" s="1"/>
    </row>
    <row r="959" spans="3:23" x14ac:dyDescent="0.25">
      <c r="C959" s="1"/>
      <c r="E959" s="1"/>
      <c r="G959" s="1"/>
      <c r="K959" s="2"/>
      <c r="T959" s="14"/>
      <c r="U959" s="9"/>
      <c r="W959" s="1"/>
    </row>
    <row r="960" spans="3:23" x14ac:dyDescent="0.25">
      <c r="C960" s="1"/>
      <c r="E960" s="1"/>
      <c r="G960" s="1"/>
      <c r="K960" s="2"/>
      <c r="T960" s="14"/>
      <c r="U960" s="9"/>
      <c r="W960" s="1"/>
    </row>
    <row r="961" spans="3:23" x14ac:dyDescent="0.25">
      <c r="C961" s="1"/>
      <c r="E961" s="1"/>
      <c r="G961" s="1"/>
      <c r="K961" s="2"/>
      <c r="T961" s="14"/>
      <c r="U961" s="9"/>
      <c r="W961" s="1"/>
    </row>
    <row r="962" spans="3:23" x14ac:dyDescent="0.25">
      <c r="C962" s="1"/>
      <c r="D962" s="3"/>
      <c r="E962" s="1"/>
      <c r="G962" s="1"/>
      <c r="K962" s="2"/>
      <c r="T962" s="14"/>
      <c r="U962" s="9"/>
      <c r="W962" s="1"/>
    </row>
    <row r="963" spans="3:23" x14ac:dyDescent="0.25">
      <c r="C963" s="1"/>
      <c r="E963" s="1"/>
      <c r="G963" s="1"/>
      <c r="K963" s="2"/>
      <c r="T963" s="14"/>
      <c r="U963" s="9"/>
      <c r="W963" s="1"/>
    </row>
    <row r="964" spans="3:23" x14ac:dyDescent="0.25">
      <c r="C964" s="1"/>
      <c r="E964" s="1"/>
      <c r="G964" s="1"/>
      <c r="K964" s="2"/>
      <c r="T964" s="14"/>
      <c r="U964" s="9"/>
      <c r="W964" s="1"/>
    </row>
    <row r="965" spans="3:23" x14ac:dyDescent="0.25">
      <c r="C965" s="1"/>
      <c r="E965" s="1"/>
      <c r="G965" s="1"/>
      <c r="K965" s="2"/>
      <c r="T965" s="14"/>
      <c r="U965" s="9"/>
      <c r="W965" s="1"/>
    </row>
    <row r="966" spans="3:23" x14ac:dyDescent="0.25">
      <c r="C966" s="1"/>
      <c r="E966" s="1"/>
      <c r="G966" s="1"/>
      <c r="K966" s="2"/>
      <c r="T966" s="14"/>
      <c r="U966" s="9"/>
      <c r="W966" s="1"/>
    </row>
    <row r="967" spans="3:23" x14ac:dyDescent="0.25">
      <c r="C967" s="1"/>
      <c r="E967" s="1"/>
      <c r="G967" s="1"/>
      <c r="K967" s="2"/>
      <c r="T967" s="14"/>
      <c r="U967" s="9"/>
      <c r="W967" s="1"/>
    </row>
    <row r="968" spans="3:23" x14ac:dyDescent="0.25">
      <c r="C968" s="1"/>
      <c r="E968" s="1"/>
      <c r="G968" s="1"/>
      <c r="K968" s="2"/>
      <c r="T968" s="14"/>
      <c r="U968" s="9"/>
      <c r="W968" s="1"/>
    </row>
    <row r="969" spans="3:23" x14ac:dyDescent="0.25">
      <c r="C969" s="1"/>
      <c r="E969" s="1"/>
      <c r="G969" s="1"/>
      <c r="K969" s="2"/>
      <c r="T969" s="14"/>
      <c r="U969" s="9"/>
      <c r="W969" s="1"/>
    </row>
    <row r="970" spans="3:23" x14ac:dyDescent="0.25">
      <c r="C970" s="1"/>
      <c r="E970" s="1"/>
      <c r="G970" s="1"/>
      <c r="K970" s="2"/>
      <c r="T970" s="14"/>
      <c r="U970" s="9"/>
      <c r="W970" s="1"/>
    </row>
    <row r="971" spans="3:23" x14ac:dyDescent="0.25">
      <c r="C971" s="1"/>
      <c r="E971" s="1"/>
      <c r="G971" s="1"/>
      <c r="K971" s="2"/>
      <c r="T971" s="14"/>
      <c r="U971" s="9"/>
      <c r="W971" s="1"/>
    </row>
    <row r="972" spans="3:23" x14ac:dyDescent="0.25">
      <c r="C972" s="1"/>
      <c r="E972" s="1"/>
      <c r="G972" s="1"/>
      <c r="K972" s="2"/>
      <c r="T972" s="14"/>
      <c r="U972" s="9"/>
      <c r="W972" s="1"/>
    </row>
    <row r="973" spans="3:23" x14ac:dyDescent="0.25">
      <c r="C973" s="1"/>
      <c r="E973" s="1"/>
      <c r="G973" s="1"/>
      <c r="K973" s="2"/>
      <c r="T973" s="14"/>
      <c r="U973" s="9"/>
      <c r="W973" s="1"/>
    </row>
    <row r="974" spans="3:23" x14ac:dyDescent="0.25">
      <c r="C974" s="1"/>
      <c r="E974" s="1"/>
      <c r="G974" s="1"/>
      <c r="K974" s="2"/>
      <c r="T974" s="14"/>
      <c r="U974" s="9"/>
      <c r="W974" s="1"/>
    </row>
    <row r="975" spans="3:23" x14ac:dyDescent="0.25">
      <c r="C975" s="1"/>
      <c r="E975" s="1"/>
      <c r="G975" s="1"/>
      <c r="K975" s="2"/>
      <c r="T975" s="14"/>
      <c r="U975" s="9"/>
      <c r="W975" s="1"/>
    </row>
    <row r="976" spans="3:23" x14ac:dyDescent="0.25">
      <c r="C976" s="1"/>
      <c r="E976" s="1"/>
      <c r="G976" s="1"/>
      <c r="K976" s="2"/>
      <c r="T976" s="14"/>
      <c r="U976" s="9"/>
      <c r="W976" s="1"/>
    </row>
    <row r="977" spans="3:23" x14ac:dyDescent="0.25">
      <c r="C977" s="1"/>
      <c r="E977" s="1"/>
      <c r="G977" s="1"/>
      <c r="K977" s="2"/>
      <c r="T977" s="14"/>
      <c r="U977" s="9"/>
      <c r="W977" s="1"/>
    </row>
    <row r="978" spans="3:23" x14ac:dyDescent="0.25">
      <c r="C978" s="1"/>
      <c r="E978" s="1"/>
      <c r="G978" s="1"/>
      <c r="K978" s="2"/>
      <c r="T978" s="14"/>
      <c r="U978" s="9"/>
      <c r="W978" s="1"/>
    </row>
    <row r="979" spans="3:23" x14ac:dyDescent="0.25">
      <c r="C979" s="1"/>
      <c r="E979" s="1"/>
      <c r="G979" s="1"/>
      <c r="K979" s="2"/>
      <c r="T979" s="14"/>
      <c r="U979" s="9"/>
      <c r="W979" s="1"/>
    </row>
    <row r="980" spans="3:23" x14ac:dyDescent="0.25">
      <c r="C980" s="1"/>
      <c r="E980" s="1"/>
      <c r="G980" s="1"/>
      <c r="K980" s="2"/>
      <c r="T980" s="14"/>
      <c r="U980" s="9"/>
      <c r="W980" s="1"/>
    </row>
    <row r="981" spans="3:23" x14ac:dyDescent="0.25">
      <c r="C981" s="1"/>
      <c r="E981" s="1"/>
      <c r="G981" s="1"/>
      <c r="K981" s="2"/>
      <c r="T981" s="14"/>
      <c r="U981" s="9"/>
      <c r="W981" s="1"/>
    </row>
    <row r="982" spans="3:23" x14ac:dyDescent="0.25">
      <c r="C982" s="1"/>
      <c r="E982" s="1"/>
      <c r="G982" s="1"/>
      <c r="K982" s="2"/>
      <c r="T982" s="14"/>
      <c r="U982" s="9"/>
      <c r="W982" s="1"/>
    </row>
    <row r="983" spans="3:23" x14ac:dyDescent="0.25">
      <c r="C983" s="1"/>
      <c r="E983" s="1"/>
      <c r="G983" s="1"/>
      <c r="K983" s="2"/>
      <c r="T983" s="14"/>
      <c r="U983" s="9"/>
      <c r="W983" s="1"/>
    </row>
    <row r="984" spans="3:23" x14ac:dyDescent="0.25">
      <c r="C984" s="1"/>
      <c r="E984" s="1"/>
      <c r="G984" s="1"/>
      <c r="K984" s="2"/>
      <c r="T984" s="14"/>
      <c r="U984" s="9"/>
      <c r="W984" s="1"/>
    </row>
    <row r="985" spans="3:23" x14ac:dyDescent="0.25">
      <c r="C985" s="1"/>
      <c r="E985" s="1"/>
      <c r="G985" s="1"/>
      <c r="K985" s="2"/>
      <c r="T985" s="14"/>
      <c r="U985" s="9"/>
      <c r="W985" s="1"/>
    </row>
    <row r="986" spans="3:23" x14ac:dyDescent="0.25">
      <c r="C986" s="1"/>
      <c r="E986" s="1"/>
      <c r="G986" s="1"/>
      <c r="K986" s="2"/>
      <c r="T986" s="14"/>
      <c r="U986" s="9"/>
      <c r="W986" s="1"/>
    </row>
    <row r="987" spans="3:23" x14ac:dyDescent="0.25">
      <c r="C987" s="1"/>
      <c r="E987" s="1"/>
      <c r="G987" s="1"/>
      <c r="K987" s="2"/>
      <c r="T987" s="14"/>
      <c r="U987" s="9"/>
      <c r="W987" s="1"/>
    </row>
    <row r="988" spans="3:23" x14ac:dyDescent="0.25">
      <c r="C988" s="1"/>
      <c r="E988" s="1"/>
      <c r="G988" s="1"/>
      <c r="K988" s="2"/>
      <c r="T988" s="14"/>
      <c r="U988" s="9"/>
      <c r="W988" s="1"/>
    </row>
    <row r="989" spans="3:23" x14ac:dyDescent="0.25">
      <c r="C989" s="1"/>
      <c r="E989" s="1"/>
      <c r="G989" s="1"/>
      <c r="K989" s="2"/>
      <c r="T989" s="14"/>
      <c r="U989" s="9"/>
      <c r="W989" s="1"/>
    </row>
    <row r="990" spans="3:23" x14ac:dyDescent="0.25">
      <c r="C990" s="1"/>
      <c r="E990" s="1"/>
      <c r="G990" s="1"/>
      <c r="K990" s="2"/>
      <c r="T990" s="14"/>
      <c r="U990" s="9"/>
      <c r="W990" s="1"/>
    </row>
    <row r="991" spans="3:23" x14ac:dyDescent="0.25">
      <c r="C991" s="1"/>
      <c r="E991" s="1"/>
      <c r="G991" s="1"/>
      <c r="K991" s="2"/>
      <c r="T991" s="14"/>
      <c r="U991" s="9"/>
      <c r="W991" s="1"/>
    </row>
    <row r="992" spans="3:23" x14ac:dyDescent="0.25">
      <c r="C992" s="1"/>
      <c r="E992" s="1"/>
      <c r="G992" s="1"/>
      <c r="K992" s="2"/>
      <c r="T992" s="14"/>
      <c r="U992" s="9"/>
      <c r="W992" s="1"/>
    </row>
    <row r="993" spans="3:23" x14ac:dyDescent="0.25">
      <c r="C993" s="1"/>
      <c r="E993" s="1"/>
      <c r="G993" s="1"/>
      <c r="K993" s="2"/>
      <c r="T993" s="14"/>
      <c r="U993" s="9"/>
      <c r="W993" s="1"/>
    </row>
    <row r="994" spans="3:23" x14ac:dyDescent="0.25">
      <c r="C994" s="1"/>
      <c r="E994" s="1"/>
      <c r="G994" s="1"/>
      <c r="K994" s="2"/>
      <c r="T994" s="14"/>
      <c r="U994" s="9"/>
      <c r="W994" s="1"/>
    </row>
    <row r="995" spans="3:23" x14ac:dyDescent="0.25">
      <c r="C995" s="1"/>
      <c r="E995" s="1"/>
      <c r="G995" s="1"/>
      <c r="K995" s="2"/>
      <c r="T995" s="14"/>
      <c r="U995" s="9"/>
      <c r="W995" s="1"/>
    </row>
    <row r="996" spans="3:23" x14ac:dyDescent="0.25">
      <c r="C996" s="1"/>
      <c r="E996" s="1"/>
      <c r="G996" s="1"/>
      <c r="K996" s="2"/>
      <c r="T996" s="14"/>
      <c r="U996" s="9"/>
      <c r="W996" s="1"/>
    </row>
    <row r="997" spans="3:23" x14ac:dyDescent="0.25">
      <c r="C997" s="1"/>
      <c r="E997" s="1"/>
      <c r="G997" s="1"/>
      <c r="K997" s="2"/>
      <c r="T997" s="14"/>
      <c r="U997" s="9"/>
      <c r="W997" s="1"/>
    </row>
    <row r="998" spans="3:23" x14ac:dyDescent="0.25">
      <c r="C998" s="1"/>
      <c r="E998" s="1"/>
      <c r="G998" s="1"/>
      <c r="K998" s="2"/>
      <c r="T998" s="14"/>
      <c r="U998" s="9"/>
      <c r="W998" s="1"/>
    </row>
    <row r="999" spans="3:23" x14ac:dyDescent="0.25">
      <c r="C999" s="1"/>
      <c r="E999" s="1"/>
      <c r="G999" s="1"/>
      <c r="K999" s="2"/>
      <c r="T999" s="14"/>
      <c r="U999" s="9"/>
      <c r="W999" s="1"/>
    </row>
    <row r="1000" spans="3:23" x14ac:dyDescent="0.25">
      <c r="C1000" s="1"/>
      <c r="E1000" s="1"/>
      <c r="G1000" s="1"/>
      <c r="K1000" s="2"/>
      <c r="T1000" s="14"/>
      <c r="U1000" s="9"/>
      <c r="W1000" s="1"/>
    </row>
    <row r="1001" spans="3:23" x14ac:dyDescent="0.25">
      <c r="C1001" s="1"/>
      <c r="E1001" s="1"/>
      <c r="G1001" s="1"/>
      <c r="K1001" s="2"/>
      <c r="T1001" s="14"/>
      <c r="U1001" s="9"/>
      <c r="W1001" s="1"/>
    </row>
    <row r="1002" spans="3:23" x14ac:dyDescent="0.25">
      <c r="C1002" s="1"/>
      <c r="E1002" s="1"/>
      <c r="G1002" s="1"/>
      <c r="K1002" s="2"/>
      <c r="T1002" s="14"/>
      <c r="U1002" s="9"/>
      <c r="W1002" s="1"/>
    </row>
    <row r="1003" spans="3:23" x14ac:dyDescent="0.25">
      <c r="C1003" s="1"/>
      <c r="E1003" s="1"/>
      <c r="G1003" s="1"/>
      <c r="K1003" s="2"/>
      <c r="T1003" s="14"/>
      <c r="U1003" s="9"/>
      <c r="W1003" s="1"/>
    </row>
    <row r="1004" spans="3:23" x14ac:dyDescent="0.25">
      <c r="C1004" s="1"/>
      <c r="E1004" s="1"/>
      <c r="G1004" s="1"/>
      <c r="K1004" s="2"/>
      <c r="T1004" s="14"/>
      <c r="U1004" s="9"/>
      <c r="W1004" s="1"/>
    </row>
    <row r="1005" spans="3:23" x14ac:dyDescent="0.25">
      <c r="C1005" s="1"/>
      <c r="E1005" s="1"/>
      <c r="G1005" s="1"/>
      <c r="K1005" s="2"/>
      <c r="T1005" s="14"/>
      <c r="U1005" s="9"/>
      <c r="W1005" s="1"/>
    </row>
    <row r="1006" spans="3:23" x14ac:dyDescent="0.25">
      <c r="C1006" s="1"/>
      <c r="E1006" s="1"/>
      <c r="G1006" s="1"/>
      <c r="K1006" s="2"/>
      <c r="T1006" s="14"/>
      <c r="U1006" s="9"/>
      <c r="W1006" s="1"/>
    </row>
    <row r="1007" spans="3:23" x14ac:dyDescent="0.25">
      <c r="C1007" s="1"/>
      <c r="E1007" s="1"/>
      <c r="G1007" s="1"/>
      <c r="K1007" s="2"/>
      <c r="T1007" s="14"/>
      <c r="U1007" s="9"/>
      <c r="W1007" s="1"/>
    </row>
    <row r="1008" spans="3:23" x14ac:dyDescent="0.25">
      <c r="C1008" s="1"/>
      <c r="E1008" s="1"/>
      <c r="G1008" s="1"/>
      <c r="K1008" s="2"/>
      <c r="T1008" s="14"/>
      <c r="U1008" s="9"/>
      <c r="W1008" s="1"/>
    </row>
    <row r="1009" spans="3:23" x14ac:dyDescent="0.25">
      <c r="C1009" s="1"/>
      <c r="E1009" s="1"/>
      <c r="G1009" s="1"/>
      <c r="K1009" s="2"/>
      <c r="T1009" s="14"/>
      <c r="U1009" s="9"/>
      <c r="W1009" s="1"/>
    </row>
    <row r="1010" spans="3:23" x14ac:dyDescent="0.25">
      <c r="C1010" s="1"/>
      <c r="E1010" s="1"/>
      <c r="G1010" s="1"/>
      <c r="K1010" s="2"/>
      <c r="T1010" s="14"/>
      <c r="U1010" s="9"/>
      <c r="W1010" s="1"/>
    </row>
    <row r="1011" spans="3:23" x14ac:dyDescent="0.25">
      <c r="C1011" s="1"/>
      <c r="E1011" s="1"/>
      <c r="G1011" s="1"/>
      <c r="K1011" s="2"/>
      <c r="T1011" s="14"/>
      <c r="U1011" s="9"/>
      <c r="W1011" s="1"/>
    </row>
    <row r="1012" spans="3:23" x14ac:dyDescent="0.25">
      <c r="C1012" s="1"/>
      <c r="E1012" s="1"/>
      <c r="G1012" s="1"/>
      <c r="K1012" s="2"/>
      <c r="T1012" s="14"/>
      <c r="U1012" s="9"/>
      <c r="W1012" s="1"/>
    </row>
    <row r="1013" spans="3:23" x14ac:dyDescent="0.25">
      <c r="C1013" s="1"/>
      <c r="E1013" s="1"/>
      <c r="G1013" s="1"/>
      <c r="K1013" s="2"/>
      <c r="T1013" s="14"/>
      <c r="U1013" s="9"/>
      <c r="W1013" s="1"/>
    </row>
    <row r="1014" spans="3:23" x14ac:dyDescent="0.25">
      <c r="C1014" s="1"/>
      <c r="E1014" s="1"/>
      <c r="G1014" s="1"/>
      <c r="K1014" s="2"/>
      <c r="T1014" s="14"/>
      <c r="U1014" s="9"/>
      <c r="W1014" s="1"/>
    </row>
    <row r="1015" spans="3:23" x14ac:dyDescent="0.25">
      <c r="C1015" s="1"/>
      <c r="E1015" s="1"/>
      <c r="G1015" s="1"/>
      <c r="K1015" s="2"/>
      <c r="T1015" s="14"/>
      <c r="U1015" s="9"/>
      <c r="W1015" s="1"/>
    </row>
    <row r="1016" spans="3:23" x14ac:dyDescent="0.25">
      <c r="C1016" s="1"/>
      <c r="E1016" s="1"/>
      <c r="G1016" s="1"/>
      <c r="K1016" s="2"/>
      <c r="T1016" s="14"/>
      <c r="U1016" s="9"/>
      <c r="W1016" s="1"/>
    </row>
    <row r="1017" spans="3:23" x14ac:dyDescent="0.25">
      <c r="C1017" s="1"/>
      <c r="E1017" s="1"/>
      <c r="G1017" s="1"/>
      <c r="K1017" s="2"/>
      <c r="T1017" s="14"/>
      <c r="U1017" s="9"/>
      <c r="W1017" s="1"/>
    </row>
  </sheetData>
  <mergeCells count="17">
    <mergeCell ref="C29:D29"/>
    <mergeCell ref="C19:D19"/>
    <mergeCell ref="C24:D24"/>
    <mergeCell ref="C25:D25"/>
    <mergeCell ref="C26:D26"/>
    <mergeCell ref="C27:D27"/>
    <mergeCell ref="C28:D28"/>
    <mergeCell ref="C30:D30"/>
    <mergeCell ref="C31:D31"/>
    <mergeCell ref="C32:D32"/>
    <mergeCell ref="C33:D33"/>
    <mergeCell ref="C34:D34"/>
    <mergeCell ref="C23:D23"/>
    <mergeCell ref="C22:D22"/>
    <mergeCell ref="C21:D21"/>
    <mergeCell ref="C20:D20"/>
    <mergeCell ref="C18:D18"/>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7" r:id="rId3" name="Scroll Bar 3">
              <controlPr defaultSize="0" autoPict="0">
                <anchor moveWithCells="1">
                  <from>
                    <xdr:col>0</xdr:col>
                    <xdr:colOff>0</xdr:colOff>
                    <xdr:row>17</xdr:row>
                    <xdr:rowOff>9525</xdr:rowOff>
                  </from>
                  <to>
                    <xdr:col>1</xdr:col>
                    <xdr:colOff>9525</xdr:colOff>
                    <xdr:row>31</xdr:row>
                    <xdr:rowOff>228600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A9888F-C89B-4CB8-9577-C2F066AAB0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tabla_principal</vt:lpstr>
      <vt:lpstr>tabla_n</vt:lpstr>
      <vt:lpstr>preguntas</vt:lpstr>
      <vt:lpstr>respuestas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Augusto</dc:creator>
  <cp:lastModifiedBy>Augusto</cp:lastModifiedBy>
  <dcterms:created xsi:type="dcterms:W3CDTF">2023-03-20T00:02:34Z</dcterms:created>
  <dcterms:modified xsi:type="dcterms:W3CDTF">2023-04-19T08:18:26Z</dcterms:modified>
</cp:coreProperties>
</file>