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7860"/>
  </bookViews>
  <sheets>
    <sheet name="500万盘子的执行情况" sheetId="2" r:id="rId1"/>
    <sheet name="Sheet1" sheetId="4" r:id="rId2"/>
    <sheet name="教务处350（10月25日） (2)" sheetId="3" r:id="rId3"/>
  </sheets>
  <definedNames>
    <definedName name="_xlnm._FilterDatabase" localSheetId="0" hidden="1">'500万盘子的执行情况'!$A$3:$Q$3</definedName>
    <definedName name="_xlnm._FilterDatabase" localSheetId="2" hidden="1">'教务处350（10月25日） (2)'!$A$3:$L$3</definedName>
    <definedName name="_xlnm.Print_Area" localSheetId="0">'500万盘子的执行情况'!$A$1:$Q$168</definedName>
    <definedName name="_xlnm.Print_Area" localSheetId="2">'教务处350（10月25日） (2)'!$A$1:$L$129</definedName>
  </definedNames>
  <calcPr calcId="162913"/>
</workbook>
</file>

<file path=xl/calcChain.xml><?xml version="1.0" encoding="utf-8"?>
<calcChain xmlns="http://schemas.openxmlformats.org/spreadsheetml/2006/main">
  <c r="O33" i="2" l="1"/>
  <c r="O127" i="2"/>
  <c r="O136" i="2"/>
  <c r="O146" i="2"/>
  <c r="O156" i="2"/>
  <c r="O164" i="2"/>
  <c r="O168" i="2" l="1"/>
  <c r="N164" i="2"/>
  <c r="N156" i="2"/>
  <c r="N127" i="2"/>
  <c r="N33" i="2"/>
  <c r="N136" i="2"/>
  <c r="N146" i="2"/>
  <c r="N168" i="2" l="1"/>
  <c r="G164" i="3"/>
  <c r="G159" i="3"/>
  <c r="G151" i="3"/>
  <c r="G150" i="3"/>
  <c r="G149" i="3"/>
  <c r="G147" i="3"/>
  <c r="G152" i="3" s="1"/>
  <c r="G146" i="3"/>
  <c r="F124" i="3"/>
  <c r="F123" i="3"/>
  <c r="F122" i="3"/>
  <c r="F121" i="3"/>
  <c r="F125" i="3" s="1"/>
  <c r="F116" i="3"/>
  <c r="F115" i="3"/>
  <c r="F114" i="3"/>
  <c r="F113" i="3"/>
  <c r="F112" i="3"/>
  <c r="F111" i="3"/>
  <c r="F117" i="3" s="1"/>
  <c r="F106" i="3"/>
  <c r="F105" i="3"/>
  <c r="F104" i="3"/>
  <c r="F103" i="3"/>
  <c r="F102" i="3"/>
  <c r="F101" i="3"/>
  <c r="F96" i="3"/>
  <c r="F95" i="3"/>
  <c r="F94" i="3"/>
  <c r="F93" i="3"/>
  <c r="F97" i="3" s="1"/>
  <c r="F92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1" i="3" l="1"/>
  <c r="F107" i="3"/>
  <c r="F88" i="3"/>
  <c r="G166" i="3"/>
  <c r="F129" i="3"/>
  <c r="B2" i="3" s="1"/>
  <c r="F4" i="2"/>
  <c r="F5" i="2"/>
  <c r="F6" i="2"/>
  <c r="F7" i="2"/>
  <c r="F8" i="2"/>
  <c r="F9" i="2"/>
  <c r="F10" i="2"/>
  <c r="F11" i="2"/>
  <c r="F12" i="2"/>
  <c r="F13" i="2"/>
  <c r="F14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8" i="2"/>
  <c r="F39" i="2"/>
  <c r="F40" i="2"/>
  <c r="F41" i="2"/>
  <c r="F42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9" i="2"/>
  <c r="F70" i="2"/>
  <c r="F71" i="2"/>
  <c r="F72" i="2"/>
  <c r="F73" i="2"/>
  <c r="F74" i="2"/>
  <c r="F75" i="2"/>
  <c r="F76" i="2"/>
  <c r="F81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25" i="2"/>
  <c r="F126" i="2"/>
  <c r="F131" i="2"/>
  <c r="F132" i="2"/>
  <c r="F133" i="2"/>
  <c r="F134" i="2"/>
  <c r="F135" i="2"/>
  <c r="F140" i="2"/>
  <c r="F141" i="2"/>
  <c r="F142" i="2"/>
  <c r="F143" i="2"/>
  <c r="F144" i="2"/>
  <c r="F145" i="2"/>
  <c r="F150" i="2"/>
  <c r="F151" i="2"/>
  <c r="F152" i="2"/>
  <c r="F153" i="2"/>
  <c r="F154" i="2"/>
  <c r="F155" i="2"/>
  <c r="F160" i="2"/>
  <c r="F161" i="2"/>
  <c r="F162" i="2"/>
  <c r="F163" i="2"/>
  <c r="G185" i="2"/>
  <c r="G186" i="2"/>
  <c r="G188" i="2"/>
  <c r="G189" i="2"/>
  <c r="G190" i="2"/>
  <c r="G198" i="2"/>
  <c r="G203" i="2"/>
  <c r="F136" i="2" l="1"/>
  <c r="F164" i="2"/>
  <c r="G191" i="2"/>
  <c r="G205" i="2" s="1"/>
  <c r="F146" i="2"/>
  <c r="F127" i="2"/>
  <c r="F156" i="2"/>
  <c r="F33" i="2"/>
  <c r="F168" i="2" l="1"/>
  <c r="B2" i="2" s="1"/>
</calcChain>
</file>

<file path=xl/sharedStrings.xml><?xml version="1.0" encoding="utf-8"?>
<sst xmlns="http://schemas.openxmlformats.org/spreadsheetml/2006/main" count="1446" uniqueCount="426">
  <si>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</si>
  <si>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</si>
  <si>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</si>
  <si>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</si>
  <si>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</si>
  <si>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</si>
  <si>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</si>
  <si>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</si>
  <si>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</si>
  <si>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</si>
  <si>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</si>
  <si>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</si>
  <si>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</si>
  <si>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</si>
  <si>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</si>
  <si>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</si>
  <si>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</si>
  <si>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</si>
  <si>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</si>
  <si>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t>总计：</t>
    <phoneticPr fontId="1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</si>
  <si>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</si>
  <si>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</si>
  <si>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</si>
  <si>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</si>
  <si>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</si>
  <si>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</si>
  <si>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</si>
  <si>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</si>
  <si>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</si>
  <si>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</si>
  <si>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</si>
  <si>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</si>
  <si>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</si>
  <si>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</si>
  <si>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</si>
  <si>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</si>
  <si>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</si>
  <si>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</si>
  <si>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</si>
  <si>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</si>
  <si>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</si>
  <si>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</si>
  <si>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</si>
  <si>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</si>
  <si>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</si>
  <si>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</si>
  <si>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</si>
  <si>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</si>
  <si>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</si>
  <si>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</si>
  <si>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r>
      <t>5.4</t>
    </r>
    <r>
      <rPr>
        <b/>
        <sz val="14"/>
        <rFont val="宋体"/>
        <family val="3"/>
        <charset val="134"/>
      </rPr>
      <t>万</t>
    </r>
    <phoneticPr fontId="1" type="noConversion"/>
  </si>
  <si>
    <t>取整 0万</t>
    <phoneticPr fontId="1" type="noConversion"/>
  </si>
  <si>
    <t>机械加工</t>
    <phoneticPr fontId="1" type="noConversion"/>
  </si>
  <si>
    <t>工具</t>
    <phoneticPr fontId="1" type="noConversion"/>
  </si>
  <si>
    <t>教学量具</t>
    <phoneticPr fontId="1" type="noConversion"/>
  </si>
  <si>
    <t>直角尺</t>
    <phoneticPr fontId="1" type="noConversion"/>
  </si>
  <si>
    <t>数显卡尺</t>
    <phoneticPr fontId="1" type="noConversion"/>
  </si>
  <si>
    <t>深度尺</t>
    <phoneticPr fontId="1" type="noConversion"/>
  </si>
  <si>
    <t>高度尺</t>
    <phoneticPr fontId="1" type="noConversion"/>
  </si>
  <si>
    <t>游标卡尺</t>
    <phoneticPr fontId="1" type="noConversion"/>
  </si>
  <si>
    <t>教学工具更新</t>
    <phoneticPr fontId="1" type="noConversion"/>
  </si>
  <si>
    <r>
      <t>301</t>
    </r>
    <r>
      <rPr>
        <b/>
        <sz val="14"/>
        <rFont val="宋体"/>
        <family val="3"/>
        <charset val="134"/>
      </rPr>
      <t>万</t>
    </r>
    <phoneticPr fontId="1" type="noConversion"/>
  </si>
  <si>
    <t>取整 220万</t>
    <phoneticPr fontId="1" type="noConversion"/>
  </si>
  <si>
    <t>办公室</t>
    <phoneticPr fontId="1" type="noConversion"/>
  </si>
  <si>
    <t>办公设备</t>
    <phoneticPr fontId="1" type="noConversion"/>
  </si>
  <si>
    <t>30天</t>
    <phoneticPr fontId="1" type="noConversion"/>
  </si>
  <si>
    <t>各层学生饮用</t>
    <phoneticPr fontId="1" type="noConversion"/>
  </si>
  <si>
    <t>50升</t>
    <phoneticPr fontId="1" type="noConversion"/>
  </si>
  <si>
    <t>纯净水热水器</t>
    <phoneticPr fontId="1" type="noConversion"/>
  </si>
  <si>
    <t>门厅、会议室、教室</t>
    <phoneticPr fontId="1" type="noConversion"/>
  </si>
  <si>
    <t>80英寸</t>
    <phoneticPr fontId="1" type="noConversion"/>
  </si>
  <si>
    <t>显示器、电视</t>
    <phoneticPr fontId="1" type="noConversion"/>
  </si>
  <si>
    <t>创新实验室</t>
    <phoneticPr fontId="1" type="noConversion"/>
  </si>
  <si>
    <t>教学设备</t>
    <phoneticPr fontId="1" type="noConversion"/>
  </si>
  <si>
    <t>桌面激光机</t>
    <phoneticPr fontId="1" type="noConversion"/>
  </si>
  <si>
    <t>电焊台</t>
    <phoneticPr fontId="1" type="noConversion"/>
  </si>
  <si>
    <t>3D打印机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</si>
  <si>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</si>
  <si>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</si>
  <si>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</si>
  <si>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</si>
  <si>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</si>
  <si>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</si>
  <si>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</si>
  <si>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互联网+</t>
    <phoneticPr fontId="1" type="noConversion"/>
  </si>
  <si>
    <t>控制软件授权</t>
    <phoneticPr fontId="1" type="noConversion"/>
  </si>
  <si>
    <t>S5700-28P-PWR-LI</t>
  </si>
  <si>
    <t>光纤交换机</t>
    <phoneticPr fontId="1" type="noConversion"/>
  </si>
  <si>
    <t>华为</t>
    <phoneticPr fontId="1" type="noConversion"/>
  </si>
  <si>
    <t>无线网络控制器</t>
    <phoneticPr fontId="1" type="noConversion"/>
  </si>
  <si>
    <t>AC6005</t>
    <phoneticPr fontId="1" type="noConversion"/>
  </si>
  <si>
    <t>无线控制器</t>
    <phoneticPr fontId="1" type="noConversion"/>
  </si>
  <si>
    <t>无线网络覆盖</t>
    <phoneticPr fontId="1" type="noConversion"/>
  </si>
  <si>
    <t xml:space="preserve">AP3030DN  </t>
    <phoneticPr fontId="1" type="noConversion"/>
  </si>
  <si>
    <t>无线路由器</t>
    <phoneticPr fontId="1" type="noConversion"/>
  </si>
  <si>
    <t>机械加工</t>
    <phoneticPr fontId="1" type="noConversion"/>
  </si>
  <si>
    <t>改造工程</t>
    <phoneticPr fontId="1" type="noConversion"/>
  </si>
  <si>
    <t>网络教学、办公设备（车工、钳工、铣工）</t>
    <phoneticPr fontId="1" type="noConversion"/>
  </si>
  <si>
    <t>插座</t>
  </si>
  <si>
    <t>团队教学</t>
    <phoneticPr fontId="1" type="noConversion"/>
  </si>
  <si>
    <t>动感平台</t>
    <phoneticPr fontId="1" type="noConversion"/>
  </si>
  <si>
    <t>焊台</t>
    <phoneticPr fontId="1" type="noConversion"/>
  </si>
  <si>
    <t>打印机</t>
  </si>
  <si>
    <t>电脑</t>
    <phoneticPr fontId="1" type="noConversion"/>
  </si>
  <si>
    <t>网络教学、办公、安全防控设备（车工、钳工、铣工）</t>
    <phoneticPr fontId="1" type="noConversion"/>
  </si>
  <si>
    <t>电脑</t>
  </si>
  <si>
    <t>教学场地安全防控设备（车工、钳工、铣工）</t>
    <phoneticPr fontId="1" type="noConversion"/>
  </si>
  <si>
    <t>监控摄像头</t>
    <phoneticPr fontId="1" type="noConversion"/>
  </si>
  <si>
    <t>网络教学（车工、钳工、铣工）</t>
    <phoneticPr fontId="1" type="noConversion"/>
  </si>
  <si>
    <t>网络互动摄像头</t>
  </si>
  <si>
    <t>路由器</t>
  </si>
  <si>
    <t>教室教学设备（车工、钳工、铣工）</t>
    <phoneticPr fontId="1" type="noConversion"/>
  </si>
  <si>
    <t>教学投影仪及白板</t>
  </si>
  <si>
    <t>材料成型</t>
    <phoneticPr fontId="1" type="noConversion"/>
  </si>
  <si>
    <t>系统改造和搬迁，用于实践教学</t>
    <phoneticPr fontId="1" type="noConversion"/>
  </si>
  <si>
    <t>消失模铸造系统改造</t>
    <phoneticPr fontId="1" type="noConversion"/>
  </si>
  <si>
    <t>用于讲课教学</t>
    <phoneticPr fontId="1" type="noConversion"/>
  </si>
  <si>
    <t>台式电脑</t>
    <phoneticPr fontId="1" type="noConversion"/>
  </si>
  <si>
    <t>热处理炉和硬度计工作台</t>
    <phoneticPr fontId="1" type="noConversion"/>
  </si>
  <si>
    <t>11*0.9*0.8（米）</t>
    <phoneticPr fontId="1" type="noConversion"/>
  </si>
  <si>
    <t>热处理实验室工作台</t>
    <phoneticPr fontId="1" type="noConversion"/>
  </si>
  <si>
    <t>暂无厂家</t>
  </si>
  <si>
    <t>用于学生砂型铸造实习</t>
  </si>
  <si>
    <t>长宽高（cm）500x140x85</t>
    <phoneticPr fontId="26" type="noConversion"/>
  </si>
  <si>
    <t>铸造工作台（需设计）</t>
    <phoneticPr fontId="26" type="noConversion"/>
  </si>
  <si>
    <t>用于讲课教学</t>
  </si>
  <si>
    <t>90*120cm双面白板</t>
    <phoneticPr fontId="1" type="noConversion"/>
  </si>
  <si>
    <t>教学用白板</t>
    <phoneticPr fontId="1" type="noConversion"/>
  </si>
  <si>
    <t>2.1多媒体</t>
    <phoneticPr fontId="1" type="noConversion"/>
  </si>
  <si>
    <t>有源音箱</t>
    <phoneticPr fontId="1" type="noConversion"/>
  </si>
  <si>
    <t>120英寸 电动投影幕布</t>
    <phoneticPr fontId="1" type="noConversion"/>
  </si>
  <si>
    <t>投影屏幕</t>
    <phoneticPr fontId="1" type="noConversion"/>
  </si>
  <si>
    <t>70英寸LED液晶</t>
    <phoneticPr fontId="1" type="noConversion"/>
  </si>
  <si>
    <t>大屏幕液晶电视</t>
    <phoneticPr fontId="1" type="noConversion"/>
  </si>
  <si>
    <t>京东</t>
  </si>
  <si>
    <t>Acer(H5380BD)</t>
  </si>
  <si>
    <t>投影仪</t>
  </si>
  <si>
    <t>电子工艺</t>
    <phoneticPr fontId="1" type="noConversion"/>
  </si>
  <si>
    <t>电子实习教学和三创教学工作台</t>
  </si>
  <si>
    <t>1500*800</t>
    <phoneticPr fontId="1" type="noConversion"/>
  </si>
  <si>
    <t>可移动式电子实验桌-C型</t>
    <phoneticPr fontId="1" type="noConversion"/>
  </si>
  <si>
    <t>1600*900</t>
    <phoneticPr fontId="1" type="noConversion"/>
  </si>
  <si>
    <t>可移动式电子实验桌-B型</t>
  </si>
  <si>
    <t>建议制作样机</t>
    <phoneticPr fontId="1" type="noConversion"/>
  </si>
  <si>
    <t>可移动式电子实验桌-A型</t>
  </si>
  <si>
    <t>讲课音视频系统配套</t>
  </si>
  <si>
    <t>多媒体中控器</t>
  </si>
  <si>
    <t>中控器</t>
  </si>
  <si>
    <t>HJ-FL02M、海捷</t>
  </si>
  <si>
    <t>多媒体讲台</t>
  </si>
  <si>
    <t>讲课音频系统配套</t>
  </si>
  <si>
    <t>红外无线麦克（77B、海天）</t>
  </si>
  <si>
    <t>红外无线麦克</t>
  </si>
  <si>
    <t>音箱功放（CS455、天朗）</t>
  </si>
  <si>
    <t>投影音箱功放</t>
  </si>
  <si>
    <t>线缆等</t>
  </si>
  <si>
    <t>讲课音频系统配件</t>
  </si>
  <si>
    <t>讲课视频系统配套</t>
  </si>
  <si>
    <t>讲课视频系统配件</t>
  </si>
  <si>
    <t>监控设备</t>
    <phoneticPr fontId="1" type="noConversion"/>
  </si>
  <si>
    <t>配套投影机，4入4出</t>
  </si>
  <si>
    <t>共享器</t>
  </si>
  <si>
    <t>交换机（锐捷）</t>
  </si>
  <si>
    <t>电子工艺</t>
    <phoneticPr fontId="1" type="noConversion"/>
  </si>
  <si>
    <t>教学设备</t>
    <phoneticPr fontId="1" type="noConversion"/>
  </si>
  <si>
    <t>定制</t>
  </si>
  <si>
    <t>定制投影机架</t>
  </si>
  <si>
    <t>电动、100寸、红叶</t>
  </si>
  <si>
    <t>电动幕布</t>
  </si>
  <si>
    <t>1024*768</t>
    <phoneticPr fontId="1" type="noConversion"/>
  </si>
  <si>
    <t>先进制造</t>
    <phoneticPr fontId="1" type="noConversion"/>
  </si>
  <si>
    <t>数字车间信息化建设</t>
    <phoneticPr fontId="1" type="noConversion"/>
  </si>
  <si>
    <t>智能摄像头</t>
    <phoneticPr fontId="1" type="noConversion"/>
  </si>
  <si>
    <t>千兆无线路由</t>
    <phoneticPr fontId="1" type="noConversion"/>
  </si>
  <si>
    <t>数字车间小型讨论</t>
    <phoneticPr fontId="1" type="noConversion"/>
  </si>
  <si>
    <t>电视及架子</t>
    <phoneticPr fontId="1" type="noConversion"/>
  </si>
  <si>
    <t>电视</t>
    <phoneticPr fontId="1" type="noConversion"/>
  </si>
  <si>
    <t>数字车间各单元讲课及讨论</t>
    <phoneticPr fontId="1" type="noConversion"/>
  </si>
  <si>
    <t>投影机及屏幕</t>
    <phoneticPr fontId="1" type="noConversion"/>
  </si>
  <si>
    <t>数字车间现场讲解、讨论</t>
    <phoneticPr fontId="1" type="noConversion"/>
  </si>
  <si>
    <t>投影仪及屏幕</t>
    <phoneticPr fontId="1" type="noConversion"/>
  </si>
  <si>
    <t>投影仪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</si>
  <si>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</si>
  <si>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</si>
  <si>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</si>
  <si>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</si>
  <si>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</si>
  <si>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</si>
  <si>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</si>
  <si>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</si>
  <si>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</si>
  <si>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</si>
  <si>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</si>
  <si>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教学设备更新</t>
    <phoneticPr fontId="1" type="noConversion"/>
  </si>
  <si>
    <r>
      <t>43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</si>
  <si>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</si>
  <si>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取整 64万</t>
    <phoneticPr fontId="1" type="noConversion"/>
  </si>
  <si>
    <t>合计：</t>
    <phoneticPr fontId="1" type="noConversion"/>
  </si>
  <si>
    <t>材料成型</t>
    <phoneticPr fontId="1" type="noConversion"/>
  </si>
  <si>
    <t>宜家家居</t>
  </si>
  <si>
    <t>教学家具</t>
    <phoneticPr fontId="1" type="noConversion"/>
  </si>
  <si>
    <t>用于放置文件</t>
  </si>
  <si>
    <t>长宽高（cm）45x55x60</t>
  </si>
  <si>
    <t>储物柜</t>
  </si>
  <si>
    <t>用于放置各种工具</t>
    <phoneticPr fontId="26" type="noConversion"/>
  </si>
  <si>
    <t>长宽高（cm）90x45x90</t>
    <phoneticPr fontId="26" type="noConversion"/>
  </si>
  <si>
    <t>工具柜（需设计）</t>
    <phoneticPr fontId="26" type="noConversion"/>
  </si>
  <si>
    <t>用于放置零件及杂物</t>
  </si>
  <si>
    <t>长宽高（cm）200x50x200</t>
  </si>
  <si>
    <t>储藏柜（需设计）</t>
  </si>
  <si>
    <t>学生讨论用</t>
  </si>
  <si>
    <t>长宽高（cm）280x140x73</t>
  </si>
  <si>
    <t>讨论桌椅套装（8人）</t>
    <phoneticPr fontId="26" type="noConversion"/>
  </si>
  <si>
    <t>长宽高（cm）140x140x73</t>
  </si>
  <si>
    <t>讨论桌椅套装（6人）</t>
    <phoneticPr fontId="26" type="noConversion"/>
  </si>
  <si>
    <t>教室桌子（学生听课用）</t>
  </si>
  <si>
    <t>长宽高（cm）41x45x37</t>
  </si>
  <si>
    <t>折叠椅</t>
  </si>
  <si>
    <t>办公用</t>
    <phoneticPr fontId="1" type="noConversion"/>
  </si>
  <si>
    <t>课椅</t>
    <phoneticPr fontId="1" type="noConversion"/>
  </si>
  <si>
    <r>
      <t>1400x700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1" type="noConversion"/>
  </si>
  <si>
    <t>实验工作台</t>
    <phoneticPr fontId="1" type="noConversion"/>
  </si>
  <si>
    <t>机械加工</t>
    <phoneticPr fontId="1" type="noConversion"/>
  </si>
  <si>
    <t>教学材料运输</t>
    <phoneticPr fontId="1" type="noConversion"/>
  </si>
  <si>
    <t>料车</t>
    <phoneticPr fontId="1" type="noConversion"/>
  </si>
  <si>
    <t>教学库房摆放教学储备物品</t>
    <phoneticPr fontId="1" type="noConversion"/>
  </si>
  <si>
    <t>货架</t>
    <phoneticPr fontId="1" type="noConversion"/>
  </si>
  <si>
    <t>网络教学、办公设备（车工、钳工、铣工）</t>
    <phoneticPr fontId="1" type="noConversion"/>
  </si>
  <si>
    <t>电脑椅</t>
  </si>
  <si>
    <t>教室家具（铣工）</t>
    <phoneticPr fontId="1" type="noConversion"/>
  </si>
  <si>
    <t>教室家具（车工、钳工）</t>
    <phoneticPr fontId="1" type="noConversion"/>
  </si>
  <si>
    <t>折叠椅（带翻板，铁制）</t>
    <phoneticPr fontId="1" type="noConversion"/>
  </si>
  <si>
    <t>电脑桌</t>
  </si>
  <si>
    <t>课桌</t>
    <phoneticPr fontId="1" type="noConversion"/>
  </si>
  <si>
    <t>课桌（能折叠）</t>
  </si>
  <si>
    <t>电子工艺</t>
    <phoneticPr fontId="1" type="noConversion"/>
  </si>
  <si>
    <t>教学材料存储</t>
  </si>
  <si>
    <t>1050*450（高2250）含挂帘</t>
  </si>
  <si>
    <t>货架</t>
  </si>
  <si>
    <t>教学材料存储（楼道11个）</t>
  </si>
  <si>
    <t>1180*400（高900+900+400）</t>
    <phoneticPr fontId="1" type="noConversion"/>
  </si>
  <si>
    <t>材料柜（三层）</t>
  </si>
  <si>
    <t>1180*400（高900+30）</t>
    <phoneticPr fontId="1" type="noConversion"/>
  </si>
  <si>
    <t>材料柜（单层）</t>
  </si>
  <si>
    <t>SMT手工贴片教学专用桌结合储物柜</t>
    <phoneticPr fontId="1" type="noConversion"/>
  </si>
  <si>
    <t>灯架抽屉双开门柜SMT实习配件</t>
    <phoneticPr fontId="1" type="noConversion"/>
  </si>
  <si>
    <t>SMT边柜桌</t>
    <phoneticPr fontId="1" type="noConversion"/>
  </si>
  <si>
    <t>先进制造</t>
    <phoneticPr fontId="1" type="noConversion"/>
  </si>
  <si>
    <t>白板支架</t>
    <phoneticPr fontId="1" type="noConversion"/>
  </si>
  <si>
    <t>数字车间课堂讲课及讨论</t>
    <phoneticPr fontId="1" type="noConversion"/>
  </si>
  <si>
    <t>电子互动白板</t>
    <phoneticPr fontId="1" type="noConversion"/>
  </si>
  <si>
    <t>20-30</t>
  </si>
  <si>
    <t>现场讲解</t>
    <phoneticPr fontId="1" type="noConversion"/>
  </si>
  <si>
    <t>1800X900</t>
    <phoneticPr fontId="1" type="noConversion"/>
  </si>
  <si>
    <t>白板</t>
    <phoneticPr fontId="1" type="noConversion"/>
  </si>
  <si>
    <t>20-30</t>
    <phoneticPr fontId="1" type="noConversion"/>
  </si>
  <si>
    <t>机床设备工量夹具</t>
    <phoneticPr fontId="1" type="noConversion"/>
  </si>
  <si>
    <t>810X400X630</t>
    <phoneticPr fontId="1" type="noConversion"/>
  </si>
  <si>
    <t>车间重型工具柜</t>
    <phoneticPr fontId="1" type="noConversion"/>
  </si>
  <si>
    <t>学生实习教学、讨论</t>
    <phoneticPr fontId="1" type="noConversion"/>
  </si>
  <si>
    <t>凳子</t>
    <phoneticPr fontId="1" type="noConversion"/>
  </si>
  <si>
    <t>两个实验室+数字车间</t>
    <phoneticPr fontId="1" type="noConversion"/>
  </si>
  <si>
    <t>900X600</t>
    <phoneticPr fontId="1" type="noConversion"/>
  </si>
  <si>
    <t>电脑桌</t>
    <phoneticPr fontId="1" type="noConversion"/>
  </si>
  <si>
    <t>2400X1000</t>
    <phoneticPr fontId="1" type="noConversion"/>
  </si>
  <si>
    <t>讲课用讨论桌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</si>
  <si>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</si>
  <si>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</si>
  <si>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</si>
  <si>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</si>
  <si>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</si>
  <si>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</si>
  <si>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</si>
  <si>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</si>
  <si>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</si>
  <si>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</si>
  <si>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</si>
  <si>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总计：</t>
    <phoneticPr fontId="1" type="noConversion"/>
  </si>
  <si>
    <t>教学家具更新</t>
    <phoneticPr fontId="1" type="noConversion"/>
  </si>
  <si>
    <t>左晶</t>
    <phoneticPr fontId="1" type="noConversion"/>
  </si>
  <si>
    <t>韦思建</t>
    <phoneticPr fontId="1" type="noConversion"/>
  </si>
  <si>
    <t>初晓</t>
    <phoneticPr fontId="1" type="noConversion"/>
  </si>
  <si>
    <t>姚启明</t>
    <phoneticPr fontId="1" type="noConversion"/>
  </si>
  <si>
    <t>左晶</t>
    <phoneticPr fontId="1" type="noConversion"/>
  </si>
  <si>
    <t>初晓</t>
    <phoneticPr fontId="1" type="noConversion"/>
  </si>
  <si>
    <t>陈震</t>
    <phoneticPr fontId="1" type="noConversion"/>
  </si>
  <si>
    <t>王德宇</t>
    <phoneticPr fontId="1" type="noConversion"/>
  </si>
  <si>
    <t>荣建</t>
    <phoneticPr fontId="1" type="noConversion"/>
  </si>
  <si>
    <t>王德宇</t>
    <phoneticPr fontId="1" type="noConversion"/>
  </si>
  <si>
    <t>执行人</t>
    <phoneticPr fontId="1" type="noConversion"/>
  </si>
  <si>
    <t>执行人</t>
    <phoneticPr fontId="1" type="noConversion"/>
  </si>
  <si>
    <t>合同价</t>
    <phoneticPr fontId="1" type="noConversion"/>
  </si>
  <si>
    <t>实际购买商品</t>
    <phoneticPr fontId="1" type="noConversion"/>
  </si>
  <si>
    <r>
      <rPr>
        <b/>
        <sz val="12"/>
        <rFont val="宋体"/>
        <family val="2"/>
      </rPr>
      <t>合同价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</si>
  <si>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宋体"/>
        <family val="2"/>
      </rPr>
      <t>（元）</t>
    </r>
    <phoneticPr fontId="1" type="noConversion"/>
  </si>
  <si>
    <t>公司</t>
    <phoneticPr fontId="1" type="noConversion"/>
  </si>
  <si>
    <t>中科领讯</t>
    <phoneticPr fontId="1" type="noConversion"/>
  </si>
  <si>
    <t>无线AC、AP灯</t>
    <phoneticPr fontId="1" type="noConversion"/>
  </si>
  <si>
    <t>昌标</t>
    <phoneticPr fontId="1" type="noConversion"/>
  </si>
  <si>
    <t>桌椅等</t>
    <phoneticPr fontId="1" type="noConversion"/>
  </si>
  <si>
    <t>宏图顺业</t>
    <phoneticPr fontId="1" type="noConversion"/>
  </si>
  <si>
    <t>投影机等</t>
    <phoneticPr fontId="1" type="noConversion"/>
  </si>
  <si>
    <t>正清科技</t>
    <phoneticPr fontId="1" type="noConversion"/>
  </si>
  <si>
    <t>计算机9台</t>
    <phoneticPr fontId="1" type="noConversion"/>
  </si>
  <si>
    <t>腾亿达</t>
    <phoneticPr fontId="1" type="noConversion"/>
  </si>
  <si>
    <t>青辉天志</t>
    <phoneticPr fontId="1" type="noConversion"/>
  </si>
  <si>
    <t>和利时</t>
    <phoneticPr fontId="1" type="noConversion"/>
  </si>
  <si>
    <t>并联机器人</t>
    <phoneticPr fontId="1" type="noConversion"/>
  </si>
  <si>
    <t>没有合同</t>
    <phoneticPr fontId="1" type="noConversion"/>
  </si>
  <si>
    <t>机床改造等</t>
    <phoneticPr fontId="1" type="noConversion"/>
  </si>
  <si>
    <t>巨林</t>
    <phoneticPr fontId="1" type="noConversion"/>
  </si>
  <si>
    <t>机械手</t>
    <phoneticPr fontId="1" type="noConversion"/>
  </si>
  <si>
    <t>笔记本5台</t>
    <phoneticPr fontId="1" type="noConversion"/>
  </si>
  <si>
    <t>佳景</t>
    <phoneticPr fontId="1" type="noConversion"/>
  </si>
  <si>
    <t>计算机6台</t>
    <phoneticPr fontId="1" type="noConversion"/>
  </si>
  <si>
    <t>软件</t>
    <phoneticPr fontId="1" type="noConversion"/>
  </si>
  <si>
    <t>天极</t>
    <phoneticPr fontId="1" type="noConversion"/>
  </si>
  <si>
    <t>桌子等一批</t>
    <phoneticPr fontId="1" type="noConversion"/>
  </si>
  <si>
    <t>天津诚高</t>
    <phoneticPr fontId="1" type="noConversion"/>
  </si>
  <si>
    <t>工具柜等</t>
    <phoneticPr fontId="1" type="noConversion"/>
  </si>
  <si>
    <r>
      <rPr>
        <b/>
        <sz val="12"/>
        <rFont val="宋体"/>
        <family val="3"/>
        <charset val="134"/>
      </rPr>
      <t>追加</t>
    </r>
    <r>
      <rPr>
        <b/>
        <sz val="12"/>
        <rFont val="Times New Roman"/>
        <family val="1"/>
      </rPr>
      <t>200</t>
    </r>
    <r>
      <rPr>
        <b/>
        <sz val="12"/>
        <rFont val="宋体"/>
        <family val="3"/>
        <charset val="134"/>
      </rPr>
      <t>万</t>
    </r>
    <phoneticPr fontId="1" type="noConversion"/>
  </si>
  <si>
    <t>打印机</t>
    <phoneticPr fontId="1" type="noConversion"/>
  </si>
  <si>
    <t>工具柜等</t>
    <phoneticPr fontId="26" type="noConversion"/>
  </si>
  <si>
    <t>教学用家具（第三方合同桌椅套装）</t>
    <phoneticPr fontId="6" type="noConversion"/>
  </si>
  <si>
    <t>工作台（带虎钳）</t>
    <phoneticPr fontId="6" type="noConversion"/>
  </si>
  <si>
    <t>剪床</t>
    <phoneticPr fontId="1" type="noConversion"/>
  </si>
  <si>
    <t>电弧焊机</t>
    <phoneticPr fontId="1" type="noConversion"/>
  </si>
  <si>
    <t>等离子切割机</t>
    <phoneticPr fontId="26" type="noConversion"/>
  </si>
  <si>
    <t>电脑数码影像金相分析系统</t>
    <phoneticPr fontId="6" type="noConversion"/>
  </si>
  <si>
    <t>数控泡沫切割机</t>
    <phoneticPr fontId="1" type="noConversion"/>
  </si>
  <si>
    <t>氩弧焊枪及配件</t>
    <phoneticPr fontId="1" type="noConversion"/>
  </si>
  <si>
    <t>液晶显示器（第三方合同，内含家具、显示器等杂项）</t>
    <phoneticPr fontId="1" type="noConversion"/>
  </si>
  <si>
    <t>焊接机器人安全护栏</t>
    <phoneticPr fontId="6" type="noConversion"/>
  </si>
  <si>
    <t>焊接工位防护挡板</t>
    <phoneticPr fontId="6" type="noConversion"/>
  </si>
  <si>
    <t>序号</t>
  </si>
  <si>
    <t>项目</t>
  </si>
  <si>
    <t>类别</t>
  </si>
  <si>
    <t>仪器名称</t>
  </si>
  <si>
    <t>单价</t>
  </si>
  <si>
    <t>数量</t>
  </si>
  <si>
    <t>实验室</t>
  </si>
  <si>
    <t>设备</t>
  </si>
  <si>
    <t>交换机</t>
  </si>
  <si>
    <t>电子</t>
  </si>
  <si>
    <t>投影机</t>
  </si>
  <si>
    <t>电动幕布及投影配件</t>
  </si>
  <si>
    <t>红外无线扩音系统</t>
  </si>
  <si>
    <t>高清监控及教学现场转播系统</t>
  </si>
  <si>
    <t>多媒体集中控制器</t>
  </si>
  <si>
    <t>工具</t>
  </si>
  <si>
    <t>腐蚀机/丝印机/配件等</t>
  </si>
  <si>
    <t>家具</t>
  </si>
  <si>
    <t>SMT边柜桌</t>
  </si>
  <si>
    <t>移门玻璃柜</t>
  </si>
  <si>
    <t>对开门柜</t>
  </si>
  <si>
    <t>中七理想柜</t>
  </si>
  <si>
    <t>台面中七理想柜</t>
  </si>
  <si>
    <t>可移动式双工位电子实验桌</t>
  </si>
  <si>
    <t>可移动式电子创新实践工作台</t>
  </si>
  <si>
    <t>示波器</t>
  </si>
  <si>
    <t>信号源</t>
  </si>
  <si>
    <t>电源</t>
  </si>
  <si>
    <t>混合域示波器</t>
  </si>
  <si>
    <t>工程</t>
  </si>
  <si>
    <t>电子实验室装修</t>
  </si>
  <si>
    <r>
      <rPr>
        <sz val="12"/>
        <color theme="1"/>
        <rFont val="宋体"/>
        <family val="3"/>
        <charset val="134"/>
      </rPr>
      <t>总价</t>
    </r>
  </si>
  <si>
    <t>坩埚熔化炉</t>
    <phoneticPr fontId="1" type="noConversion"/>
  </si>
  <si>
    <t>智慧教室录播系统S1</t>
    <phoneticPr fontId="1" type="noConversion"/>
  </si>
  <si>
    <t>东方中原</t>
    <phoneticPr fontId="1" type="noConversion"/>
  </si>
  <si>
    <t>视频课堂摄像机等</t>
    <phoneticPr fontId="1" type="noConversion"/>
  </si>
  <si>
    <t>创科佳华</t>
    <phoneticPr fontId="1" type="noConversion"/>
  </si>
  <si>
    <t>中关村200万已付30%</t>
    <phoneticPr fontId="1" type="noConversion"/>
  </si>
  <si>
    <t>触控一体机</t>
    <phoneticPr fontId="1" type="noConversion"/>
  </si>
  <si>
    <t>幻海伟业</t>
    <phoneticPr fontId="1" type="noConversion"/>
  </si>
  <si>
    <t>摄像机及扬声器</t>
    <phoneticPr fontId="1" type="noConversion"/>
  </si>
  <si>
    <t>源码智能</t>
    <phoneticPr fontId="1" type="noConversion"/>
  </si>
  <si>
    <t>视频会议终端及话筒</t>
    <phoneticPr fontId="1" type="noConversion"/>
  </si>
  <si>
    <t>君行电子</t>
    <phoneticPr fontId="1" type="noConversion"/>
  </si>
  <si>
    <t>音频处理器及功放</t>
    <phoneticPr fontId="1" type="noConversion"/>
  </si>
  <si>
    <t>蓝海华业</t>
    <phoneticPr fontId="1" type="noConversion"/>
  </si>
  <si>
    <t>MCU</t>
    <phoneticPr fontId="1" type="noConversion"/>
  </si>
  <si>
    <t>实际已花</t>
    <phoneticPr fontId="1" type="noConversion"/>
  </si>
  <si>
    <t>蓝海华业</t>
    <phoneticPr fontId="1" type="noConversion"/>
  </si>
  <si>
    <t>大尺寸显示屏</t>
    <phoneticPr fontId="1" type="noConversion"/>
  </si>
  <si>
    <t>成通视讯</t>
    <phoneticPr fontId="1" type="noConversion"/>
  </si>
  <si>
    <t>台式机工作站6台</t>
    <phoneticPr fontId="1" type="noConversion"/>
  </si>
  <si>
    <t>金智华教</t>
    <phoneticPr fontId="1" type="noConversion"/>
  </si>
  <si>
    <t>数字化设计与采编剪辑工作站</t>
  </si>
  <si>
    <t>显示器、手写板、台式机</t>
    <phoneticPr fontId="1" type="noConversion"/>
  </si>
  <si>
    <t>京诚晟达</t>
    <phoneticPr fontId="1" type="noConversion"/>
  </si>
  <si>
    <t>显示器</t>
    <phoneticPr fontId="1" type="noConversion"/>
  </si>
  <si>
    <t>矛木电子</t>
    <phoneticPr fontId="1" type="noConversion"/>
  </si>
  <si>
    <t>手持云台、无人机电池等</t>
    <phoneticPr fontId="1" type="noConversion"/>
  </si>
  <si>
    <t>蓝天飞扬</t>
    <phoneticPr fontId="1" type="noConversion"/>
  </si>
  <si>
    <t>材料架等</t>
    <phoneticPr fontId="1" type="noConversion"/>
  </si>
  <si>
    <t>开泰乐冶</t>
    <phoneticPr fontId="1" type="noConversion"/>
  </si>
  <si>
    <t>工具量具</t>
    <phoneticPr fontId="1" type="noConversion"/>
  </si>
  <si>
    <t>金智华教</t>
    <phoneticPr fontId="1" type="noConversion"/>
  </si>
  <si>
    <t>平板电脑</t>
    <phoneticPr fontId="1" type="noConversion"/>
  </si>
  <si>
    <t>电子工艺用一体式计算机</t>
    <phoneticPr fontId="1" type="noConversion"/>
  </si>
  <si>
    <t>创新教学笔记型电脑</t>
    <phoneticPr fontId="1" type="noConversion"/>
  </si>
  <si>
    <t>先进制造开发用便携笔记型电脑</t>
    <phoneticPr fontId="1" type="noConversion"/>
  </si>
  <si>
    <t>电子工艺开发便携电脑</t>
    <phoneticPr fontId="1" type="noConversion"/>
  </si>
  <si>
    <t>创新平台管理笔记型电脑</t>
    <phoneticPr fontId="1" type="noConversion"/>
  </si>
  <si>
    <t>互联网+开发笔记型电脑</t>
  </si>
  <si>
    <t>至卓联创</t>
    <phoneticPr fontId="1" type="noConversion"/>
  </si>
  <si>
    <t>百达睿通</t>
    <phoneticPr fontId="1" type="noConversion"/>
  </si>
  <si>
    <t>木工设备</t>
    <phoneticPr fontId="1" type="noConversion"/>
  </si>
  <si>
    <t>工作台及吸尘系统</t>
    <phoneticPr fontId="1" type="noConversion"/>
  </si>
  <si>
    <t>音频系统3套</t>
    <phoneticPr fontId="1" type="noConversion"/>
  </si>
  <si>
    <t>沙盘投影设备</t>
    <phoneticPr fontId="1" type="noConversion"/>
  </si>
  <si>
    <t>配套工具</t>
    <phoneticPr fontId="1" type="noConversion"/>
  </si>
  <si>
    <t>特种家具</t>
    <phoneticPr fontId="1" type="noConversion"/>
  </si>
  <si>
    <t>14日谈判</t>
    <phoneticPr fontId="1" type="noConversion"/>
  </si>
  <si>
    <t>一台待入账</t>
    <phoneticPr fontId="1" type="noConversion"/>
  </si>
  <si>
    <t>待设备处过目合同</t>
    <phoneticPr fontId="1" type="noConversion"/>
  </si>
  <si>
    <t>鑫锐通</t>
    <phoneticPr fontId="1" type="noConversion"/>
  </si>
  <si>
    <t>待入账</t>
    <phoneticPr fontId="1" type="noConversion"/>
  </si>
  <si>
    <t>桌椅及媒体无线投射系统</t>
    <phoneticPr fontId="1" type="noConversion"/>
  </si>
  <si>
    <t>多孔移动工具架</t>
    <phoneticPr fontId="1" type="noConversion"/>
  </si>
  <si>
    <t>王德宇</t>
    <phoneticPr fontId="1" type="noConversion"/>
  </si>
  <si>
    <t>陈凯</t>
    <phoneticPr fontId="1" type="noConversion"/>
  </si>
  <si>
    <t>陈凯</t>
    <phoneticPr fontId="1" type="noConversion"/>
  </si>
  <si>
    <t>摄影器材</t>
    <phoneticPr fontId="1" type="noConversion"/>
  </si>
  <si>
    <t>高炬</t>
    <phoneticPr fontId="1" type="noConversion"/>
  </si>
  <si>
    <t>工具防盗标签系统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</si>
</sst>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宋体"/>
      <family val="2"/>
      <scheme val="minor"/>
    </font>
    <font>
      <b/>
      <sz val="12"/>
      <name val="宋体"/>
      <family val="2"/>
    </font>
    <font>
      <b/>
      <sz val="2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C00000"/>
      <name val="宋体"/>
      <family val="2"/>
      <scheme val="minor"/>
    </font>
    <font>
      <b/>
      <sz val="14"/>
      <color rgb="FFC00000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  <font>
      <sz val="12"/>
      <color indexed="8"/>
      <name val="Verdana"/>
      <family val="2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Protection="0">
      <alignment vertical="top" wrapText="1"/>
    </xf>
  </cellStyleXfs>
  <cellXfs count="1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4" fontId="13" fillId="2" borderId="0" xfId="0" applyNumberFormat="1" applyFont="1" applyFill="1" applyAlignment="1">
      <alignment horizontal="right" vertical="center" wrapText="1"/>
    </xf>
    <xf numFmtId="4" fontId="19" fillId="2" borderId="0" xfId="0" applyNumberFormat="1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2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0" fillId="2" borderId="5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right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4" fontId="17" fillId="2" borderId="12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/>
    </xf>
    <xf numFmtId="0" fontId="20" fillId="3" borderId="1" xfId="0" applyFont="1" applyFill="1" applyBorder="1" applyAlignment="1">
      <alignment horizontal="center" vertical="center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1" applyNumberFormat="1" applyFont="1" applyFill="1" applyBorder="1" applyAlignment="1">
      <alignment horizontal="right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4" fontId="4" fillId="3" borderId="5" xfId="1" applyNumberFormat="1" applyFont="1" applyFill="1" applyBorder="1" applyAlignment="1">
      <alignment horizontal="right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4" fontId="20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20" fillId="2" borderId="0" xfId="0" applyNumberFormat="1" applyFont="1" applyFill="1" applyBorder="1" applyAlignment="1">
      <alignment horizontal="right" vertical="center" wrapText="1"/>
    </xf>
    <xf numFmtId="0" fontId="16" fillId="2" borderId="14" xfId="0" applyFont="1" applyFill="1" applyBorder="1" applyAlignment="1">
      <alignment horizontal="center" vertical="center" wrapText="1"/>
    </xf>
    <xf numFmtId="176" fontId="13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right" vertical="center" wrapText="1"/>
    </xf>
    <xf numFmtId="176" fontId="13" fillId="2" borderId="4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Alignment="1">
      <alignment horizontal="right" vertical="center" wrapText="1"/>
    </xf>
    <xf numFmtId="176" fontId="11" fillId="2" borderId="4" xfId="0" applyNumberFormat="1" applyFont="1" applyFill="1" applyBorder="1" applyAlignment="1">
      <alignment horizontal="right" vertical="center" wrapText="1"/>
    </xf>
    <xf numFmtId="176" fontId="19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center" vertical="center" wrapText="1"/>
    </xf>
    <xf numFmtId="176" fontId="13" fillId="2" borderId="4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76" fontId="17" fillId="2" borderId="14" xfId="0" applyNumberFormat="1" applyFont="1" applyFill="1" applyBorder="1" applyAlignment="1">
      <alignment horizontal="center" vertical="center" wrapText="1"/>
    </xf>
    <xf numFmtId="176" fontId="13" fillId="4" borderId="14" xfId="0" applyNumberFormat="1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 wrapText="1"/>
    </xf>
    <xf numFmtId="0" fontId="28" fillId="5" borderId="16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4" fontId="30" fillId="3" borderId="5" xfId="0" applyNumberFormat="1" applyFont="1" applyFill="1" applyBorder="1" applyAlignment="1">
      <alignment horizontal="right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0" fillId="3" borderId="0" xfId="0" applyFill="1"/>
    <xf numFmtId="4" fontId="15" fillId="0" borderId="0" xfId="0" applyNumberFormat="1" applyFont="1" applyAlignment="1">
      <alignment horizontal="right"/>
    </xf>
    <xf numFmtId="4" fontId="15" fillId="0" borderId="16" xfId="0" applyNumberFormat="1" applyFont="1" applyBorder="1" applyAlignment="1">
      <alignment horizontal="right" vertical="center"/>
    </xf>
    <xf numFmtId="4" fontId="15" fillId="0" borderId="18" xfId="0" applyNumberFormat="1" applyFont="1" applyBorder="1" applyAlignment="1">
      <alignment horizontal="right" vertical="center"/>
    </xf>
    <xf numFmtId="4" fontId="15" fillId="3" borderId="18" xfId="0" applyNumberFormat="1" applyFont="1" applyFill="1" applyBorder="1" applyAlignment="1">
      <alignment horizontal="right" vertical="center"/>
    </xf>
    <xf numFmtId="0" fontId="31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right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4" fontId="17" fillId="2" borderId="5" xfId="0" applyNumberFormat="1" applyFont="1" applyFill="1" applyBorder="1" applyAlignment="1">
      <alignment horizontal="center" vertical="center" wrapText="1"/>
    </xf>
    <xf numFmtId="176" fontId="13" fillId="2" borderId="5" xfId="0" applyNumberFormat="1" applyFont="1" applyFill="1" applyBorder="1" applyAlignment="1">
      <alignment horizontal="center" vertical="center" wrapText="1"/>
    </xf>
    <xf numFmtId="176" fontId="13" fillId="4" borderId="5" xfId="0" applyNumberFormat="1" applyFont="1" applyFill="1" applyBorder="1" applyAlignment="1">
      <alignment horizontal="center" vertical="center" wrapText="1"/>
    </xf>
    <xf numFmtId="176" fontId="19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76" fontId="13" fillId="2" borderId="5" xfId="0" applyNumberFormat="1" applyFont="1" applyFill="1" applyBorder="1" applyAlignment="1">
      <alignment horizontal="right" vertical="center" wrapText="1"/>
    </xf>
    <xf numFmtId="0" fontId="20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 wrapText="1"/>
    </xf>
    <xf numFmtId="176" fontId="19" fillId="3" borderId="5" xfId="0" applyNumberFormat="1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right" vertical="center" wrapText="1"/>
    </xf>
    <xf numFmtId="176" fontId="4" fillId="3" borderId="5" xfId="0" applyNumberFormat="1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right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4" fontId="13" fillId="2" borderId="5" xfId="0" applyNumberFormat="1" applyFont="1" applyFill="1" applyBorder="1" applyAlignment="1">
      <alignment horizontal="right" vertical="center" wrapText="1"/>
    </xf>
    <xf numFmtId="0" fontId="19" fillId="2" borderId="5" xfId="1" applyNumberFormat="1" applyFont="1" applyFill="1" applyBorder="1" applyAlignment="1">
      <alignment horizontal="center" vertical="center" wrapText="1"/>
    </xf>
    <xf numFmtId="4" fontId="13" fillId="2" borderId="5" xfId="1" applyNumberFormat="1" applyFont="1" applyFill="1" applyBorder="1" applyAlignment="1">
      <alignment horizontal="right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4" fontId="13" fillId="3" borderId="5" xfId="0" applyNumberFormat="1" applyFont="1" applyFill="1" applyBorder="1" applyAlignment="1">
      <alignment horizontal="right" vertical="center" wrapText="1"/>
    </xf>
    <xf numFmtId="0" fontId="19" fillId="3" borderId="5" xfId="1" applyNumberFormat="1" applyFont="1" applyFill="1" applyBorder="1" applyAlignment="1">
      <alignment horizontal="center" vertical="center" wrapText="1"/>
    </xf>
    <xf numFmtId="4" fontId="13" fillId="3" borderId="5" xfId="1" applyNumberFormat="1" applyFont="1" applyFill="1" applyBorder="1" applyAlignment="1">
      <alignment horizontal="right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  <xf numFmtId="176" fontId="10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/>
    </xf>
    <xf numFmtId="9" fontId="3" fillId="3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5"/>
  <sheetViews>
    <sheetView tabSelected="1" topLeftCell="A98" zoomScale="85" zoomScaleNormal="85" workbookViewId="0">
      <selection activeCell="L123" sqref="L123"/>
    </sheetView>
  </sheetViews>
  <sheetFormatPr defaultRowHeight="17.5" x14ac:dyDescent="0.25"/>
  <cols>
    <col min="1" max="1" width="6.08984375" style="5" customWidth="1"/>
    <col min="2" max="2" width="26.81640625" style="5" customWidth="1"/>
    <col min="3" max="3" width="29.6328125" style="2" customWidth="1"/>
    <col min="4" max="4" width="6.1796875" style="4" customWidth="1"/>
    <col min="5" max="5" width="12.26953125" style="3" customWidth="1"/>
    <col min="6" max="6" width="16.6328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0.36328125" style="2" customWidth="1"/>
    <col min="13" max="13" width="31.26953125" style="2" customWidth="1"/>
    <col min="14" max="14" width="19.1796875" style="119" customWidth="1"/>
    <col min="15" max="15" width="16.81640625" style="119" customWidth="1"/>
    <col min="16" max="16" width="13.36328125" style="125" customWidth="1"/>
    <col min="17" max="17" width="14.08984375" style="1" customWidth="1"/>
  </cols>
  <sheetData>
    <row r="1" spans="1:17" ht="33" customHeight="1" x14ac:dyDescent="0.25">
      <c r="A1" s="172" t="s">
        <v>278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7" ht="20.5" customHeight="1" x14ac:dyDescent="0.25">
      <c r="A2" s="113" t="s">
        <v>277</v>
      </c>
      <c r="B2" s="112">
        <f>SUM(F168)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6"/>
      <c r="O2" s="116"/>
      <c r="P2" s="122"/>
      <c r="Q2" s="111"/>
    </row>
    <row r="3" spans="1:17" ht="22" customHeight="1" x14ac:dyDescent="0.25">
      <c r="A3" s="146" t="s">
        <v>192</v>
      </c>
      <c r="B3" s="146" t="s">
        <v>276</v>
      </c>
      <c r="C3" s="146" t="s">
        <v>275</v>
      </c>
      <c r="D3" s="147" t="s">
        <v>274</v>
      </c>
      <c r="E3" s="148" t="s">
        <v>294</v>
      </c>
      <c r="F3" s="148" t="s">
        <v>272</v>
      </c>
      <c r="G3" s="146" t="s">
        <v>271</v>
      </c>
      <c r="H3" s="146" t="s">
        <v>270</v>
      </c>
      <c r="I3" s="146" t="s">
        <v>269</v>
      </c>
      <c r="J3" s="146" t="s">
        <v>268</v>
      </c>
      <c r="K3" s="146" t="s">
        <v>267</v>
      </c>
      <c r="L3" s="146" t="s">
        <v>289</v>
      </c>
      <c r="M3" s="146" t="s">
        <v>292</v>
      </c>
      <c r="N3" s="149" t="s">
        <v>293</v>
      </c>
      <c r="O3" s="150" t="s">
        <v>320</v>
      </c>
      <c r="P3" s="151" t="s">
        <v>295</v>
      </c>
      <c r="Q3" s="152" t="s">
        <v>266</v>
      </c>
    </row>
    <row r="4" spans="1:17" s="44" customFormat="1" ht="15" customHeight="1" x14ac:dyDescent="0.25">
      <c r="A4" s="25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2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153" t="s">
        <v>279</v>
      </c>
      <c r="M4" s="153" t="s">
        <v>317</v>
      </c>
      <c r="N4" s="154">
        <v>46710</v>
      </c>
      <c r="O4" s="154"/>
      <c r="P4" s="151" t="s">
        <v>318</v>
      </c>
      <c r="Q4" s="153"/>
    </row>
    <row r="5" spans="1:17" s="61" customFormat="1" ht="15" customHeight="1" x14ac:dyDescent="0.25">
      <c r="A5" s="25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153" t="s">
        <v>279</v>
      </c>
      <c r="M5" s="153" t="s">
        <v>319</v>
      </c>
      <c r="N5" s="154">
        <v>29360</v>
      </c>
      <c r="O5" s="154"/>
      <c r="P5" s="151" t="s">
        <v>318</v>
      </c>
      <c r="Q5" s="153"/>
    </row>
    <row r="6" spans="1:17" s="61" customFormat="1" ht="15" customHeight="1" x14ac:dyDescent="0.25">
      <c r="A6" s="25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153" t="s">
        <v>279</v>
      </c>
      <c r="M6" s="153"/>
      <c r="N6" s="154"/>
      <c r="O6" s="154"/>
      <c r="P6" s="149"/>
      <c r="Q6" s="153"/>
    </row>
    <row r="7" spans="1:17" s="44" customFormat="1" ht="15" customHeight="1" x14ac:dyDescent="0.25">
      <c r="A7" s="25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153" t="s">
        <v>279</v>
      </c>
      <c r="M7" s="153"/>
      <c r="N7" s="154"/>
      <c r="O7" s="154"/>
      <c r="P7" s="149"/>
      <c r="Q7" s="153"/>
    </row>
    <row r="8" spans="1:17" s="61" customFormat="1" ht="15" customHeight="1" x14ac:dyDescent="0.25">
      <c r="A8" s="25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153" t="s">
        <v>279</v>
      </c>
      <c r="M8" s="153"/>
      <c r="N8" s="154"/>
      <c r="O8" s="154"/>
      <c r="P8" s="149"/>
      <c r="Q8" s="153"/>
    </row>
    <row r="9" spans="1:17" s="61" customFormat="1" ht="15" customHeight="1" x14ac:dyDescent="0.25">
      <c r="A9" s="25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153" t="s">
        <v>279</v>
      </c>
      <c r="M9" s="153"/>
      <c r="N9" s="154"/>
      <c r="O9" s="154"/>
      <c r="P9" s="149"/>
      <c r="Q9" s="153"/>
    </row>
    <row r="10" spans="1:17" s="61" customFormat="1" ht="15" customHeight="1" x14ac:dyDescent="0.25">
      <c r="A10" s="25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153" t="s">
        <v>279</v>
      </c>
      <c r="M10" s="153"/>
      <c r="N10" s="154"/>
      <c r="O10" s="154"/>
      <c r="P10" s="149"/>
      <c r="Q10" s="153"/>
    </row>
    <row r="11" spans="1:17" s="61" customFormat="1" ht="15" customHeight="1" x14ac:dyDescent="0.25">
      <c r="A11" s="75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155" t="s">
        <v>280</v>
      </c>
      <c r="M11" s="135" t="s">
        <v>352</v>
      </c>
      <c r="N11" s="136">
        <v>39000</v>
      </c>
      <c r="O11" s="145"/>
      <c r="P11" s="156"/>
      <c r="Q11" s="155"/>
    </row>
    <row r="12" spans="1:17" s="44" customFormat="1" ht="15" customHeight="1" x14ac:dyDescent="0.25">
      <c r="A12" s="75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155" t="s">
        <v>280</v>
      </c>
      <c r="M12" s="135" t="s">
        <v>238</v>
      </c>
      <c r="N12" s="136">
        <v>13200</v>
      </c>
      <c r="O12" s="145"/>
      <c r="P12" s="156"/>
      <c r="Q12" s="155"/>
    </row>
    <row r="13" spans="1:17" s="44" customFormat="1" ht="15" customHeight="1" x14ac:dyDescent="0.25">
      <c r="A13" s="75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155" t="s">
        <v>280</v>
      </c>
      <c r="M13" s="135" t="s">
        <v>353</v>
      </c>
      <c r="N13" s="136">
        <v>13920</v>
      </c>
      <c r="O13" s="145"/>
      <c r="P13" s="156"/>
      <c r="Q13" s="155"/>
    </row>
    <row r="14" spans="1:17" s="44" customFormat="1" ht="15" customHeight="1" x14ac:dyDescent="0.25">
      <c r="A14" s="75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155" t="s">
        <v>280</v>
      </c>
      <c r="M14" s="135" t="s">
        <v>354</v>
      </c>
      <c r="N14" s="136">
        <v>7830</v>
      </c>
      <c r="O14" s="145"/>
      <c r="P14" s="156"/>
      <c r="Q14" s="155"/>
    </row>
    <row r="15" spans="1:17" s="44" customFormat="1" ht="15" customHeight="1" x14ac:dyDescent="0.25">
      <c r="A15" s="75"/>
      <c r="B15" s="83"/>
      <c r="C15" s="75"/>
      <c r="D15" s="76"/>
      <c r="E15" s="65"/>
      <c r="F15" s="65"/>
      <c r="G15" s="75"/>
      <c r="H15" s="75"/>
      <c r="I15" s="64"/>
      <c r="J15" s="75"/>
      <c r="K15" s="75"/>
      <c r="L15" s="155"/>
      <c r="M15" s="135" t="s">
        <v>355</v>
      </c>
      <c r="N15" s="136">
        <v>21750</v>
      </c>
      <c r="O15" s="145"/>
      <c r="P15" s="156"/>
      <c r="Q15" s="155"/>
    </row>
    <row r="16" spans="1:17" s="44" customFormat="1" ht="15" customHeight="1" x14ac:dyDescent="0.25">
      <c r="A16" s="75"/>
      <c r="B16" s="83"/>
      <c r="C16" s="75"/>
      <c r="D16" s="76"/>
      <c r="E16" s="65"/>
      <c r="F16" s="65"/>
      <c r="G16" s="75"/>
      <c r="H16" s="75"/>
      <c r="I16" s="64"/>
      <c r="J16" s="75"/>
      <c r="K16" s="75"/>
      <c r="L16" s="155"/>
      <c r="M16" s="135" t="s">
        <v>356</v>
      </c>
      <c r="N16" s="136">
        <v>7200</v>
      </c>
      <c r="O16" s="145"/>
      <c r="P16" s="156"/>
      <c r="Q16" s="155"/>
    </row>
    <row r="17" spans="1:19" s="110" customFormat="1" ht="15" customHeight="1" x14ac:dyDescent="0.25">
      <c r="A17" s="25">
        <v>12</v>
      </c>
      <c r="B17" s="25" t="s">
        <v>234</v>
      </c>
      <c r="C17" s="25"/>
      <c r="D17" s="48">
        <v>80</v>
      </c>
      <c r="E17" s="47">
        <v>500</v>
      </c>
      <c r="F17" s="47">
        <f t="shared" si="0"/>
        <v>40000</v>
      </c>
      <c r="G17" s="25" t="s">
        <v>230</v>
      </c>
      <c r="H17" s="25"/>
      <c r="I17" s="46" t="s">
        <v>200</v>
      </c>
      <c r="J17" s="25"/>
      <c r="K17" s="25" t="s">
        <v>222</v>
      </c>
      <c r="L17" s="153" t="s">
        <v>281</v>
      </c>
      <c r="M17" s="153" t="s">
        <v>299</v>
      </c>
      <c r="N17" s="154">
        <v>49600</v>
      </c>
      <c r="O17" s="154"/>
      <c r="P17" s="151" t="s">
        <v>298</v>
      </c>
      <c r="Q17" s="153"/>
    </row>
    <row r="18" spans="1:19" s="110" customFormat="1" ht="15" customHeight="1" x14ac:dyDescent="0.25">
      <c r="A18" s="25">
        <v>13</v>
      </c>
      <c r="B18" s="25" t="s">
        <v>233</v>
      </c>
      <c r="C18" s="25"/>
      <c r="D18" s="48">
        <v>20</v>
      </c>
      <c r="E18" s="47">
        <v>500</v>
      </c>
      <c r="F18" s="47">
        <f t="shared" si="0"/>
        <v>10000</v>
      </c>
      <c r="G18" s="25" t="s">
        <v>229</v>
      </c>
      <c r="H18" s="25"/>
      <c r="I18" s="46" t="s">
        <v>200</v>
      </c>
      <c r="J18" s="25"/>
      <c r="K18" s="25" t="s">
        <v>222</v>
      </c>
      <c r="L18" s="153" t="s">
        <v>281</v>
      </c>
      <c r="M18" s="153" t="s">
        <v>299</v>
      </c>
      <c r="N18" s="154">
        <v>49500</v>
      </c>
      <c r="O18" s="154"/>
      <c r="P18" s="151" t="s">
        <v>300</v>
      </c>
      <c r="Q18" s="153"/>
    </row>
    <row r="19" spans="1:19" s="110" customFormat="1" ht="15" customHeight="1" x14ac:dyDescent="0.25">
      <c r="A19" s="25">
        <v>14</v>
      </c>
      <c r="B19" s="25" t="s">
        <v>232</v>
      </c>
      <c r="C19" s="25"/>
      <c r="D19" s="48">
        <v>19</v>
      </c>
      <c r="E19" s="47">
        <v>1000</v>
      </c>
      <c r="F19" s="47">
        <f t="shared" si="0"/>
        <v>19000</v>
      </c>
      <c r="G19" s="25" t="s">
        <v>227</v>
      </c>
      <c r="H19" s="25"/>
      <c r="I19" s="46" t="s">
        <v>200</v>
      </c>
      <c r="J19" s="25"/>
      <c r="K19" s="25" t="s">
        <v>222</v>
      </c>
      <c r="L19" s="153" t="s">
        <v>281</v>
      </c>
      <c r="M19" s="153"/>
      <c r="N19" s="154"/>
      <c r="O19" s="154"/>
      <c r="P19" s="149"/>
      <c r="Q19" s="153"/>
    </row>
    <row r="20" spans="1:19" s="110" customFormat="1" ht="15" customHeight="1" x14ac:dyDescent="0.25">
      <c r="A20" s="25">
        <v>15</v>
      </c>
      <c r="B20" s="25" t="s">
        <v>231</v>
      </c>
      <c r="C20" s="25"/>
      <c r="D20" s="48">
        <v>80</v>
      </c>
      <c r="E20" s="47">
        <v>300</v>
      </c>
      <c r="F20" s="47">
        <f t="shared" si="0"/>
        <v>24000</v>
      </c>
      <c r="G20" s="25" t="s">
        <v>230</v>
      </c>
      <c r="H20" s="25"/>
      <c r="I20" s="46" t="s">
        <v>200</v>
      </c>
      <c r="J20" s="25"/>
      <c r="K20" s="25" t="s">
        <v>222</v>
      </c>
      <c r="L20" s="153" t="s">
        <v>281</v>
      </c>
      <c r="M20" s="153"/>
      <c r="N20" s="154"/>
      <c r="O20" s="154"/>
      <c r="P20" s="149"/>
      <c r="Q20" s="153"/>
    </row>
    <row r="21" spans="1:19" s="110" customFormat="1" ht="15" customHeight="1" x14ac:dyDescent="0.25">
      <c r="A21" s="25">
        <v>16</v>
      </c>
      <c r="B21" s="25" t="s">
        <v>219</v>
      </c>
      <c r="C21" s="25"/>
      <c r="D21" s="48">
        <v>40</v>
      </c>
      <c r="E21" s="47">
        <v>200</v>
      </c>
      <c r="F21" s="47">
        <f t="shared" si="0"/>
        <v>8000</v>
      </c>
      <c r="G21" s="25" t="s">
        <v>229</v>
      </c>
      <c r="H21" s="25"/>
      <c r="I21" s="46" t="s">
        <v>200</v>
      </c>
      <c r="J21" s="25"/>
      <c r="K21" s="25" t="s">
        <v>222</v>
      </c>
      <c r="L21" s="153" t="s">
        <v>281</v>
      </c>
      <c r="M21" s="153"/>
      <c r="N21" s="154"/>
      <c r="O21" s="154"/>
      <c r="P21" s="149"/>
      <c r="Q21" s="153"/>
    </row>
    <row r="22" spans="1:19" s="110" customFormat="1" ht="15" customHeight="1" x14ac:dyDescent="0.25">
      <c r="A22" s="25">
        <v>17</v>
      </c>
      <c r="B22" s="25" t="s">
        <v>228</v>
      </c>
      <c r="C22" s="25"/>
      <c r="D22" s="48">
        <v>19</v>
      </c>
      <c r="E22" s="47">
        <v>500</v>
      </c>
      <c r="F22" s="47">
        <f t="shared" si="0"/>
        <v>9500</v>
      </c>
      <c r="G22" s="25" t="s">
        <v>227</v>
      </c>
      <c r="H22" s="25"/>
      <c r="I22" s="46" t="s">
        <v>200</v>
      </c>
      <c r="J22" s="25"/>
      <c r="K22" s="25" t="s">
        <v>222</v>
      </c>
      <c r="L22" s="153" t="s">
        <v>281</v>
      </c>
      <c r="M22" s="153"/>
      <c r="N22" s="154"/>
      <c r="O22" s="154"/>
      <c r="P22" s="149"/>
      <c r="Q22" s="153"/>
    </row>
    <row r="23" spans="1:19" s="61" customFormat="1" ht="15" customHeight="1" x14ac:dyDescent="0.25">
      <c r="A23" s="25">
        <v>18</v>
      </c>
      <c r="B23" s="25" t="s">
        <v>226</v>
      </c>
      <c r="C23" s="25"/>
      <c r="D23" s="48">
        <v>3</v>
      </c>
      <c r="E23" s="47">
        <v>500</v>
      </c>
      <c r="F23" s="47">
        <f t="shared" si="0"/>
        <v>1500</v>
      </c>
      <c r="G23" s="25" t="s">
        <v>225</v>
      </c>
      <c r="H23" s="25"/>
      <c r="I23" s="46" t="s">
        <v>200</v>
      </c>
      <c r="J23" s="25"/>
      <c r="K23" s="25" t="s">
        <v>222</v>
      </c>
      <c r="L23" s="153" t="s">
        <v>281</v>
      </c>
      <c r="M23" s="153"/>
      <c r="N23" s="154"/>
      <c r="O23" s="154"/>
      <c r="P23" s="149"/>
      <c r="Q23" s="153"/>
    </row>
    <row r="24" spans="1:19" s="61" customFormat="1" ht="15" customHeight="1" x14ac:dyDescent="0.25">
      <c r="A24" s="25">
        <v>19</v>
      </c>
      <c r="B24" s="25" t="s">
        <v>224</v>
      </c>
      <c r="C24" s="25"/>
      <c r="D24" s="48">
        <v>2</v>
      </c>
      <c r="E24" s="47">
        <v>1000</v>
      </c>
      <c r="F24" s="47">
        <f t="shared" si="0"/>
        <v>2000</v>
      </c>
      <c r="G24" s="25" t="s">
        <v>223</v>
      </c>
      <c r="H24" s="25"/>
      <c r="I24" s="46" t="s">
        <v>200</v>
      </c>
      <c r="J24" s="25"/>
      <c r="K24" s="25" t="s">
        <v>222</v>
      </c>
      <c r="L24" s="153" t="s">
        <v>281</v>
      </c>
      <c r="M24" s="153"/>
      <c r="N24" s="154"/>
      <c r="O24" s="154"/>
      <c r="P24" s="149"/>
      <c r="Q24" s="153"/>
    </row>
    <row r="25" spans="1:19" s="44" customFormat="1" ht="15" customHeight="1" x14ac:dyDescent="0.25">
      <c r="A25" s="75">
        <v>20</v>
      </c>
      <c r="B25" s="84" t="s">
        <v>221</v>
      </c>
      <c r="C25" s="76" t="s">
        <v>220</v>
      </c>
      <c r="D25" s="67">
        <v>8</v>
      </c>
      <c r="E25" s="66">
        <v>600</v>
      </c>
      <c r="F25" s="65">
        <f t="shared" si="0"/>
        <v>4800</v>
      </c>
      <c r="G25" s="84" t="s">
        <v>218</v>
      </c>
      <c r="H25" s="105"/>
      <c r="I25" s="64" t="s">
        <v>200</v>
      </c>
      <c r="J25" s="104"/>
      <c r="K25" s="104" t="s">
        <v>198</v>
      </c>
      <c r="L25" s="155" t="s">
        <v>282</v>
      </c>
      <c r="M25" s="166" t="s">
        <v>120</v>
      </c>
      <c r="N25" s="167">
        <v>16500</v>
      </c>
      <c r="O25" s="145"/>
      <c r="P25" s="156"/>
      <c r="Q25" s="155"/>
      <c r="R25" s="2"/>
      <c r="S25" s="1"/>
    </row>
    <row r="26" spans="1:19" s="44" customFormat="1" ht="15" customHeight="1" x14ac:dyDescent="0.25">
      <c r="A26" s="75">
        <v>21</v>
      </c>
      <c r="B26" s="84" t="s">
        <v>219</v>
      </c>
      <c r="C26" s="84"/>
      <c r="D26" s="67">
        <v>8</v>
      </c>
      <c r="E26" s="66">
        <v>300</v>
      </c>
      <c r="F26" s="65">
        <f t="shared" si="0"/>
        <v>2400</v>
      </c>
      <c r="G26" s="84" t="s">
        <v>218</v>
      </c>
      <c r="H26" s="105"/>
      <c r="I26" s="64" t="s">
        <v>200</v>
      </c>
      <c r="J26" s="104"/>
      <c r="K26" s="104" t="s">
        <v>198</v>
      </c>
      <c r="L26" s="155" t="s">
        <v>282</v>
      </c>
      <c r="M26" s="168" t="s">
        <v>322</v>
      </c>
      <c r="N26" s="169">
        <v>35640</v>
      </c>
      <c r="O26" s="145"/>
      <c r="P26" s="156"/>
      <c r="Q26" s="155"/>
      <c r="R26" s="2"/>
      <c r="S26" s="1"/>
    </row>
    <row r="27" spans="1:19" s="61" customFormat="1" ht="15" customHeight="1" x14ac:dyDescent="0.25">
      <c r="A27" s="75">
        <v>22</v>
      </c>
      <c r="B27" s="104" t="s">
        <v>217</v>
      </c>
      <c r="C27" s="104" t="s">
        <v>216</v>
      </c>
      <c r="D27" s="107">
        <v>130</v>
      </c>
      <c r="E27" s="106">
        <v>79</v>
      </c>
      <c r="F27" s="65">
        <f t="shared" si="0"/>
        <v>10270</v>
      </c>
      <c r="G27" s="104" t="s">
        <v>215</v>
      </c>
      <c r="H27" s="104">
        <v>7</v>
      </c>
      <c r="I27" s="64" t="s">
        <v>200</v>
      </c>
      <c r="J27" s="104" t="s">
        <v>199</v>
      </c>
      <c r="K27" s="104" t="s">
        <v>198</v>
      </c>
      <c r="L27" s="155" t="s">
        <v>282</v>
      </c>
      <c r="M27" s="168" t="s">
        <v>323</v>
      </c>
      <c r="N27" s="169">
        <v>47840</v>
      </c>
      <c r="O27" s="145"/>
      <c r="P27" s="156"/>
      <c r="Q27" s="155"/>
    </row>
    <row r="28" spans="1:19" s="61" customFormat="1" ht="15" customHeight="1" x14ac:dyDescent="0.25">
      <c r="A28" s="75">
        <v>23</v>
      </c>
      <c r="B28" s="104" t="s">
        <v>214</v>
      </c>
      <c r="C28" s="104" t="s">
        <v>213</v>
      </c>
      <c r="D28" s="107">
        <v>4</v>
      </c>
      <c r="E28" s="106">
        <v>6000</v>
      </c>
      <c r="F28" s="65">
        <f t="shared" si="0"/>
        <v>24000</v>
      </c>
      <c r="G28" s="104" t="s">
        <v>210</v>
      </c>
      <c r="H28" s="104">
        <v>7</v>
      </c>
      <c r="I28" s="64" t="s">
        <v>200</v>
      </c>
      <c r="J28" s="104" t="s">
        <v>199</v>
      </c>
      <c r="K28" s="104" t="s">
        <v>198</v>
      </c>
      <c r="L28" s="155" t="s">
        <v>282</v>
      </c>
      <c r="M28" s="168" t="s">
        <v>324</v>
      </c>
      <c r="N28" s="169">
        <v>11732</v>
      </c>
      <c r="O28" s="145"/>
      <c r="P28" s="156"/>
      <c r="Q28" s="155"/>
    </row>
    <row r="29" spans="1:19" s="61" customFormat="1" ht="15" customHeight="1" x14ac:dyDescent="0.25">
      <c r="A29" s="75">
        <v>24</v>
      </c>
      <c r="B29" s="104" t="s">
        <v>212</v>
      </c>
      <c r="C29" s="104" t="s">
        <v>211</v>
      </c>
      <c r="D29" s="107">
        <v>6</v>
      </c>
      <c r="E29" s="106">
        <v>6000</v>
      </c>
      <c r="F29" s="65">
        <f t="shared" si="0"/>
        <v>36000</v>
      </c>
      <c r="G29" s="104" t="s">
        <v>210</v>
      </c>
      <c r="H29" s="104">
        <v>7</v>
      </c>
      <c r="I29" s="64" t="s">
        <v>200</v>
      </c>
      <c r="J29" s="104" t="s">
        <v>199</v>
      </c>
      <c r="K29" s="104" t="s">
        <v>198</v>
      </c>
      <c r="L29" s="155" t="s">
        <v>282</v>
      </c>
      <c r="M29" s="155"/>
      <c r="N29" s="145"/>
      <c r="O29" s="145"/>
      <c r="P29" s="156"/>
      <c r="Q29" s="155"/>
    </row>
    <row r="30" spans="1:19" s="44" customFormat="1" ht="15" customHeight="1" x14ac:dyDescent="0.25">
      <c r="A30" s="75">
        <v>25</v>
      </c>
      <c r="B30" s="104" t="s">
        <v>209</v>
      </c>
      <c r="C30" s="104" t="s">
        <v>208</v>
      </c>
      <c r="D30" s="107">
        <v>6</v>
      </c>
      <c r="E30" s="106">
        <v>1500</v>
      </c>
      <c r="F30" s="65">
        <f t="shared" si="0"/>
        <v>9000</v>
      </c>
      <c r="G30" s="104" t="s">
        <v>207</v>
      </c>
      <c r="H30" s="104">
        <v>30</v>
      </c>
      <c r="I30" s="64" t="s">
        <v>200</v>
      </c>
      <c r="J30" s="104" t="s">
        <v>121</v>
      </c>
      <c r="K30" s="104" t="s">
        <v>198</v>
      </c>
      <c r="L30" s="155" t="s">
        <v>282</v>
      </c>
      <c r="M30" s="155"/>
      <c r="N30" s="145"/>
      <c r="O30" s="145"/>
      <c r="P30" s="156"/>
      <c r="Q30" s="155"/>
    </row>
    <row r="31" spans="1:19" s="44" customFormat="1" ht="15" customHeight="1" x14ac:dyDescent="0.25">
      <c r="A31" s="75">
        <v>26</v>
      </c>
      <c r="B31" s="104" t="s">
        <v>206</v>
      </c>
      <c r="C31" s="104" t="s">
        <v>205</v>
      </c>
      <c r="D31" s="107">
        <v>10</v>
      </c>
      <c r="E31" s="106">
        <v>2000</v>
      </c>
      <c r="F31" s="65">
        <f t="shared" si="0"/>
        <v>20000</v>
      </c>
      <c r="G31" s="104" t="s">
        <v>204</v>
      </c>
      <c r="H31" s="105">
        <v>30</v>
      </c>
      <c r="I31" s="64" t="s">
        <v>200</v>
      </c>
      <c r="J31" s="104" t="s">
        <v>121</v>
      </c>
      <c r="K31" s="104" t="s">
        <v>198</v>
      </c>
      <c r="L31" s="155" t="s">
        <v>282</v>
      </c>
      <c r="M31" s="155"/>
      <c r="N31" s="145"/>
      <c r="O31" s="145"/>
      <c r="P31" s="156"/>
      <c r="Q31" s="155"/>
    </row>
    <row r="32" spans="1:19" s="44" customFormat="1" ht="15" customHeight="1" x14ac:dyDescent="0.25">
      <c r="A32" s="75">
        <v>27</v>
      </c>
      <c r="B32" s="104" t="s">
        <v>203</v>
      </c>
      <c r="C32" s="104" t="s">
        <v>202</v>
      </c>
      <c r="D32" s="107">
        <v>4</v>
      </c>
      <c r="E32" s="106">
        <v>1000</v>
      </c>
      <c r="F32" s="65">
        <f t="shared" si="0"/>
        <v>4000</v>
      </c>
      <c r="G32" s="104" t="s">
        <v>201</v>
      </c>
      <c r="H32" s="104">
        <v>7</v>
      </c>
      <c r="I32" s="64" t="s">
        <v>200</v>
      </c>
      <c r="J32" s="104" t="s">
        <v>199</v>
      </c>
      <c r="K32" s="104" t="s">
        <v>198</v>
      </c>
      <c r="L32" s="155" t="s">
        <v>282</v>
      </c>
      <c r="M32" s="155"/>
      <c r="N32" s="145"/>
      <c r="O32" s="145"/>
      <c r="P32" s="156"/>
      <c r="Q32" s="155"/>
    </row>
    <row r="33" spans="1:17" s="94" customFormat="1" ht="21" x14ac:dyDescent="0.25">
      <c r="A33" s="51"/>
      <c r="B33" s="51"/>
      <c r="C33" s="51"/>
      <c r="D33" s="52"/>
      <c r="E33" s="38" t="s">
        <v>197</v>
      </c>
      <c r="F33" s="54">
        <f>SUM(F4:F32)</f>
        <v>431170</v>
      </c>
      <c r="G33" s="53" t="s">
        <v>196</v>
      </c>
      <c r="H33" s="51"/>
      <c r="I33" s="51"/>
      <c r="J33" s="51"/>
      <c r="K33" s="51"/>
      <c r="L33" s="51"/>
      <c r="M33" s="38" t="s">
        <v>22</v>
      </c>
      <c r="N33" s="54">
        <f>SUM(N4:N32)</f>
        <v>389782</v>
      </c>
      <c r="O33" s="54">
        <f>SUM(O4:O32)</f>
        <v>0</v>
      </c>
      <c r="P33" s="124"/>
      <c r="Q33" s="50"/>
    </row>
    <row r="34" spans="1:17" s="94" customFormat="1" x14ac:dyDescent="0.25">
      <c r="A34" s="51"/>
      <c r="B34" s="51"/>
      <c r="C34" s="51"/>
      <c r="D34" s="52"/>
      <c r="E34" s="12" t="s">
        <v>195</v>
      </c>
      <c r="F34" s="11" t="s">
        <v>194</v>
      </c>
      <c r="G34" s="51"/>
      <c r="H34" s="51"/>
      <c r="I34" s="51"/>
      <c r="J34" s="51"/>
      <c r="K34" s="51"/>
      <c r="L34" s="51"/>
      <c r="M34" s="51"/>
      <c r="N34" s="118"/>
      <c r="O34" s="118"/>
      <c r="P34" s="124"/>
      <c r="Q34" s="50"/>
    </row>
    <row r="35" spans="1:17" s="94" customFormat="1" ht="15.5" x14ac:dyDescent="0.25">
      <c r="A35" s="51"/>
      <c r="B35" s="51"/>
      <c r="C35" s="51"/>
      <c r="D35" s="52"/>
      <c r="E35" s="96"/>
      <c r="F35" s="96"/>
      <c r="G35" s="51"/>
      <c r="H35" s="51"/>
      <c r="I35" s="95"/>
      <c r="J35" s="51"/>
      <c r="K35" s="51"/>
      <c r="L35" s="51"/>
      <c r="M35" s="51"/>
      <c r="N35" s="118"/>
      <c r="O35" s="118"/>
      <c r="P35" s="124"/>
      <c r="Q35" s="50"/>
    </row>
    <row r="36" spans="1:17" s="94" customFormat="1" ht="36.65" customHeight="1" x14ac:dyDescent="0.25">
      <c r="A36" s="172" t="s">
        <v>193</v>
      </c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</row>
    <row r="37" spans="1:17" s="61" customFormat="1" ht="23.5" customHeight="1" x14ac:dyDescent="0.25">
      <c r="A37" s="146" t="s">
        <v>192</v>
      </c>
      <c r="B37" s="146" t="s">
        <v>191</v>
      </c>
      <c r="C37" s="146" t="s">
        <v>190</v>
      </c>
      <c r="D37" s="147" t="s">
        <v>189</v>
      </c>
      <c r="E37" s="148" t="s">
        <v>294</v>
      </c>
      <c r="F37" s="148" t="s">
        <v>187</v>
      </c>
      <c r="G37" s="146" t="s">
        <v>186</v>
      </c>
      <c r="H37" s="146" t="s">
        <v>185</v>
      </c>
      <c r="I37" s="146" t="s">
        <v>184</v>
      </c>
      <c r="J37" s="146" t="s">
        <v>183</v>
      </c>
      <c r="K37" s="146" t="s">
        <v>182</v>
      </c>
      <c r="L37" s="146" t="s">
        <v>289</v>
      </c>
      <c r="M37" s="146" t="s">
        <v>292</v>
      </c>
      <c r="N37" s="149" t="s">
        <v>293</v>
      </c>
      <c r="O37" s="150" t="s">
        <v>320</v>
      </c>
      <c r="P37" s="151" t="s">
        <v>295</v>
      </c>
      <c r="Q37" s="152" t="s">
        <v>24</v>
      </c>
    </row>
    <row r="38" spans="1:17" s="61" customFormat="1" ht="14.5" customHeight="1" x14ac:dyDescent="0.25">
      <c r="A38" s="73">
        <v>1</v>
      </c>
      <c r="B38" s="73" t="s">
        <v>181</v>
      </c>
      <c r="C38" s="25" t="s">
        <v>180</v>
      </c>
      <c r="D38" s="48">
        <v>2</v>
      </c>
      <c r="E38" s="47">
        <v>5000</v>
      </c>
      <c r="F38" s="47">
        <f t="shared" ref="F38:F85" si="1">SUM(D38*E38)</f>
        <v>10000</v>
      </c>
      <c r="G38" s="25" t="s">
        <v>179</v>
      </c>
      <c r="H38" s="25">
        <v>10</v>
      </c>
      <c r="I38" s="46" t="s">
        <v>164</v>
      </c>
      <c r="J38" s="46"/>
      <c r="K38" s="46" t="s">
        <v>170</v>
      </c>
      <c r="L38" s="153" t="s">
        <v>283</v>
      </c>
      <c r="M38" s="153" t="s">
        <v>301</v>
      </c>
      <c r="N38" s="154">
        <v>24220</v>
      </c>
      <c r="O38" s="154"/>
      <c r="P38" s="151" t="s">
        <v>302</v>
      </c>
      <c r="Q38" s="153"/>
    </row>
    <row r="39" spans="1:17" s="44" customFormat="1" ht="14.5" customHeight="1" x14ac:dyDescent="0.25">
      <c r="A39" s="73">
        <v>2</v>
      </c>
      <c r="B39" s="24" t="s">
        <v>178</v>
      </c>
      <c r="C39" s="24"/>
      <c r="D39" s="60">
        <v>3</v>
      </c>
      <c r="E39" s="59">
        <v>4500</v>
      </c>
      <c r="F39" s="47">
        <f t="shared" si="1"/>
        <v>13500</v>
      </c>
      <c r="G39" s="24" t="s">
        <v>177</v>
      </c>
      <c r="H39" s="24"/>
      <c r="I39" s="46" t="s">
        <v>164</v>
      </c>
      <c r="J39" s="87"/>
      <c r="K39" s="46" t="s">
        <v>170</v>
      </c>
      <c r="L39" s="153" t="s">
        <v>283</v>
      </c>
      <c r="M39" s="153"/>
      <c r="N39" s="154"/>
      <c r="O39" s="154"/>
      <c r="P39" s="151"/>
      <c r="Q39" s="153"/>
    </row>
    <row r="40" spans="1:17" s="61" customFormat="1" ht="14.5" customHeight="1" x14ac:dyDescent="0.25">
      <c r="A40" s="73">
        <v>3</v>
      </c>
      <c r="B40" s="73" t="s">
        <v>176</v>
      </c>
      <c r="C40" s="25" t="s">
        <v>175</v>
      </c>
      <c r="D40" s="48">
        <v>2</v>
      </c>
      <c r="E40" s="47">
        <v>5000</v>
      </c>
      <c r="F40" s="47">
        <f t="shared" si="1"/>
        <v>10000</v>
      </c>
      <c r="G40" s="25" t="s">
        <v>174</v>
      </c>
      <c r="H40" s="25">
        <v>10</v>
      </c>
      <c r="I40" s="46" t="s">
        <v>164</v>
      </c>
      <c r="J40" s="46"/>
      <c r="K40" s="46" t="s">
        <v>170</v>
      </c>
      <c r="L40" s="153" t="s">
        <v>283</v>
      </c>
      <c r="M40" s="153"/>
      <c r="N40" s="154"/>
      <c r="O40" s="154"/>
      <c r="P40" s="151"/>
      <c r="Q40" s="153"/>
    </row>
    <row r="41" spans="1:17" s="61" customFormat="1" ht="14.5" customHeight="1" x14ac:dyDescent="0.25">
      <c r="A41" s="73">
        <v>4</v>
      </c>
      <c r="B41" s="24" t="s">
        <v>173</v>
      </c>
      <c r="C41" s="24"/>
      <c r="D41" s="60">
        <v>5</v>
      </c>
      <c r="E41" s="59">
        <v>1599</v>
      </c>
      <c r="F41" s="47">
        <f t="shared" si="1"/>
        <v>7995</v>
      </c>
      <c r="G41" s="24" t="s">
        <v>171</v>
      </c>
      <c r="H41" s="24"/>
      <c r="I41" s="46" t="s">
        <v>164</v>
      </c>
      <c r="J41" s="87"/>
      <c r="K41" s="46" t="s">
        <v>170</v>
      </c>
      <c r="L41" s="153" t="s">
        <v>283</v>
      </c>
      <c r="M41" s="153"/>
      <c r="N41" s="154"/>
      <c r="O41" s="154"/>
      <c r="P41" s="151"/>
      <c r="Q41" s="153"/>
    </row>
    <row r="42" spans="1:17" s="61" customFormat="1" ht="14.5" customHeight="1" x14ac:dyDescent="0.25">
      <c r="A42" s="73">
        <v>5</v>
      </c>
      <c r="B42" s="24" t="s">
        <v>172</v>
      </c>
      <c r="C42" s="24"/>
      <c r="D42" s="60">
        <v>20</v>
      </c>
      <c r="E42" s="59">
        <v>1350</v>
      </c>
      <c r="F42" s="47">
        <f t="shared" si="1"/>
        <v>27000</v>
      </c>
      <c r="G42" s="24" t="s">
        <v>171</v>
      </c>
      <c r="H42" s="24"/>
      <c r="I42" s="46" t="s">
        <v>164</v>
      </c>
      <c r="J42" s="87"/>
      <c r="K42" s="46" t="s">
        <v>170</v>
      </c>
      <c r="L42" s="153" t="s">
        <v>283</v>
      </c>
      <c r="M42" s="153"/>
      <c r="N42" s="154"/>
      <c r="O42" s="154"/>
      <c r="P42" s="151"/>
      <c r="Q42" s="153"/>
    </row>
    <row r="43" spans="1:17" s="61" customFormat="1" ht="14.5" customHeight="1" x14ac:dyDescent="0.25">
      <c r="A43" s="73"/>
      <c r="B43" s="24"/>
      <c r="C43" s="24"/>
      <c r="D43" s="60"/>
      <c r="E43" s="59"/>
      <c r="F43" s="47"/>
      <c r="G43" s="24"/>
      <c r="H43" s="24"/>
      <c r="I43" s="46"/>
      <c r="J43" s="87"/>
      <c r="K43" s="46"/>
      <c r="L43" s="153"/>
      <c r="M43" s="153" t="s">
        <v>309</v>
      </c>
      <c r="N43" s="154"/>
      <c r="O43" s="154">
        <v>69000</v>
      </c>
      <c r="P43" s="151" t="s">
        <v>310</v>
      </c>
      <c r="Q43" s="153"/>
    </row>
    <row r="44" spans="1:17" s="61" customFormat="1" ht="14.5" customHeight="1" x14ac:dyDescent="0.25">
      <c r="A44" s="73"/>
      <c r="B44" s="24"/>
      <c r="C44" s="24"/>
      <c r="D44" s="60"/>
      <c r="E44" s="59"/>
      <c r="F44" s="47"/>
      <c r="G44" s="24"/>
      <c r="H44" s="24"/>
      <c r="I44" s="46"/>
      <c r="J44" s="87"/>
      <c r="K44" s="46"/>
      <c r="L44" s="153"/>
      <c r="M44" s="153" t="s">
        <v>311</v>
      </c>
      <c r="N44" s="154"/>
      <c r="O44" s="154">
        <v>170400</v>
      </c>
      <c r="P44" s="151" t="s">
        <v>310</v>
      </c>
      <c r="Q44" s="153"/>
    </row>
    <row r="45" spans="1:17" s="61" customFormat="1" ht="14.5" customHeight="1" x14ac:dyDescent="0.25">
      <c r="A45" s="73"/>
      <c r="B45" s="24"/>
      <c r="C45" s="24"/>
      <c r="D45" s="60"/>
      <c r="E45" s="59"/>
      <c r="F45" s="47"/>
      <c r="G45" s="24"/>
      <c r="H45" s="24"/>
      <c r="I45" s="46"/>
      <c r="J45" s="87"/>
      <c r="K45" s="46"/>
      <c r="L45" s="153"/>
      <c r="M45" s="153" t="s">
        <v>312</v>
      </c>
      <c r="N45" s="154"/>
      <c r="O45" s="154">
        <v>29635</v>
      </c>
      <c r="P45" s="151" t="s">
        <v>313</v>
      </c>
      <c r="Q45" s="153"/>
    </row>
    <row r="46" spans="1:17" s="61" customFormat="1" ht="14.5" customHeight="1" x14ac:dyDescent="0.25">
      <c r="A46" s="73"/>
      <c r="B46" s="24"/>
      <c r="C46" s="24"/>
      <c r="D46" s="60"/>
      <c r="E46" s="59"/>
      <c r="F46" s="47"/>
      <c r="G46" s="24"/>
      <c r="H46" s="24"/>
      <c r="I46" s="46"/>
      <c r="J46" s="87"/>
      <c r="K46" s="46"/>
      <c r="L46" s="153"/>
      <c r="M46" s="153" t="s">
        <v>314</v>
      </c>
      <c r="N46" s="154"/>
      <c r="O46" s="154">
        <v>46560</v>
      </c>
      <c r="P46" s="151" t="s">
        <v>313</v>
      </c>
      <c r="Q46" s="153"/>
    </row>
    <row r="47" spans="1:17" s="61" customFormat="1" ht="14.5" customHeight="1" x14ac:dyDescent="0.25">
      <c r="A47" s="73"/>
      <c r="B47" s="24"/>
      <c r="C47" s="24"/>
      <c r="D47" s="60"/>
      <c r="E47" s="59"/>
      <c r="F47" s="47"/>
      <c r="G47" s="24"/>
      <c r="H47" s="24"/>
      <c r="I47" s="46"/>
      <c r="J47" s="87"/>
      <c r="K47" s="46"/>
      <c r="L47" s="153"/>
      <c r="M47" s="153" t="s">
        <v>315</v>
      </c>
      <c r="N47" s="154"/>
      <c r="O47" s="154">
        <v>200000</v>
      </c>
      <c r="P47" s="151" t="s">
        <v>316</v>
      </c>
      <c r="Q47" s="153"/>
    </row>
    <row r="48" spans="1:17" s="61" customFormat="1" ht="14.5" customHeight="1" x14ac:dyDescent="0.25">
      <c r="A48" s="73"/>
      <c r="B48" s="24"/>
      <c r="C48" s="24"/>
      <c r="D48" s="60"/>
      <c r="E48" s="59"/>
      <c r="F48" s="47"/>
      <c r="G48" s="24"/>
      <c r="H48" s="24"/>
      <c r="I48" s="46"/>
      <c r="J48" s="87"/>
      <c r="K48" s="46"/>
      <c r="L48" s="153"/>
      <c r="M48" s="153"/>
      <c r="N48" s="154"/>
      <c r="O48" s="154"/>
      <c r="P48" s="151"/>
      <c r="Q48" s="153"/>
    </row>
    <row r="49" spans="1:17" s="44" customFormat="1" ht="14.5" customHeight="1" x14ac:dyDescent="0.25">
      <c r="A49" s="83">
        <v>6</v>
      </c>
      <c r="B49" s="83" t="s">
        <v>136</v>
      </c>
      <c r="C49" s="75" t="s">
        <v>169</v>
      </c>
      <c r="D49" s="76">
        <v>6</v>
      </c>
      <c r="E49" s="65">
        <v>9150</v>
      </c>
      <c r="F49" s="65">
        <f t="shared" si="1"/>
        <v>54900</v>
      </c>
      <c r="G49" s="75" t="s">
        <v>157</v>
      </c>
      <c r="H49" s="75">
        <v>30</v>
      </c>
      <c r="I49" s="64" t="s">
        <v>164</v>
      </c>
      <c r="J49" s="75"/>
      <c r="K49" s="75" t="s">
        <v>163</v>
      </c>
      <c r="L49" s="155" t="s">
        <v>280</v>
      </c>
      <c r="M49" s="144" t="s">
        <v>342</v>
      </c>
      <c r="N49" s="136">
        <v>19500</v>
      </c>
      <c r="O49" s="145"/>
      <c r="P49" s="156"/>
      <c r="Q49" s="155"/>
    </row>
    <row r="50" spans="1:17" s="44" customFormat="1" ht="14.5" customHeight="1" x14ac:dyDescent="0.25">
      <c r="A50" s="83">
        <v>7</v>
      </c>
      <c r="B50" s="83" t="s">
        <v>168</v>
      </c>
      <c r="C50" s="75" t="s">
        <v>167</v>
      </c>
      <c r="D50" s="76">
        <v>6</v>
      </c>
      <c r="E50" s="65">
        <v>2150</v>
      </c>
      <c r="F50" s="65">
        <f t="shared" si="1"/>
        <v>12900</v>
      </c>
      <c r="G50" s="75" t="s">
        <v>157</v>
      </c>
      <c r="H50" s="75">
        <v>30</v>
      </c>
      <c r="I50" s="64" t="s">
        <v>164</v>
      </c>
      <c r="J50" s="75"/>
      <c r="K50" s="75" t="s">
        <v>163</v>
      </c>
      <c r="L50" s="155" t="s">
        <v>280</v>
      </c>
      <c r="M50" s="144" t="s">
        <v>344</v>
      </c>
      <c r="N50" s="136">
        <v>56400</v>
      </c>
      <c r="O50" s="145"/>
      <c r="P50" s="156"/>
      <c r="Q50" s="155"/>
    </row>
    <row r="51" spans="1:17" s="44" customFormat="1" ht="14.5" customHeight="1" x14ac:dyDescent="0.25">
      <c r="A51" s="83">
        <v>8</v>
      </c>
      <c r="B51" s="83" t="s">
        <v>166</v>
      </c>
      <c r="C51" s="75" t="s">
        <v>165</v>
      </c>
      <c r="D51" s="76">
        <v>6</v>
      </c>
      <c r="E51" s="65">
        <v>250</v>
      </c>
      <c r="F51" s="65">
        <f t="shared" si="1"/>
        <v>1500</v>
      </c>
      <c r="G51" s="75" t="s">
        <v>157</v>
      </c>
      <c r="H51" s="75">
        <v>30</v>
      </c>
      <c r="I51" s="64" t="s">
        <v>164</v>
      </c>
      <c r="J51" s="75"/>
      <c r="K51" s="75" t="s">
        <v>163</v>
      </c>
      <c r="L51" s="155" t="s">
        <v>280</v>
      </c>
      <c r="M51" s="144" t="s">
        <v>345</v>
      </c>
      <c r="N51" s="136">
        <v>13380</v>
      </c>
      <c r="O51" s="145"/>
      <c r="P51" s="156"/>
      <c r="Q51" s="155"/>
    </row>
    <row r="52" spans="1:17" s="61" customFormat="1" ht="14.5" customHeight="1" x14ac:dyDescent="0.25">
      <c r="A52" s="83">
        <v>9</v>
      </c>
      <c r="B52" s="64" t="s">
        <v>162</v>
      </c>
      <c r="C52" s="64"/>
      <c r="D52" s="76">
        <v>4</v>
      </c>
      <c r="E52" s="65">
        <v>1609.9999999999998</v>
      </c>
      <c r="F52" s="65">
        <f t="shared" si="1"/>
        <v>6439.9999999999991</v>
      </c>
      <c r="G52" s="86"/>
      <c r="H52" s="84"/>
      <c r="I52" s="64" t="s">
        <v>164</v>
      </c>
      <c r="J52" s="75"/>
      <c r="K52" s="75" t="s">
        <v>163</v>
      </c>
      <c r="L52" s="155" t="s">
        <v>280</v>
      </c>
      <c r="M52" s="144" t="s">
        <v>346</v>
      </c>
      <c r="N52" s="136">
        <v>25500</v>
      </c>
      <c r="O52" s="145"/>
      <c r="P52" s="156"/>
      <c r="Q52" s="155"/>
    </row>
    <row r="53" spans="1:17" s="61" customFormat="1" ht="14.5" customHeight="1" x14ac:dyDescent="0.25">
      <c r="A53" s="83">
        <v>10</v>
      </c>
      <c r="B53" s="64" t="s">
        <v>162</v>
      </c>
      <c r="C53" s="64"/>
      <c r="D53" s="76">
        <v>3</v>
      </c>
      <c r="E53" s="65">
        <v>2989.9999999999995</v>
      </c>
      <c r="F53" s="65">
        <f t="shared" si="1"/>
        <v>8969.9999999999982</v>
      </c>
      <c r="G53" s="86"/>
      <c r="H53" s="84"/>
      <c r="I53" s="64" t="s">
        <v>73</v>
      </c>
      <c r="J53" s="75"/>
      <c r="K53" s="75" t="s">
        <v>137</v>
      </c>
      <c r="L53" s="155" t="s">
        <v>280</v>
      </c>
      <c r="M53" s="144" t="s">
        <v>347</v>
      </c>
      <c r="N53" s="136">
        <v>25200</v>
      </c>
      <c r="O53" s="145"/>
      <c r="P53" s="156"/>
      <c r="Q53" s="155"/>
    </row>
    <row r="54" spans="1:17" s="44" customFormat="1" ht="14.5" customHeight="1" x14ac:dyDescent="0.25">
      <c r="A54" s="83">
        <v>11</v>
      </c>
      <c r="B54" s="83" t="s">
        <v>161</v>
      </c>
      <c r="C54" s="75" t="s">
        <v>160</v>
      </c>
      <c r="D54" s="76">
        <v>3</v>
      </c>
      <c r="E54" s="65">
        <v>500</v>
      </c>
      <c r="F54" s="65">
        <f t="shared" si="1"/>
        <v>1500</v>
      </c>
      <c r="G54" s="75" t="s">
        <v>157</v>
      </c>
      <c r="H54" s="75">
        <v>30</v>
      </c>
      <c r="I54" s="64" t="s">
        <v>73</v>
      </c>
      <c r="J54" s="75"/>
      <c r="K54" s="75" t="s">
        <v>137</v>
      </c>
      <c r="L54" s="155" t="s">
        <v>280</v>
      </c>
      <c r="M54" s="144" t="s">
        <v>149</v>
      </c>
      <c r="N54" s="136">
        <v>9900</v>
      </c>
      <c r="O54" s="145"/>
      <c r="P54" s="156"/>
      <c r="Q54" s="155"/>
    </row>
    <row r="55" spans="1:17" s="44" customFormat="1" ht="14.5" customHeight="1" x14ac:dyDescent="0.25">
      <c r="A55" s="83">
        <v>12</v>
      </c>
      <c r="B55" s="64" t="s">
        <v>159</v>
      </c>
      <c r="C55" s="64"/>
      <c r="D55" s="76">
        <v>1</v>
      </c>
      <c r="E55" s="65">
        <v>21505</v>
      </c>
      <c r="F55" s="65">
        <f t="shared" si="1"/>
        <v>21505</v>
      </c>
      <c r="G55" s="83"/>
      <c r="H55" s="84"/>
      <c r="I55" s="64" t="s">
        <v>73</v>
      </c>
      <c r="J55" s="75"/>
      <c r="K55" s="75" t="s">
        <v>137</v>
      </c>
      <c r="L55" s="155" t="s">
        <v>280</v>
      </c>
      <c r="M55" s="144" t="s">
        <v>348</v>
      </c>
      <c r="N55" s="136">
        <v>3300</v>
      </c>
      <c r="O55" s="145"/>
      <c r="P55" s="156"/>
      <c r="Q55" s="155"/>
    </row>
    <row r="56" spans="1:17" s="44" customFormat="1" ht="14.5" customHeight="1" x14ac:dyDescent="0.25">
      <c r="A56" s="83">
        <v>13</v>
      </c>
      <c r="B56" s="83" t="s">
        <v>158</v>
      </c>
      <c r="C56" s="75" t="s">
        <v>155</v>
      </c>
      <c r="D56" s="76">
        <v>3</v>
      </c>
      <c r="E56" s="65">
        <v>800</v>
      </c>
      <c r="F56" s="65">
        <f t="shared" si="1"/>
        <v>2400</v>
      </c>
      <c r="G56" s="75" t="s">
        <v>157</v>
      </c>
      <c r="H56" s="75">
        <v>30</v>
      </c>
      <c r="I56" s="64" t="s">
        <v>73</v>
      </c>
      <c r="J56" s="75"/>
      <c r="K56" s="75" t="s">
        <v>137</v>
      </c>
      <c r="L56" s="155" t="s">
        <v>280</v>
      </c>
      <c r="M56" s="144" t="s">
        <v>350</v>
      </c>
      <c r="N56" s="136">
        <v>4950</v>
      </c>
      <c r="O56" s="145"/>
      <c r="P56" s="156"/>
      <c r="Q56" s="155"/>
    </row>
    <row r="57" spans="1:17" s="44" customFormat="1" ht="14.5" customHeight="1" x14ac:dyDescent="0.25">
      <c r="A57" s="83">
        <v>14</v>
      </c>
      <c r="B57" s="83" t="s">
        <v>156</v>
      </c>
      <c r="C57" s="75" t="s">
        <v>155</v>
      </c>
      <c r="D57" s="76">
        <v>3</v>
      </c>
      <c r="E57" s="65">
        <v>700</v>
      </c>
      <c r="F57" s="65">
        <f t="shared" si="1"/>
        <v>2100</v>
      </c>
      <c r="G57" s="75" t="s">
        <v>150</v>
      </c>
      <c r="H57" s="75">
        <v>30</v>
      </c>
      <c r="I57" s="64" t="s">
        <v>73</v>
      </c>
      <c r="J57" s="75"/>
      <c r="K57" s="75" t="s">
        <v>137</v>
      </c>
      <c r="L57" s="155" t="s">
        <v>280</v>
      </c>
      <c r="M57" s="144" t="s">
        <v>357</v>
      </c>
      <c r="N57" s="136">
        <v>187500</v>
      </c>
      <c r="O57" s="145"/>
      <c r="P57" s="156"/>
      <c r="Q57" s="155"/>
    </row>
    <row r="58" spans="1:17" s="44" customFormat="1" ht="14.5" customHeight="1" x14ac:dyDescent="0.25">
      <c r="A58" s="83">
        <v>15</v>
      </c>
      <c r="B58" s="83" t="s">
        <v>154</v>
      </c>
      <c r="C58" s="75" t="s">
        <v>153</v>
      </c>
      <c r="D58" s="76">
        <v>3</v>
      </c>
      <c r="E58" s="65">
        <v>5300</v>
      </c>
      <c r="F58" s="65">
        <f t="shared" si="1"/>
        <v>15900</v>
      </c>
      <c r="G58" s="75" t="s">
        <v>150</v>
      </c>
      <c r="H58" s="75">
        <v>30</v>
      </c>
      <c r="I58" s="64" t="s">
        <v>73</v>
      </c>
      <c r="J58" s="75"/>
      <c r="K58" s="75" t="s">
        <v>137</v>
      </c>
      <c r="L58" s="155" t="s">
        <v>280</v>
      </c>
      <c r="M58" s="144" t="s">
        <v>358</v>
      </c>
      <c r="N58" s="136">
        <v>73500</v>
      </c>
      <c r="O58" s="145"/>
      <c r="P58" s="156"/>
      <c r="Q58" s="155"/>
    </row>
    <row r="59" spans="1:17" s="44" customFormat="1" ht="14.5" customHeight="1" x14ac:dyDescent="0.25">
      <c r="A59" s="83">
        <v>16</v>
      </c>
      <c r="B59" s="83" t="s">
        <v>152</v>
      </c>
      <c r="C59" s="75" t="s">
        <v>151</v>
      </c>
      <c r="D59" s="76">
        <v>3</v>
      </c>
      <c r="E59" s="65">
        <v>2650</v>
      </c>
      <c r="F59" s="65">
        <f t="shared" si="1"/>
        <v>7950</v>
      </c>
      <c r="G59" s="75" t="s">
        <v>150</v>
      </c>
      <c r="H59" s="75">
        <v>30</v>
      </c>
      <c r="I59" s="64" t="s">
        <v>73</v>
      </c>
      <c r="J59" s="75"/>
      <c r="K59" s="75" t="s">
        <v>137</v>
      </c>
      <c r="L59" s="155" t="s">
        <v>280</v>
      </c>
      <c r="M59" s="144" t="s">
        <v>358</v>
      </c>
      <c r="N59" s="136">
        <v>14400</v>
      </c>
      <c r="O59" s="145"/>
      <c r="P59" s="156"/>
      <c r="Q59" s="155"/>
    </row>
    <row r="60" spans="1:17" s="44" customFormat="1" ht="14.5" customHeight="1" x14ac:dyDescent="0.25">
      <c r="A60" s="83">
        <v>17</v>
      </c>
      <c r="B60" s="83" t="s">
        <v>149</v>
      </c>
      <c r="C60" s="75" t="s">
        <v>148</v>
      </c>
      <c r="D60" s="76">
        <v>3</v>
      </c>
      <c r="E60" s="65">
        <v>3500</v>
      </c>
      <c r="F60" s="65">
        <f t="shared" si="1"/>
        <v>10500</v>
      </c>
      <c r="G60" s="75" t="s">
        <v>145</v>
      </c>
      <c r="H60" s="75">
        <v>30</v>
      </c>
      <c r="I60" s="64" t="s">
        <v>73</v>
      </c>
      <c r="J60" s="75"/>
      <c r="K60" s="75" t="s">
        <v>137</v>
      </c>
      <c r="L60" s="155" t="s">
        <v>280</v>
      </c>
      <c r="M60" s="155"/>
      <c r="N60" s="145"/>
      <c r="O60" s="145"/>
      <c r="P60" s="156"/>
      <c r="Q60" s="155"/>
    </row>
    <row r="61" spans="1:17" s="61" customFormat="1" ht="14.5" customHeight="1" x14ac:dyDescent="0.25">
      <c r="A61" s="83">
        <v>18</v>
      </c>
      <c r="B61" s="83" t="s">
        <v>147</v>
      </c>
      <c r="C61" s="75" t="s">
        <v>146</v>
      </c>
      <c r="D61" s="76">
        <v>3</v>
      </c>
      <c r="E61" s="65">
        <v>1150</v>
      </c>
      <c r="F61" s="65">
        <f t="shared" si="1"/>
        <v>3450</v>
      </c>
      <c r="G61" s="75" t="s">
        <v>145</v>
      </c>
      <c r="H61" s="75">
        <v>30</v>
      </c>
      <c r="I61" s="64" t="s">
        <v>73</v>
      </c>
      <c r="J61" s="75"/>
      <c r="K61" s="75" t="s">
        <v>137</v>
      </c>
      <c r="L61" s="155" t="s">
        <v>280</v>
      </c>
      <c r="M61" s="155"/>
      <c r="N61" s="145"/>
      <c r="O61" s="145"/>
      <c r="P61" s="156"/>
      <c r="Q61" s="155"/>
    </row>
    <row r="62" spans="1:17" s="44" customFormat="1" ht="14.5" customHeight="1" x14ac:dyDescent="0.25">
      <c r="A62" s="83">
        <v>19</v>
      </c>
      <c r="B62" s="83" t="s">
        <v>144</v>
      </c>
      <c r="C62" s="75" t="s">
        <v>141</v>
      </c>
      <c r="D62" s="76">
        <v>91</v>
      </c>
      <c r="E62" s="65">
        <v>2500</v>
      </c>
      <c r="F62" s="65">
        <f t="shared" si="1"/>
        <v>227500</v>
      </c>
      <c r="G62" s="75" t="s">
        <v>138</v>
      </c>
      <c r="H62" s="75">
        <v>30</v>
      </c>
      <c r="I62" s="64" t="s">
        <v>73</v>
      </c>
      <c r="J62" s="75" t="s">
        <v>143</v>
      </c>
      <c r="K62" s="75" t="s">
        <v>137</v>
      </c>
      <c r="L62" s="155" t="s">
        <v>280</v>
      </c>
      <c r="M62" s="155"/>
      <c r="N62" s="145"/>
      <c r="O62" s="145"/>
      <c r="P62" s="156"/>
      <c r="Q62" s="155"/>
    </row>
    <row r="63" spans="1:17" s="44" customFormat="1" ht="14.5" customHeight="1" x14ac:dyDescent="0.25">
      <c r="A63" s="83">
        <v>20</v>
      </c>
      <c r="B63" s="83" t="s">
        <v>142</v>
      </c>
      <c r="C63" s="75" t="s">
        <v>141</v>
      </c>
      <c r="D63" s="76">
        <v>13</v>
      </c>
      <c r="E63" s="65">
        <v>2450</v>
      </c>
      <c r="F63" s="65">
        <f t="shared" si="1"/>
        <v>31850</v>
      </c>
      <c r="G63" s="75" t="s">
        <v>138</v>
      </c>
      <c r="H63" s="75">
        <v>30</v>
      </c>
      <c r="I63" s="64" t="s">
        <v>73</v>
      </c>
      <c r="J63" s="75"/>
      <c r="K63" s="75" t="s">
        <v>137</v>
      </c>
      <c r="L63" s="155" t="s">
        <v>280</v>
      </c>
      <c r="M63" s="155"/>
      <c r="N63" s="145"/>
      <c r="O63" s="145"/>
      <c r="P63" s="156"/>
      <c r="Q63" s="155"/>
    </row>
    <row r="64" spans="1:17" s="44" customFormat="1" ht="14.5" customHeight="1" x14ac:dyDescent="0.25">
      <c r="A64" s="83">
        <v>21</v>
      </c>
      <c r="B64" s="83" t="s">
        <v>140</v>
      </c>
      <c r="C64" s="75" t="s">
        <v>139</v>
      </c>
      <c r="D64" s="76">
        <v>2</v>
      </c>
      <c r="E64" s="65">
        <v>2400</v>
      </c>
      <c r="F64" s="65">
        <f t="shared" si="1"/>
        <v>4800</v>
      </c>
      <c r="G64" s="75" t="s">
        <v>138</v>
      </c>
      <c r="H64" s="75">
        <v>30</v>
      </c>
      <c r="I64" s="64" t="s">
        <v>73</v>
      </c>
      <c r="J64" s="75"/>
      <c r="K64" s="75" t="s">
        <v>137</v>
      </c>
      <c r="L64" s="155" t="s">
        <v>280</v>
      </c>
      <c r="M64" s="155"/>
      <c r="N64" s="145"/>
      <c r="O64" s="145"/>
      <c r="P64" s="156"/>
      <c r="Q64" s="155"/>
    </row>
    <row r="65" spans="1:19" s="44" customFormat="1" ht="14.5" customHeight="1" x14ac:dyDescent="0.25">
      <c r="A65" s="83"/>
      <c r="B65" s="83"/>
      <c r="C65" s="75"/>
      <c r="D65" s="76"/>
      <c r="E65" s="65"/>
      <c r="F65" s="65"/>
      <c r="G65" s="75"/>
      <c r="H65" s="75"/>
      <c r="I65" s="64"/>
      <c r="J65" s="75"/>
      <c r="K65" s="75"/>
      <c r="L65" s="155" t="s">
        <v>280</v>
      </c>
      <c r="M65" s="144" t="s">
        <v>359</v>
      </c>
      <c r="N65" s="145"/>
      <c r="O65" s="136">
        <v>80000</v>
      </c>
      <c r="P65" s="156"/>
      <c r="Q65" s="155"/>
    </row>
    <row r="66" spans="1:19" s="44" customFormat="1" ht="14.5" customHeight="1" x14ac:dyDescent="0.25">
      <c r="A66" s="83"/>
      <c r="B66" s="83"/>
      <c r="C66" s="75"/>
      <c r="D66" s="76"/>
      <c r="E66" s="65"/>
      <c r="F66" s="65"/>
      <c r="G66" s="75"/>
      <c r="H66" s="75"/>
      <c r="I66" s="64"/>
      <c r="J66" s="75"/>
      <c r="K66" s="75"/>
      <c r="L66" s="155" t="s">
        <v>280</v>
      </c>
      <c r="M66" s="144" t="s">
        <v>360</v>
      </c>
      <c r="N66" s="145"/>
      <c r="O66" s="136">
        <v>70000</v>
      </c>
      <c r="P66" s="156"/>
      <c r="Q66" s="155"/>
    </row>
    <row r="67" spans="1:19" s="44" customFormat="1" ht="14.5" customHeight="1" x14ac:dyDescent="0.25">
      <c r="A67" s="83"/>
      <c r="B67" s="83"/>
      <c r="C67" s="75"/>
      <c r="D67" s="76"/>
      <c r="E67" s="65"/>
      <c r="F67" s="65"/>
      <c r="G67" s="75"/>
      <c r="H67" s="75"/>
      <c r="I67" s="64"/>
      <c r="J67" s="75"/>
      <c r="K67" s="75"/>
      <c r="L67" s="155" t="s">
        <v>280</v>
      </c>
      <c r="M67" s="144" t="s">
        <v>361</v>
      </c>
      <c r="N67" s="145"/>
      <c r="O67" s="136">
        <v>49980</v>
      </c>
      <c r="P67" s="156"/>
      <c r="Q67" s="155"/>
    </row>
    <row r="68" spans="1:19" s="44" customFormat="1" ht="14.5" customHeight="1" x14ac:dyDescent="0.25">
      <c r="A68" s="83"/>
      <c r="B68" s="83"/>
      <c r="C68" s="75"/>
      <c r="D68" s="76"/>
      <c r="E68" s="65"/>
      <c r="F68" s="65"/>
      <c r="G68" s="75"/>
      <c r="H68" s="75"/>
      <c r="I68" s="64"/>
      <c r="J68" s="75"/>
      <c r="K68" s="75"/>
      <c r="L68" s="155" t="s">
        <v>280</v>
      </c>
      <c r="M68" s="144" t="s">
        <v>362</v>
      </c>
      <c r="N68" s="145"/>
      <c r="O68" s="136">
        <v>28000</v>
      </c>
      <c r="P68" s="156"/>
      <c r="Q68" s="155"/>
    </row>
    <row r="69" spans="1:19" s="61" customFormat="1" ht="14.5" customHeight="1" x14ac:dyDescent="0.25">
      <c r="A69" s="73">
        <v>22</v>
      </c>
      <c r="B69" s="78" t="s">
        <v>136</v>
      </c>
      <c r="C69" s="78" t="s">
        <v>135</v>
      </c>
      <c r="D69" s="82">
        <v>3</v>
      </c>
      <c r="E69" s="81">
        <v>3299</v>
      </c>
      <c r="F69" s="47">
        <f t="shared" si="1"/>
        <v>9897</v>
      </c>
      <c r="G69" s="78" t="s">
        <v>125</v>
      </c>
      <c r="H69" s="78">
        <v>1</v>
      </c>
      <c r="I69" s="46" t="s">
        <v>73</v>
      </c>
      <c r="J69" s="78" t="s">
        <v>134</v>
      </c>
      <c r="K69" s="78" t="s">
        <v>113</v>
      </c>
      <c r="L69" s="153" t="s">
        <v>282</v>
      </c>
      <c r="M69" s="146" t="s">
        <v>321</v>
      </c>
      <c r="N69" s="162">
        <v>18000</v>
      </c>
      <c r="O69" s="154"/>
      <c r="P69" s="149"/>
      <c r="Q69" s="153"/>
    </row>
    <row r="70" spans="1:19" s="61" customFormat="1" ht="14.5" customHeight="1" x14ac:dyDescent="0.25">
      <c r="A70" s="73">
        <v>23</v>
      </c>
      <c r="B70" s="72" t="s">
        <v>133</v>
      </c>
      <c r="C70" s="72" t="s">
        <v>132</v>
      </c>
      <c r="D70" s="72">
        <v>6</v>
      </c>
      <c r="E70" s="59">
        <v>12000</v>
      </c>
      <c r="F70" s="47">
        <f t="shared" si="1"/>
        <v>72000</v>
      </c>
      <c r="G70" s="80" t="s">
        <v>125</v>
      </c>
      <c r="H70" s="79"/>
      <c r="I70" s="46" t="s">
        <v>73</v>
      </c>
      <c r="J70" s="78"/>
      <c r="K70" s="78" t="s">
        <v>113</v>
      </c>
      <c r="L70" s="153" t="s">
        <v>282</v>
      </c>
      <c r="M70" s="146" t="s">
        <v>117</v>
      </c>
      <c r="N70" s="162">
        <v>49960</v>
      </c>
      <c r="O70" s="154"/>
      <c r="P70" s="149"/>
      <c r="Q70" s="153"/>
      <c r="R70" s="71"/>
      <c r="S70" s="70"/>
    </row>
    <row r="71" spans="1:19" s="44" customFormat="1" ht="14.5" customHeight="1" x14ac:dyDescent="0.25">
      <c r="A71" s="73">
        <v>24</v>
      </c>
      <c r="B71" s="72" t="s">
        <v>131</v>
      </c>
      <c r="C71" s="72" t="s">
        <v>130</v>
      </c>
      <c r="D71" s="72">
        <v>6</v>
      </c>
      <c r="E71" s="59">
        <v>500</v>
      </c>
      <c r="F71" s="47">
        <f t="shared" si="1"/>
        <v>3000</v>
      </c>
      <c r="G71" s="80" t="s">
        <v>125</v>
      </c>
      <c r="H71" s="79"/>
      <c r="I71" s="46" t="s">
        <v>73</v>
      </c>
      <c r="J71" s="78"/>
      <c r="K71" s="78" t="s">
        <v>113</v>
      </c>
      <c r="L71" s="153" t="s">
        <v>282</v>
      </c>
      <c r="M71" s="146" t="s">
        <v>133</v>
      </c>
      <c r="N71" s="162">
        <v>49960</v>
      </c>
      <c r="O71" s="154"/>
      <c r="P71" s="149"/>
      <c r="Q71" s="153"/>
      <c r="R71" s="2"/>
      <c r="S71" s="1"/>
    </row>
    <row r="72" spans="1:19" s="61" customFormat="1" ht="14.5" customHeight="1" x14ac:dyDescent="0.25">
      <c r="A72" s="73">
        <v>25</v>
      </c>
      <c r="B72" s="72" t="s">
        <v>129</v>
      </c>
      <c r="C72" s="80" t="s">
        <v>128</v>
      </c>
      <c r="D72" s="80">
        <v>6</v>
      </c>
      <c r="E72" s="59">
        <v>300</v>
      </c>
      <c r="F72" s="47">
        <f t="shared" si="1"/>
        <v>1800</v>
      </c>
      <c r="G72" s="80" t="s">
        <v>125</v>
      </c>
      <c r="H72" s="79"/>
      <c r="I72" s="46" t="s">
        <v>73</v>
      </c>
      <c r="J72" s="78"/>
      <c r="K72" s="78" t="s">
        <v>113</v>
      </c>
      <c r="L72" s="153" t="s">
        <v>282</v>
      </c>
      <c r="M72" s="163" t="s">
        <v>136</v>
      </c>
      <c r="N72" s="164">
        <v>30000</v>
      </c>
      <c r="O72" s="154"/>
      <c r="P72" s="149"/>
      <c r="Q72" s="153"/>
      <c r="R72" s="71"/>
      <c r="S72" s="70"/>
    </row>
    <row r="73" spans="1:19" s="61" customFormat="1" ht="14.5" customHeight="1" x14ac:dyDescent="0.25">
      <c r="A73" s="73">
        <v>26</v>
      </c>
      <c r="B73" s="72" t="s">
        <v>127</v>
      </c>
      <c r="C73" s="80" t="s">
        <v>126</v>
      </c>
      <c r="D73" s="80">
        <v>6</v>
      </c>
      <c r="E73" s="59">
        <v>300</v>
      </c>
      <c r="F73" s="47">
        <f t="shared" si="1"/>
        <v>1800</v>
      </c>
      <c r="G73" s="80" t="s">
        <v>125</v>
      </c>
      <c r="H73" s="79"/>
      <c r="I73" s="46" t="s">
        <v>73</v>
      </c>
      <c r="J73" s="78"/>
      <c r="K73" s="78" t="s">
        <v>113</v>
      </c>
      <c r="L73" s="153" t="s">
        <v>282</v>
      </c>
      <c r="M73" s="165" t="s">
        <v>366</v>
      </c>
      <c r="N73" s="162">
        <v>44000</v>
      </c>
      <c r="O73" s="154"/>
      <c r="P73" s="149"/>
      <c r="Q73" s="153"/>
      <c r="R73" s="71"/>
      <c r="S73" s="70"/>
    </row>
    <row r="74" spans="1:19" s="61" customFormat="1" ht="14.5" customHeight="1" x14ac:dyDescent="0.25">
      <c r="A74" s="73">
        <v>27</v>
      </c>
      <c r="B74" s="78" t="s">
        <v>124</v>
      </c>
      <c r="C74" s="78" t="s">
        <v>123</v>
      </c>
      <c r="D74" s="82">
        <v>3</v>
      </c>
      <c r="E74" s="81">
        <v>15000</v>
      </c>
      <c r="F74" s="47">
        <f t="shared" si="1"/>
        <v>45000</v>
      </c>
      <c r="G74" s="78" t="s">
        <v>122</v>
      </c>
      <c r="H74" s="78">
        <v>45</v>
      </c>
      <c r="I74" s="46" t="s">
        <v>73</v>
      </c>
      <c r="J74" s="78" t="s">
        <v>121</v>
      </c>
      <c r="K74" s="78" t="s">
        <v>113</v>
      </c>
      <c r="L74" s="153" t="s">
        <v>282</v>
      </c>
      <c r="M74" s="146" t="s">
        <v>325</v>
      </c>
      <c r="N74" s="162">
        <v>30000</v>
      </c>
      <c r="O74" s="154"/>
      <c r="P74" s="149"/>
      <c r="Q74" s="153"/>
      <c r="R74" s="71"/>
      <c r="S74" s="70"/>
    </row>
    <row r="75" spans="1:19" s="44" customFormat="1" ht="14.5" customHeight="1" x14ac:dyDescent="0.25">
      <c r="A75" s="73">
        <v>28</v>
      </c>
      <c r="B75" s="72" t="s">
        <v>120</v>
      </c>
      <c r="C75" s="72" t="s">
        <v>119</v>
      </c>
      <c r="D75" s="72">
        <v>11</v>
      </c>
      <c r="E75" s="59">
        <v>1400</v>
      </c>
      <c r="F75" s="47">
        <f t="shared" si="1"/>
        <v>15400</v>
      </c>
      <c r="G75" s="72" t="s">
        <v>118</v>
      </c>
      <c r="H75" s="79"/>
      <c r="I75" s="46" t="s">
        <v>73</v>
      </c>
      <c r="J75" s="78"/>
      <c r="K75" s="78" t="s">
        <v>113</v>
      </c>
      <c r="L75" s="153" t="s">
        <v>282</v>
      </c>
      <c r="M75" s="146" t="s">
        <v>326</v>
      </c>
      <c r="N75" s="162">
        <v>19200</v>
      </c>
      <c r="O75" s="154"/>
      <c r="P75" s="149"/>
      <c r="Q75" s="153"/>
      <c r="R75" s="2"/>
      <c r="S75" s="1"/>
    </row>
    <row r="76" spans="1:19" s="61" customFormat="1" ht="14.5" customHeight="1" x14ac:dyDescent="0.25">
      <c r="A76" s="73">
        <v>29</v>
      </c>
      <c r="B76" s="72" t="s">
        <v>117</v>
      </c>
      <c r="C76" s="72"/>
      <c r="D76" s="72">
        <v>8</v>
      </c>
      <c r="E76" s="59">
        <v>4000</v>
      </c>
      <c r="F76" s="47">
        <f t="shared" si="1"/>
        <v>32000</v>
      </c>
      <c r="G76" s="80" t="s">
        <v>116</v>
      </c>
      <c r="H76" s="79"/>
      <c r="I76" s="46" t="s">
        <v>73</v>
      </c>
      <c r="J76" s="78"/>
      <c r="K76" s="78" t="s">
        <v>113</v>
      </c>
      <c r="L76" s="153" t="s">
        <v>282</v>
      </c>
      <c r="M76" s="163" t="s">
        <v>327</v>
      </c>
      <c r="N76" s="164">
        <v>40000</v>
      </c>
      <c r="O76" s="154"/>
      <c r="P76" s="149"/>
      <c r="Q76" s="153"/>
      <c r="R76" s="71"/>
      <c r="S76" s="70"/>
    </row>
    <row r="77" spans="1:19" s="61" customFormat="1" ht="14.5" customHeight="1" x14ac:dyDescent="0.25">
      <c r="A77" s="73"/>
      <c r="B77" s="72"/>
      <c r="C77" s="72"/>
      <c r="D77" s="72"/>
      <c r="E77" s="59"/>
      <c r="F77" s="47"/>
      <c r="G77" s="80"/>
      <c r="H77" s="79"/>
      <c r="I77" s="46"/>
      <c r="J77" s="78"/>
      <c r="K77" s="78"/>
      <c r="L77" s="153" t="s">
        <v>282</v>
      </c>
      <c r="M77" s="163" t="s">
        <v>328</v>
      </c>
      <c r="N77" s="164">
        <v>49000</v>
      </c>
      <c r="O77" s="154"/>
      <c r="P77" s="149"/>
      <c r="Q77" s="153"/>
      <c r="R77" s="71"/>
      <c r="S77" s="70"/>
    </row>
    <row r="78" spans="1:19" s="61" customFormat="1" ht="14.5" customHeight="1" x14ac:dyDescent="0.25">
      <c r="A78" s="73"/>
      <c r="B78" s="72"/>
      <c r="C78" s="72"/>
      <c r="D78" s="72"/>
      <c r="E78" s="59"/>
      <c r="F78" s="47"/>
      <c r="G78" s="80"/>
      <c r="H78" s="79"/>
      <c r="I78" s="46"/>
      <c r="J78" s="78"/>
      <c r="K78" s="78"/>
      <c r="L78" s="153" t="s">
        <v>282</v>
      </c>
      <c r="M78" s="146" t="s">
        <v>329</v>
      </c>
      <c r="N78" s="162">
        <v>49800</v>
      </c>
      <c r="O78" s="154"/>
      <c r="P78" s="149"/>
      <c r="Q78" s="153"/>
      <c r="R78" s="71"/>
      <c r="S78" s="70"/>
    </row>
    <row r="79" spans="1:19" s="61" customFormat="1" ht="14.5" customHeight="1" x14ac:dyDescent="0.25">
      <c r="A79" s="73"/>
      <c r="B79" s="72"/>
      <c r="C79" s="72"/>
      <c r="D79" s="72"/>
      <c r="E79" s="59"/>
      <c r="F79" s="47"/>
      <c r="G79" s="80"/>
      <c r="H79" s="79"/>
      <c r="I79" s="46"/>
      <c r="J79" s="78"/>
      <c r="K79" s="78"/>
      <c r="L79" s="153" t="s">
        <v>282</v>
      </c>
      <c r="M79" s="146" t="s">
        <v>330</v>
      </c>
      <c r="N79" s="162">
        <v>45000</v>
      </c>
      <c r="O79" s="154"/>
      <c r="P79" s="149"/>
      <c r="Q79" s="153"/>
      <c r="R79" s="71"/>
      <c r="S79" s="70"/>
    </row>
    <row r="80" spans="1:19" s="61" customFormat="1" ht="14.5" customHeight="1" x14ac:dyDescent="0.25">
      <c r="A80" s="73"/>
      <c r="B80" s="72"/>
      <c r="C80" s="72"/>
      <c r="D80" s="72"/>
      <c r="E80" s="59"/>
      <c r="F80" s="47"/>
      <c r="G80" s="80"/>
      <c r="H80" s="79"/>
      <c r="I80" s="46"/>
      <c r="J80" s="78"/>
      <c r="K80" s="78"/>
      <c r="L80" s="153" t="s">
        <v>282</v>
      </c>
      <c r="M80" s="146" t="s">
        <v>331</v>
      </c>
      <c r="N80" s="162">
        <v>46900</v>
      </c>
      <c r="O80" s="154"/>
      <c r="P80" s="149"/>
      <c r="Q80" s="153"/>
      <c r="R80" s="71"/>
      <c r="S80" s="70"/>
    </row>
    <row r="81" spans="1:19" s="61" customFormat="1" ht="14.5" customHeight="1" x14ac:dyDescent="0.25">
      <c r="A81" s="73">
        <v>30</v>
      </c>
      <c r="B81" s="72" t="s">
        <v>115</v>
      </c>
      <c r="C81" s="72"/>
      <c r="D81" s="72">
        <v>1</v>
      </c>
      <c r="E81" s="59">
        <v>430000</v>
      </c>
      <c r="F81" s="47">
        <f t="shared" si="1"/>
        <v>430000</v>
      </c>
      <c r="G81" s="72" t="s">
        <v>114</v>
      </c>
      <c r="H81" s="79"/>
      <c r="I81" s="46" t="s">
        <v>96</v>
      </c>
      <c r="J81" s="78"/>
      <c r="K81" s="78" t="s">
        <v>113</v>
      </c>
      <c r="L81" s="153" t="s">
        <v>282</v>
      </c>
      <c r="M81" s="153"/>
      <c r="N81" s="154">
        <v>451700</v>
      </c>
      <c r="O81" s="154"/>
      <c r="P81" s="149"/>
      <c r="Q81" s="153"/>
      <c r="R81" s="71"/>
      <c r="S81" s="70"/>
    </row>
    <row r="82" spans="1:19" s="61" customFormat="1" ht="14.5" customHeight="1" x14ac:dyDescent="0.25">
      <c r="A82" s="73"/>
      <c r="B82" s="72"/>
      <c r="C82" s="72"/>
      <c r="D82" s="72"/>
      <c r="E82" s="59"/>
      <c r="F82" s="47"/>
      <c r="G82" s="72"/>
      <c r="H82" s="79"/>
      <c r="I82" s="46"/>
      <c r="J82" s="78"/>
      <c r="K82" s="78"/>
      <c r="L82" s="153" t="s">
        <v>282</v>
      </c>
      <c r="M82" s="146" t="s">
        <v>332</v>
      </c>
      <c r="N82" s="154"/>
      <c r="O82" s="154">
        <v>150000</v>
      </c>
      <c r="P82" s="149"/>
      <c r="Q82" s="153"/>
      <c r="R82" s="71"/>
      <c r="S82" s="70"/>
    </row>
    <row r="83" spans="1:19" s="61" customFormat="1" ht="14.5" customHeight="1" x14ac:dyDescent="0.25">
      <c r="A83" s="73"/>
      <c r="B83" s="72"/>
      <c r="C83" s="72"/>
      <c r="D83" s="72"/>
      <c r="E83" s="59"/>
      <c r="F83" s="47"/>
      <c r="G83" s="72"/>
      <c r="H83" s="79"/>
      <c r="I83" s="46"/>
      <c r="J83" s="78"/>
      <c r="K83" s="78"/>
      <c r="L83" s="153" t="s">
        <v>282</v>
      </c>
      <c r="M83" s="146" t="s">
        <v>333</v>
      </c>
      <c r="N83" s="154"/>
      <c r="O83" s="154">
        <v>60000</v>
      </c>
      <c r="P83" s="149"/>
      <c r="Q83" s="153"/>
      <c r="R83" s="71"/>
      <c r="S83" s="70"/>
    </row>
    <row r="84" spans="1:19" s="77" customFormat="1" ht="14.5" customHeight="1" x14ac:dyDescent="0.25">
      <c r="A84" s="83">
        <v>31</v>
      </c>
      <c r="B84" s="75" t="s">
        <v>112</v>
      </c>
      <c r="C84" s="75"/>
      <c r="D84" s="76">
        <v>2</v>
      </c>
      <c r="E84" s="65">
        <v>20000</v>
      </c>
      <c r="F84" s="65">
        <f t="shared" si="1"/>
        <v>40000</v>
      </c>
      <c r="G84" s="75" t="s">
        <v>111</v>
      </c>
      <c r="H84" s="75"/>
      <c r="I84" s="64" t="s">
        <v>73</v>
      </c>
      <c r="J84" s="75"/>
      <c r="K84" s="75" t="s">
        <v>95</v>
      </c>
      <c r="L84" s="155" t="s">
        <v>284</v>
      </c>
      <c r="M84" s="155" t="s">
        <v>301</v>
      </c>
      <c r="N84" s="145">
        <v>49270</v>
      </c>
      <c r="O84" s="145"/>
      <c r="P84" s="157" t="s">
        <v>302</v>
      </c>
      <c r="Q84" s="155"/>
    </row>
    <row r="85" spans="1:19" s="61" customFormat="1" ht="14.5" customHeight="1" x14ac:dyDescent="0.25">
      <c r="A85" s="83">
        <v>32</v>
      </c>
      <c r="B85" s="75" t="s">
        <v>110</v>
      </c>
      <c r="C85" s="75"/>
      <c r="D85" s="76">
        <v>3</v>
      </c>
      <c r="E85" s="65">
        <v>300</v>
      </c>
      <c r="F85" s="65">
        <f t="shared" si="1"/>
        <v>900</v>
      </c>
      <c r="G85" s="75" t="s">
        <v>97</v>
      </c>
      <c r="H85" s="75"/>
      <c r="I85" s="64" t="s">
        <v>73</v>
      </c>
      <c r="J85" s="75"/>
      <c r="K85" s="75" t="s">
        <v>95</v>
      </c>
      <c r="L85" s="155" t="s">
        <v>284</v>
      </c>
      <c r="M85" s="155" t="s">
        <v>303</v>
      </c>
      <c r="N85" s="145">
        <v>47700</v>
      </c>
      <c r="O85" s="145"/>
      <c r="P85" s="157" t="s">
        <v>304</v>
      </c>
      <c r="Q85" s="155"/>
    </row>
    <row r="86" spans="1:19" s="44" customFormat="1" ht="14.5" customHeight="1" x14ac:dyDescent="0.25">
      <c r="A86" s="83">
        <v>33</v>
      </c>
      <c r="B86" s="75" t="s">
        <v>109</v>
      </c>
      <c r="C86" s="75"/>
      <c r="D86" s="76">
        <v>6</v>
      </c>
      <c r="E86" s="65">
        <v>300</v>
      </c>
      <c r="F86" s="65">
        <f t="shared" ref="F86:F126" si="2">SUM(D86*E86)</f>
        <v>1800</v>
      </c>
      <c r="G86" s="75" t="s">
        <v>108</v>
      </c>
      <c r="H86" s="75"/>
      <c r="I86" s="64" t="s">
        <v>73</v>
      </c>
      <c r="J86" s="75"/>
      <c r="K86" s="75" t="s">
        <v>95</v>
      </c>
      <c r="L86" s="155" t="s">
        <v>284</v>
      </c>
      <c r="M86" s="155" t="s">
        <v>303</v>
      </c>
      <c r="N86" s="145">
        <v>47700</v>
      </c>
      <c r="O86" s="145"/>
      <c r="P86" s="157" t="s">
        <v>305</v>
      </c>
      <c r="Q86" s="155"/>
    </row>
    <row r="87" spans="1:19" s="61" customFormat="1" ht="14.5" customHeight="1" x14ac:dyDescent="0.25">
      <c r="A87" s="83">
        <v>34</v>
      </c>
      <c r="B87" s="75" t="s">
        <v>107</v>
      </c>
      <c r="C87" s="75"/>
      <c r="D87" s="76">
        <v>12</v>
      </c>
      <c r="E87" s="65">
        <v>1000</v>
      </c>
      <c r="F87" s="65">
        <f t="shared" si="2"/>
        <v>12000</v>
      </c>
      <c r="G87" s="75" t="s">
        <v>106</v>
      </c>
      <c r="H87" s="75"/>
      <c r="I87" s="64" t="s">
        <v>73</v>
      </c>
      <c r="J87" s="75"/>
      <c r="K87" s="75" t="s">
        <v>95</v>
      </c>
      <c r="L87" s="155" t="s">
        <v>284</v>
      </c>
      <c r="M87" s="155" t="s">
        <v>307</v>
      </c>
      <c r="N87" s="145">
        <v>198000</v>
      </c>
      <c r="O87" s="145"/>
      <c r="P87" s="157" t="s">
        <v>306</v>
      </c>
      <c r="Q87" s="155" t="s">
        <v>308</v>
      </c>
    </row>
    <row r="88" spans="1:19" s="77" customFormat="1" ht="14.5" customHeight="1" x14ac:dyDescent="0.25">
      <c r="A88" s="83">
        <v>35</v>
      </c>
      <c r="B88" s="75" t="s">
        <v>105</v>
      </c>
      <c r="C88" s="75"/>
      <c r="D88" s="76">
        <v>30</v>
      </c>
      <c r="E88" s="65">
        <v>5000</v>
      </c>
      <c r="F88" s="65">
        <f t="shared" si="2"/>
        <v>150000</v>
      </c>
      <c r="G88" s="75" t="s">
        <v>104</v>
      </c>
      <c r="H88" s="75"/>
      <c r="I88" s="64" t="s">
        <v>73</v>
      </c>
      <c r="J88" s="75"/>
      <c r="K88" s="75" t="s">
        <v>95</v>
      </c>
      <c r="L88" s="155" t="s">
        <v>284</v>
      </c>
      <c r="M88" s="155"/>
      <c r="N88" s="145"/>
      <c r="O88" s="145"/>
      <c r="P88" s="156"/>
      <c r="Q88" s="155"/>
    </row>
    <row r="89" spans="1:19" s="61" customFormat="1" ht="14.5" customHeight="1" x14ac:dyDescent="0.25">
      <c r="A89" s="83">
        <v>36</v>
      </c>
      <c r="B89" s="63" t="s">
        <v>103</v>
      </c>
      <c r="C89" s="63"/>
      <c r="D89" s="63">
        <v>30</v>
      </c>
      <c r="E89" s="66">
        <v>7000</v>
      </c>
      <c r="F89" s="65">
        <f t="shared" si="2"/>
        <v>210000</v>
      </c>
      <c r="G89" s="63" t="s">
        <v>99</v>
      </c>
      <c r="H89" s="63"/>
      <c r="I89" s="64" t="s">
        <v>73</v>
      </c>
      <c r="J89" s="75"/>
      <c r="K89" s="75" t="s">
        <v>95</v>
      </c>
      <c r="L89" s="155" t="s">
        <v>284</v>
      </c>
      <c r="M89" s="155"/>
      <c r="N89" s="145"/>
      <c r="O89" s="145"/>
      <c r="P89" s="156"/>
      <c r="Q89" s="155"/>
    </row>
    <row r="90" spans="1:19" s="61" customFormat="1" ht="14.5" customHeight="1" x14ac:dyDescent="0.25">
      <c r="A90" s="83">
        <v>37</v>
      </c>
      <c r="B90" s="75" t="s">
        <v>102</v>
      </c>
      <c r="C90" s="75"/>
      <c r="D90" s="76">
        <v>3</v>
      </c>
      <c r="E90" s="65">
        <v>2000</v>
      </c>
      <c r="F90" s="65">
        <f t="shared" si="2"/>
        <v>6000</v>
      </c>
      <c r="G90" s="75" t="s">
        <v>97</v>
      </c>
      <c r="H90" s="75"/>
      <c r="I90" s="64" t="s">
        <v>73</v>
      </c>
      <c r="J90" s="75"/>
      <c r="K90" s="75" t="s">
        <v>95</v>
      </c>
      <c r="L90" s="155" t="s">
        <v>284</v>
      </c>
      <c r="M90" s="155"/>
      <c r="N90" s="145"/>
      <c r="O90" s="145"/>
      <c r="P90" s="156"/>
      <c r="Q90" s="155"/>
    </row>
    <row r="91" spans="1:19" s="61" customFormat="1" ht="14.5" customHeight="1" x14ac:dyDescent="0.25">
      <c r="A91" s="83">
        <v>38</v>
      </c>
      <c r="B91" s="63" t="s">
        <v>101</v>
      </c>
      <c r="C91" s="63"/>
      <c r="D91" s="63">
        <v>30</v>
      </c>
      <c r="E91" s="66">
        <v>8000</v>
      </c>
      <c r="F91" s="65">
        <f t="shared" si="2"/>
        <v>240000</v>
      </c>
      <c r="G91" s="63" t="s">
        <v>99</v>
      </c>
      <c r="H91" s="63"/>
      <c r="I91" s="64" t="s">
        <v>73</v>
      </c>
      <c r="J91" s="75"/>
      <c r="K91" s="75" t="s">
        <v>95</v>
      </c>
      <c r="L91" s="155" t="s">
        <v>284</v>
      </c>
      <c r="M91" s="155"/>
      <c r="N91" s="145"/>
      <c r="O91" s="145"/>
      <c r="P91" s="156"/>
      <c r="Q91" s="155"/>
    </row>
    <row r="92" spans="1:19" s="44" customFormat="1" ht="14.5" customHeight="1" x14ac:dyDescent="0.25">
      <c r="A92" s="83">
        <v>39</v>
      </c>
      <c r="B92" s="63" t="s">
        <v>100</v>
      </c>
      <c r="C92" s="63"/>
      <c r="D92" s="63">
        <v>2</v>
      </c>
      <c r="E92" s="66">
        <v>200000</v>
      </c>
      <c r="F92" s="65">
        <f t="shared" si="2"/>
        <v>400000</v>
      </c>
      <c r="G92" s="63" t="s">
        <v>99</v>
      </c>
      <c r="H92" s="63"/>
      <c r="I92" s="64" t="s">
        <v>73</v>
      </c>
      <c r="J92" s="75"/>
      <c r="K92" s="75" t="s">
        <v>95</v>
      </c>
      <c r="L92" s="155" t="s">
        <v>284</v>
      </c>
      <c r="M92" s="155"/>
      <c r="N92" s="145"/>
      <c r="O92" s="145"/>
      <c r="P92" s="156"/>
      <c r="Q92" s="155"/>
    </row>
    <row r="93" spans="1:19" s="61" customFormat="1" ht="14.5" customHeight="1" x14ac:dyDescent="0.25">
      <c r="A93" s="83">
        <v>40</v>
      </c>
      <c r="B93" s="75" t="s">
        <v>98</v>
      </c>
      <c r="C93" s="75"/>
      <c r="D93" s="76">
        <v>19</v>
      </c>
      <c r="E93" s="65">
        <v>100</v>
      </c>
      <c r="F93" s="65">
        <f t="shared" si="2"/>
        <v>1900</v>
      </c>
      <c r="G93" s="75" t="s">
        <v>97</v>
      </c>
      <c r="H93" s="75"/>
      <c r="I93" s="64" t="s">
        <v>96</v>
      </c>
      <c r="J93" s="75"/>
      <c r="K93" s="75" t="s">
        <v>95</v>
      </c>
      <c r="L93" s="155" t="s">
        <v>284</v>
      </c>
      <c r="M93" s="155"/>
      <c r="N93" s="145"/>
      <c r="O93" s="145"/>
      <c r="P93" s="156"/>
      <c r="Q93" s="155"/>
    </row>
    <row r="94" spans="1:19" s="61" customFormat="1" ht="14.5" customHeight="1" x14ac:dyDescent="0.25">
      <c r="A94" s="73">
        <v>41</v>
      </c>
      <c r="B94" s="72" t="s">
        <v>94</v>
      </c>
      <c r="C94" s="72" t="s">
        <v>93</v>
      </c>
      <c r="D94" s="60">
        <v>64</v>
      </c>
      <c r="E94" s="59">
        <v>1050</v>
      </c>
      <c r="F94" s="47">
        <f t="shared" si="2"/>
        <v>67200</v>
      </c>
      <c r="G94" s="72" t="s">
        <v>92</v>
      </c>
      <c r="H94" s="72">
        <v>2</v>
      </c>
      <c r="I94" s="46" t="s">
        <v>73</v>
      </c>
      <c r="J94" s="72" t="s">
        <v>88</v>
      </c>
      <c r="K94" s="72" t="s">
        <v>84</v>
      </c>
      <c r="L94" s="153" t="s">
        <v>285</v>
      </c>
      <c r="M94" s="153" t="s">
        <v>297</v>
      </c>
      <c r="N94" s="154">
        <v>28250</v>
      </c>
      <c r="O94" s="154"/>
      <c r="P94" s="151" t="s">
        <v>296</v>
      </c>
      <c r="Q94" s="153"/>
      <c r="R94" s="71"/>
      <c r="S94" s="70"/>
    </row>
    <row r="95" spans="1:19" s="44" customFormat="1" ht="14.5" customHeight="1" x14ac:dyDescent="0.25">
      <c r="A95" s="73">
        <v>42</v>
      </c>
      <c r="B95" s="72" t="s">
        <v>91</v>
      </c>
      <c r="C95" s="72" t="s">
        <v>90</v>
      </c>
      <c r="D95" s="60">
        <v>4</v>
      </c>
      <c r="E95" s="59">
        <v>7950</v>
      </c>
      <c r="F95" s="47">
        <f t="shared" si="2"/>
        <v>31800</v>
      </c>
      <c r="G95" s="72" t="s">
        <v>89</v>
      </c>
      <c r="H95" s="72">
        <v>1</v>
      </c>
      <c r="I95" s="46" t="s">
        <v>73</v>
      </c>
      <c r="J95" s="72" t="s">
        <v>88</v>
      </c>
      <c r="K95" s="72" t="s">
        <v>84</v>
      </c>
      <c r="L95" s="153" t="s">
        <v>285</v>
      </c>
      <c r="M95" s="153"/>
      <c r="N95" s="154"/>
      <c r="O95" s="154"/>
      <c r="P95" s="149"/>
      <c r="Q95" s="153"/>
      <c r="R95" s="2"/>
      <c r="S95" s="1"/>
    </row>
    <row r="96" spans="1:19" s="61" customFormat="1" ht="14.5" customHeight="1" x14ac:dyDescent="0.25">
      <c r="A96" s="73">
        <v>43</v>
      </c>
      <c r="B96" s="73" t="s">
        <v>87</v>
      </c>
      <c r="C96" s="25" t="s">
        <v>86</v>
      </c>
      <c r="D96" s="48">
        <v>1</v>
      </c>
      <c r="E96" s="47">
        <v>12000</v>
      </c>
      <c r="F96" s="47">
        <f t="shared" si="2"/>
        <v>12000</v>
      </c>
      <c r="G96" s="25"/>
      <c r="H96" s="25"/>
      <c r="I96" s="46"/>
      <c r="J96" s="46"/>
      <c r="K96" s="46" t="s">
        <v>84</v>
      </c>
      <c r="L96" s="153" t="s">
        <v>285</v>
      </c>
      <c r="M96" s="153"/>
      <c r="N96" s="154"/>
      <c r="O96" s="154"/>
      <c r="P96" s="149"/>
      <c r="Q96" s="153"/>
    </row>
    <row r="97" spans="1:19" s="61" customFormat="1" ht="14.5" customHeight="1" x14ac:dyDescent="0.25">
      <c r="A97" s="73">
        <v>44</v>
      </c>
      <c r="B97" s="72" t="s">
        <v>85</v>
      </c>
      <c r="C97" s="72"/>
      <c r="D97" s="60">
        <v>4</v>
      </c>
      <c r="E97" s="59">
        <v>3000</v>
      </c>
      <c r="F97" s="47">
        <f t="shared" si="2"/>
        <v>12000</v>
      </c>
      <c r="G97" s="72"/>
      <c r="H97" s="72"/>
      <c r="I97" s="46" t="s">
        <v>73</v>
      </c>
      <c r="J97" s="72"/>
      <c r="K97" s="72" t="s">
        <v>84</v>
      </c>
      <c r="L97" s="153" t="s">
        <v>285</v>
      </c>
      <c r="M97" s="153"/>
      <c r="N97" s="154"/>
      <c r="O97" s="154"/>
      <c r="P97" s="149"/>
      <c r="Q97" s="153"/>
      <c r="R97" s="71"/>
      <c r="S97" s="70"/>
    </row>
    <row r="98" spans="1:19" s="61" customFormat="1" ht="14.5" customHeight="1" x14ac:dyDescent="0.25">
      <c r="A98" s="83">
        <v>45</v>
      </c>
      <c r="B98" s="63" t="s">
        <v>83</v>
      </c>
      <c r="C98" s="63" t="s">
        <v>82</v>
      </c>
      <c r="D98" s="67">
        <v>2</v>
      </c>
      <c r="E98" s="66">
        <v>15000</v>
      </c>
      <c r="F98" s="65">
        <f t="shared" si="2"/>
        <v>30000</v>
      </c>
      <c r="G98" s="63"/>
      <c r="H98" s="63"/>
      <c r="I98" s="64" t="s">
        <v>73</v>
      </c>
      <c r="J98" s="63"/>
      <c r="K98" s="63" t="s">
        <v>72</v>
      </c>
      <c r="L98" s="75" t="s">
        <v>286</v>
      </c>
      <c r="M98" s="75" t="s">
        <v>409</v>
      </c>
      <c r="N98" s="158">
        <v>52900</v>
      </c>
      <c r="O98" s="158"/>
      <c r="P98" s="171" t="s">
        <v>384</v>
      </c>
      <c r="Q98" s="75" t="s">
        <v>417</v>
      </c>
    </row>
    <row r="99" spans="1:19" s="61" customFormat="1" ht="14.5" customHeight="1" x14ac:dyDescent="0.25">
      <c r="A99" s="83">
        <v>46</v>
      </c>
      <c r="B99" s="63" t="s">
        <v>81</v>
      </c>
      <c r="C99" s="63" t="s">
        <v>80</v>
      </c>
      <c r="D99" s="67">
        <v>2</v>
      </c>
      <c r="E99" s="66">
        <v>40000</v>
      </c>
      <c r="F99" s="65">
        <f t="shared" si="2"/>
        <v>80000</v>
      </c>
      <c r="G99" s="63"/>
      <c r="H99" s="63"/>
      <c r="I99" s="64" t="s">
        <v>73</v>
      </c>
      <c r="J99" s="63"/>
      <c r="K99" s="63" t="s">
        <v>72</v>
      </c>
      <c r="L99" s="75" t="s">
        <v>286</v>
      </c>
      <c r="M99" s="75" t="s">
        <v>383</v>
      </c>
      <c r="N99" s="158">
        <v>39000</v>
      </c>
      <c r="O99" s="158"/>
      <c r="P99" s="171" t="s">
        <v>382</v>
      </c>
      <c r="Q99" s="75" t="s">
        <v>414</v>
      </c>
    </row>
    <row r="100" spans="1:19" s="69" customFormat="1" ht="14.5" customHeight="1" x14ac:dyDescent="0.25">
      <c r="A100" s="83">
        <v>47</v>
      </c>
      <c r="B100" s="63" t="s">
        <v>79</v>
      </c>
      <c r="C100" s="63" t="s">
        <v>78</v>
      </c>
      <c r="D100" s="67">
        <v>5</v>
      </c>
      <c r="E100" s="66">
        <v>27833</v>
      </c>
      <c r="F100" s="65">
        <f t="shared" si="2"/>
        <v>139165</v>
      </c>
      <c r="G100" s="63" t="s">
        <v>77</v>
      </c>
      <c r="H100" s="63"/>
      <c r="I100" s="64" t="s">
        <v>73</v>
      </c>
      <c r="J100" s="63"/>
      <c r="K100" s="63" t="s">
        <v>72</v>
      </c>
      <c r="L100" s="75" t="s">
        <v>286</v>
      </c>
      <c r="M100" s="75" t="s">
        <v>385</v>
      </c>
      <c r="N100" s="158">
        <v>175206</v>
      </c>
      <c r="O100" s="158"/>
      <c r="P100" s="171" t="s">
        <v>386</v>
      </c>
      <c r="Q100" s="175" t="s">
        <v>415</v>
      </c>
    </row>
    <row r="101" spans="1:19" s="44" customFormat="1" ht="14.5" customHeight="1" x14ac:dyDescent="0.25">
      <c r="A101" s="83">
        <v>48</v>
      </c>
      <c r="B101" s="63" t="s">
        <v>76</v>
      </c>
      <c r="C101" s="63"/>
      <c r="D101" s="67">
        <v>2</v>
      </c>
      <c r="E101" s="66">
        <v>10000</v>
      </c>
      <c r="F101" s="65">
        <f t="shared" si="2"/>
        <v>20000</v>
      </c>
      <c r="G101" s="63"/>
      <c r="H101" s="63"/>
      <c r="I101" s="64" t="s">
        <v>73</v>
      </c>
      <c r="J101" s="63"/>
      <c r="K101" s="63" t="s">
        <v>72</v>
      </c>
      <c r="L101" s="75" t="s">
        <v>286</v>
      </c>
      <c r="M101" s="75"/>
      <c r="N101" s="158">
        <v>0</v>
      </c>
      <c r="O101" s="158"/>
      <c r="P101" s="159"/>
      <c r="Q101" s="75"/>
    </row>
    <row r="102" spans="1:19" s="44" customFormat="1" ht="14.5" customHeight="1" x14ac:dyDescent="0.25">
      <c r="A102" s="83">
        <v>49</v>
      </c>
      <c r="B102" s="63" t="s">
        <v>75</v>
      </c>
      <c r="C102" s="63"/>
      <c r="D102" s="67">
        <v>2</v>
      </c>
      <c r="E102" s="66">
        <v>5000</v>
      </c>
      <c r="F102" s="65">
        <f t="shared" si="2"/>
        <v>10000</v>
      </c>
      <c r="G102" s="63"/>
      <c r="H102" s="63"/>
      <c r="I102" s="64" t="s">
        <v>73</v>
      </c>
      <c r="J102" s="63"/>
      <c r="K102" s="63" t="s">
        <v>72</v>
      </c>
      <c r="L102" s="75" t="s">
        <v>286</v>
      </c>
      <c r="M102" s="75"/>
      <c r="N102" s="158">
        <v>3660</v>
      </c>
      <c r="O102" s="158"/>
      <c r="P102" s="159"/>
      <c r="Q102" s="75"/>
    </row>
    <row r="103" spans="1:19" s="61" customFormat="1" ht="14.5" customHeight="1" x14ac:dyDescent="0.25">
      <c r="A103" s="83">
        <v>50</v>
      </c>
      <c r="B103" s="63" t="s">
        <v>74</v>
      </c>
      <c r="C103" s="63"/>
      <c r="D103" s="67">
        <v>2</v>
      </c>
      <c r="E103" s="66">
        <v>80000</v>
      </c>
      <c r="F103" s="65">
        <f t="shared" si="2"/>
        <v>160000</v>
      </c>
      <c r="G103" s="63"/>
      <c r="H103" s="63"/>
      <c r="I103" s="64" t="s">
        <v>73</v>
      </c>
      <c r="J103" s="63"/>
      <c r="K103" s="63" t="s">
        <v>72</v>
      </c>
      <c r="L103" s="75" t="s">
        <v>286</v>
      </c>
      <c r="M103" s="75"/>
      <c r="N103" s="158">
        <v>0</v>
      </c>
      <c r="O103" s="158"/>
      <c r="P103" s="159"/>
      <c r="Q103" s="75"/>
    </row>
    <row r="104" spans="1:19" s="61" customFormat="1" ht="14.5" customHeight="1" x14ac:dyDescent="0.25">
      <c r="A104" s="83"/>
      <c r="B104" s="63"/>
      <c r="C104" s="63"/>
      <c r="D104" s="67"/>
      <c r="E104" s="66"/>
      <c r="F104" s="65"/>
      <c r="G104" s="63"/>
      <c r="H104" s="63"/>
      <c r="I104" s="64"/>
      <c r="J104" s="63"/>
      <c r="K104" s="63"/>
      <c r="L104" s="75"/>
      <c r="M104" s="75" t="s">
        <v>387</v>
      </c>
      <c r="N104" s="158"/>
      <c r="O104" s="158">
        <v>49950</v>
      </c>
      <c r="P104" s="171" t="s">
        <v>386</v>
      </c>
      <c r="Q104" s="175">
        <v>0.3</v>
      </c>
    </row>
    <row r="105" spans="1:19" s="61" customFormat="1" ht="14.5" customHeight="1" x14ac:dyDescent="0.25">
      <c r="A105" s="83"/>
      <c r="B105" s="63"/>
      <c r="C105" s="63"/>
      <c r="D105" s="67"/>
      <c r="E105" s="66"/>
      <c r="F105" s="65"/>
      <c r="G105" s="63"/>
      <c r="H105" s="63"/>
      <c r="I105" s="64"/>
      <c r="J105" s="63"/>
      <c r="K105" s="63"/>
      <c r="L105" s="75"/>
      <c r="M105" s="75" t="s">
        <v>388</v>
      </c>
      <c r="N105" s="158"/>
      <c r="O105" s="158">
        <v>43420</v>
      </c>
      <c r="P105" s="171" t="s">
        <v>389</v>
      </c>
      <c r="Q105" s="175">
        <v>1</v>
      </c>
    </row>
    <row r="106" spans="1:19" s="61" customFormat="1" ht="14.5" customHeight="1" x14ac:dyDescent="0.25">
      <c r="A106" s="83"/>
      <c r="B106" s="63"/>
      <c r="C106" s="63"/>
      <c r="D106" s="67"/>
      <c r="E106" s="66"/>
      <c r="F106" s="65"/>
      <c r="G106" s="63"/>
      <c r="H106" s="63"/>
      <c r="I106" s="64"/>
      <c r="J106" s="63"/>
      <c r="K106" s="63"/>
      <c r="L106" s="75"/>
      <c r="M106" s="75" t="s">
        <v>390</v>
      </c>
      <c r="N106" s="158"/>
      <c r="O106" s="158">
        <v>13600</v>
      </c>
      <c r="P106" s="171" t="s">
        <v>391</v>
      </c>
      <c r="Q106" s="175">
        <v>1</v>
      </c>
    </row>
    <row r="107" spans="1:19" s="61" customFormat="1" ht="14.5" customHeight="1" x14ac:dyDescent="0.25">
      <c r="A107" s="83"/>
      <c r="B107" s="63"/>
      <c r="C107" s="63"/>
      <c r="D107" s="67"/>
      <c r="E107" s="66"/>
      <c r="F107" s="65"/>
      <c r="G107" s="63"/>
      <c r="H107" s="63"/>
      <c r="I107" s="64"/>
      <c r="J107" s="63"/>
      <c r="K107" s="63"/>
      <c r="L107" s="75"/>
      <c r="M107" s="75" t="s">
        <v>392</v>
      </c>
      <c r="N107" s="158"/>
      <c r="O107" s="158">
        <v>24030</v>
      </c>
      <c r="P107" s="171" t="s">
        <v>393</v>
      </c>
      <c r="Q107" s="175">
        <v>1</v>
      </c>
    </row>
    <row r="108" spans="1:19" s="61" customFormat="1" ht="14.5" customHeight="1" x14ac:dyDescent="0.25">
      <c r="A108" s="83"/>
      <c r="B108" s="63"/>
      <c r="C108" s="63"/>
      <c r="D108" s="67"/>
      <c r="E108" s="66"/>
      <c r="F108" s="65"/>
      <c r="G108" s="63"/>
      <c r="H108" s="63"/>
      <c r="I108" s="64"/>
      <c r="J108" s="63"/>
      <c r="K108" s="63"/>
      <c r="L108" s="75"/>
      <c r="M108" s="75" t="s">
        <v>394</v>
      </c>
      <c r="N108" s="158"/>
      <c r="O108" s="158">
        <v>34600</v>
      </c>
      <c r="P108" s="171" t="s">
        <v>395</v>
      </c>
      <c r="Q108" s="75"/>
    </row>
    <row r="109" spans="1:19" s="61" customFormat="1" ht="14.5" customHeight="1" x14ac:dyDescent="0.25">
      <c r="A109" s="83"/>
      <c r="B109" s="63"/>
      <c r="C109" s="63"/>
      <c r="D109" s="67"/>
      <c r="E109" s="66"/>
      <c r="F109" s="65"/>
      <c r="G109" s="63"/>
      <c r="H109" s="63"/>
      <c r="I109" s="64"/>
      <c r="J109" s="63"/>
      <c r="K109" s="63"/>
      <c r="L109" s="75"/>
      <c r="M109" s="75" t="s">
        <v>396</v>
      </c>
      <c r="N109" s="158"/>
      <c r="O109" s="158">
        <v>31200</v>
      </c>
      <c r="P109" s="171" t="s">
        <v>416</v>
      </c>
      <c r="Q109" s="175">
        <v>1</v>
      </c>
    </row>
    <row r="110" spans="1:19" s="61" customFormat="1" ht="14.5" customHeight="1" x14ac:dyDescent="0.25">
      <c r="A110" s="83"/>
      <c r="B110" s="63"/>
      <c r="C110" s="63"/>
      <c r="D110" s="67"/>
      <c r="E110" s="66"/>
      <c r="F110" s="65"/>
      <c r="G110" s="63"/>
      <c r="H110" s="63"/>
      <c r="I110" s="64"/>
      <c r="J110" s="63"/>
      <c r="K110" s="63"/>
      <c r="L110" s="75"/>
      <c r="M110" s="75" t="s">
        <v>399</v>
      </c>
      <c r="N110" s="158"/>
      <c r="O110" s="158">
        <v>143472</v>
      </c>
      <c r="P110" s="171" t="s">
        <v>397</v>
      </c>
      <c r="Q110" s="75"/>
    </row>
    <row r="111" spans="1:19" s="61" customFormat="1" ht="14.5" customHeight="1" x14ac:dyDescent="0.25">
      <c r="A111" s="83"/>
      <c r="B111" s="63"/>
      <c r="C111" s="63"/>
      <c r="D111" s="67"/>
      <c r="E111" s="66"/>
      <c r="F111" s="65"/>
      <c r="G111" s="63"/>
      <c r="H111" s="63"/>
      <c r="I111" s="64"/>
      <c r="J111" s="63"/>
      <c r="K111" s="63"/>
      <c r="L111" s="75"/>
      <c r="M111" s="75" t="s">
        <v>398</v>
      </c>
      <c r="N111" s="158"/>
      <c r="O111" s="158">
        <v>10570</v>
      </c>
      <c r="P111" s="171" t="s">
        <v>397</v>
      </c>
      <c r="Q111" s="75"/>
    </row>
    <row r="112" spans="1:19" s="61" customFormat="1" ht="14.5" customHeight="1" x14ac:dyDescent="0.25">
      <c r="A112" s="83"/>
      <c r="B112" s="63"/>
      <c r="C112" s="63"/>
      <c r="D112" s="67"/>
      <c r="E112" s="66"/>
      <c r="F112" s="65"/>
      <c r="G112" s="63"/>
      <c r="H112" s="63"/>
      <c r="I112" s="64"/>
      <c r="J112" s="63"/>
      <c r="K112" s="63"/>
      <c r="L112" s="75"/>
      <c r="M112" s="75" t="s">
        <v>400</v>
      </c>
      <c r="N112" s="158"/>
      <c r="O112" s="158">
        <v>24130</v>
      </c>
      <c r="P112" s="171" t="s">
        <v>397</v>
      </c>
      <c r="Q112" s="75"/>
    </row>
    <row r="113" spans="1:17" s="61" customFormat="1" ht="14.5" customHeight="1" x14ac:dyDescent="0.25">
      <c r="A113" s="83"/>
      <c r="B113" s="63"/>
      <c r="C113" s="63"/>
      <c r="D113" s="67"/>
      <c r="E113" s="66"/>
      <c r="F113" s="65"/>
      <c r="G113" s="63"/>
      <c r="H113" s="63"/>
      <c r="I113" s="64"/>
      <c r="J113" s="63"/>
      <c r="K113" s="63"/>
      <c r="L113" s="75"/>
      <c r="M113" s="75" t="s">
        <v>401</v>
      </c>
      <c r="N113" s="158"/>
      <c r="O113" s="158">
        <v>39942</v>
      </c>
      <c r="P113" s="171" t="s">
        <v>397</v>
      </c>
      <c r="Q113" s="75"/>
    </row>
    <row r="114" spans="1:17" s="61" customFormat="1" ht="14.5" customHeight="1" x14ac:dyDescent="0.25">
      <c r="A114" s="83"/>
      <c r="B114" s="63"/>
      <c r="C114" s="63"/>
      <c r="D114" s="67"/>
      <c r="E114" s="66"/>
      <c r="F114" s="65"/>
      <c r="G114" s="63"/>
      <c r="H114" s="63"/>
      <c r="I114" s="64"/>
      <c r="J114" s="63"/>
      <c r="K114" s="63"/>
      <c r="L114" s="75"/>
      <c r="M114" s="75" t="s">
        <v>402</v>
      </c>
      <c r="N114" s="158"/>
      <c r="O114" s="158">
        <v>52760</v>
      </c>
      <c r="P114" s="171" t="s">
        <v>397</v>
      </c>
      <c r="Q114" s="75"/>
    </row>
    <row r="115" spans="1:17" s="61" customFormat="1" ht="14.5" customHeight="1" x14ac:dyDescent="0.25">
      <c r="A115" s="83"/>
      <c r="B115" s="63"/>
      <c r="C115" s="63"/>
      <c r="D115" s="67"/>
      <c r="E115" s="66"/>
      <c r="F115" s="65"/>
      <c r="G115" s="63"/>
      <c r="H115" s="63"/>
      <c r="I115" s="64"/>
      <c r="J115" s="63"/>
      <c r="K115" s="63"/>
      <c r="L115" s="75"/>
      <c r="M115" s="75" t="s">
        <v>403</v>
      </c>
      <c r="N115" s="158"/>
      <c r="O115" s="158">
        <v>39778</v>
      </c>
      <c r="P115" s="171" t="s">
        <v>397</v>
      </c>
      <c r="Q115" s="75"/>
    </row>
    <row r="116" spans="1:17" s="61" customFormat="1" ht="14.5" customHeight="1" x14ac:dyDescent="0.25">
      <c r="A116" s="83"/>
      <c r="B116" s="63"/>
      <c r="C116" s="63"/>
      <c r="D116" s="67"/>
      <c r="E116" s="66"/>
      <c r="F116" s="65"/>
      <c r="G116" s="63"/>
      <c r="H116" s="63"/>
      <c r="I116" s="64"/>
      <c r="J116" s="63"/>
      <c r="K116" s="63"/>
      <c r="L116" s="75"/>
      <c r="M116" s="75" t="s">
        <v>404</v>
      </c>
      <c r="N116" s="158"/>
      <c r="O116" s="158">
        <v>48665</v>
      </c>
      <c r="P116" s="171" t="s">
        <v>397</v>
      </c>
      <c r="Q116" s="75"/>
    </row>
    <row r="117" spans="1:17" s="61" customFormat="1" ht="14.5" customHeight="1" x14ac:dyDescent="0.25">
      <c r="A117" s="83"/>
      <c r="B117" s="63"/>
      <c r="C117" s="63"/>
      <c r="D117" s="67"/>
      <c r="E117" s="66"/>
      <c r="F117" s="65"/>
      <c r="G117" s="63"/>
      <c r="H117" s="63"/>
      <c r="I117" s="64"/>
      <c r="J117" s="63"/>
      <c r="K117" s="63"/>
      <c r="L117" s="75"/>
      <c r="M117" s="75" t="s">
        <v>407</v>
      </c>
      <c r="N117" s="158"/>
      <c r="O117" s="158">
        <v>162873</v>
      </c>
      <c r="P117" s="171" t="s">
        <v>405</v>
      </c>
      <c r="Q117" s="75"/>
    </row>
    <row r="118" spans="1:17" s="61" customFormat="1" ht="14.5" customHeight="1" x14ac:dyDescent="0.25">
      <c r="A118" s="83"/>
      <c r="B118" s="63"/>
      <c r="C118" s="63"/>
      <c r="D118" s="67"/>
      <c r="E118" s="66"/>
      <c r="F118" s="65"/>
      <c r="G118" s="63"/>
      <c r="H118" s="63"/>
      <c r="I118" s="64"/>
      <c r="J118" s="63"/>
      <c r="K118" s="63"/>
      <c r="L118" s="75"/>
      <c r="M118" s="75" t="s">
        <v>408</v>
      </c>
      <c r="N118" s="158"/>
      <c r="O118" s="158">
        <v>178176.6</v>
      </c>
      <c r="P118" s="171" t="s">
        <v>406</v>
      </c>
      <c r="Q118" s="75"/>
    </row>
    <row r="119" spans="1:17" s="61" customFormat="1" ht="14.5" customHeight="1" x14ac:dyDescent="0.25">
      <c r="A119" s="83"/>
      <c r="B119" s="63"/>
      <c r="C119" s="63"/>
      <c r="D119" s="67"/>
      <c r="E119" s="66"/>
      <c r="F119" s="65"/>
      <c r="G119" s="63"/>
      <c r="H119" s="63"/>
      <c r="I119" s="64"/>
      <c r="J119" s="63"/>
      <c r="K119" s="63"/>
      <c r="L119" s="75" t="s">
        <v>420</v>
      </c>
      <c r="M119" s="75" t="s">
        <v>410</v>
      </c>
      <c r="N119" s="158"/>
      <c r="O119" s="158"/>
      <c r="P119" s="171"/>
      <c r="Q119" s="75"/>
    </row>
    <row r="120" spans="1:17" s="61" customFormat="1" ht="14.5" customHeight="1" x14ac:dyDescent="0.25">
      <c r="A120" s="83"/>
      <c r="B120" s="63"/>
      <c r="C120" s="63"/>
      <c r="D120" s="67"/>
      <c r="E120" s="66"/>
      <c r="F120" s="65"/>
      <c r="G120" s="63"/>
      <c r="H120" s="63"/>
      <c r="I120" s="64"/>
      <c r="J120" s="63"/>
      <c r="K120" s="63"/>
      <c r="L120" s="75" t="s">
        <v>421</v>
      </c>
      <c r="M120" s="75" t="s">
        <v>419</v>
      </c>
      <c r="N120" s="158"/>
      <c r="O120" s="158"/>
      <c r="P120" s="171"/>
      <c r="Q120" s="75"/>
    </row>
    <row r="121" spans="1:17" s="61" customFormat="1" ht="14.5" customHeight="1" x14ac:dyDescent="0.25">
      <c r="A121" s="83"/>
      <c r="B121" s="63"/>
      <c r="C121" s="63"/>
      <c r="D121" s="67"/>
      <c r="E121" s="66"/>
      <c r="F121" s="65"/>
      <c r="G121" s="63"/>
      <c r="H121" s="63"/>
      <c r="I121" s="64"/>
      <c r="J121" s="63"/>
      <c r="K121" s="63"/>
      <c r="L121" s="75" t="s">
        <v>422</v>
      </c>
      <c r="M121" s="75" t="s">
        <v>411</v>
      </c>
      <c r="N121" s="158"/>
      <c r="O121" s="158"/>
      <c r="P121" s="171"/>
      <c r="Q121" s="75"/>
    </row>
    <row r="122" spans="1:17" s="61" customFormat="1" ht="14.5" customHeight="1" x14ac:dyDescent="0.25">
      <c r="A122" s="83"/>
      <c r="B122" s="63"/>
      <c r="C122" s="63"/>
      <c r="D122" s="67"/>
      <c r="E122" s="66"/>
      <c r="F122" s="65"/>
      <c r="G122" s="63"/>
      <c r="H122" s="63"/>
      <c r="I122" s="64"/>
      <c r="J122" s="63"/>
      <c r="K122" s="63"/>
      <c r="L122" s="75" t="s">
        <v>421</v>
      </c>
      <c r="M122" s="75" t="s">
        <v>425</v>
      </c>
      <c r="N122" s="158"/>
      <c r="O122" s="158"/>
      <c r="P122" s="171"/>
      <c r="Q122" s="75"/>
    </row>
    <row r="123" spans="1:17" s="61" customFormat="1" ht="14.5" customHeight="1" x14ac:dyDescent="0.25">
      <c r="A123" s="83"/>
      <c r="B123" s="63"/>
      <c r="C123" s="63"/>
      <c r="D123" s="67"/>
      <c r="E123" s="66"/>
      <c r="F123" s="65"/>
      <c r="G123" s="63"/>
      <c r="H123" s="63"/>
      <c r="I123" s="64"/>
      <c r="J123" s="63"/>
      <c r="K123" s="63"/>
      <c r="L123" s="75" t="s">
        <v>424</v>
      </c>
      <c r="M123" s="75" t="s">
        <v>423</v>
      </c>
      <c r="N123" s="158"/>
      <c r="O123" s="158"/>
      <c r="P123" s="171"/>
      <c r="Q123" s="75"/>
    </row>
    <row r="124" spans="1:17" s="61" customFormat="1" ht="14.5" customHeight="1" x14ac:dyDescent="0.25">
      <c r="A124" s="83"/>
      <c r="B124" s="63"/>
      <c r="C124" s="63"/>
      <c r="D124" s="67"/>
      <c r="E124" s="66"/>
      <c r="F124" s="65"/>
      <c r="G124" s="63"/>
      <c r="H124" s="63"/>
      <c r="I124" s="64"/>
      <c r="J124" s="63"/>
      <c r="K124" s="63"/>
      <c r="L124" s="75"/>
      <c r="M124" s="75"/>
      <c r="N124" s="158"/>
      <c r="O124" s="158"/>
      <c r="P124" s="159"/>
      <c r="Q124" s="75"/>
    </row>
    <row r="125" spans="1:17" s="44" customFormat="1" ht="14.5" customHeight="1" x14ac:dyDescent="0.25">
      <c r="A125" s="73">
        <v>51</v>
      </c>
      <c r="B125" s="24" t="s">
        <v>71</v>
      </c>
      <c r="C125" s="24" t="s">
        <v>70</v>
      </c>
      <c r="D125" s="60">
        <v>4</v>
      </c>
      <c r="E125" s="59">
        <v>40000</v>
      </c>
      <c r="F125" s="47">
        <f t="shared" si="2"/>
        <v>160000</v>
      </c>
      <c r="G125" s="24" t="s">
        <v>69</v>
      </c>
      <c r="H125" s="24" t="s">
        <v>65</v>
      </c>
      <c r="I125" s="24" t="s">
        <v>64</v>
      </c>
      <c r="J125" s="24"/>
      <c r="K125" s="24" t="s">
        <v>63</v>
      </c>
      <c r="L125" s="25" t="s">
        <v>287</v>
      </c>
      <c r="M125" s="25"/>
      <c r="N125" s="160"/>
      <c r="O125" s="160"/>
      <c r="P125" s="161"/>
      <c r="Q125" s="25"/>
    </row>
    <row r="126" spans="1:17" s="44" customFormat="1" ht="14.5" customHeight="1" x14ac:dyDescent="0.25">
      <c r="A126" s="73">
        <v>52</v>
      </c>
      <c r="B126" s="24" t="s">
        <v>68</v>
      </c>
      <c r="C126" s="24" t="s">
        <v>67</v>
      </c>
      <c r="D126" s="60">
        <v>8</v>
      </c>
      <c r="E126" s="59">
        <v>16500</v>
      </c>
      <c r="F126" s="47">
        <f t="shared" si="2"/>
        <v>132000</v>
      </c>
      <c r="G126" s="24" t="s">
        <v>66</v>
      </c>
      <c r="H126" s="24" t="s">
        <v>65</v>
      </c>
      <c r="I126" s="24" t="s">
        <v>64</v>
      </c>
      <c r="J126" s="24"/>
      <c r="K126" s="24" t="s">
        <v>63</v>
      </c>
      <c r="L126" s="25" t="s">
        <v>287</v>
      </c>
      <c r="M126" s="25"/>
      <c r="N126" s="160"/>
      <c r="O126" s="160"/>
      <c r="P126" s="161"/>
      <c r="Q126" s="25"/>
    </row>
    <row r="127" spans="1:17" s="44" customFormat="1" ht="21" x14ac:dyDescent="0.25">
      <c r="A127" s="51"/>
      <c r="B127" s="51"/>
      <c r="C127" s="51"/>
      <c r="D127" s="52"/>
      <c r="E127" s="38" t="s">
        <v>22</v>
      </c>
      <c r="F127" s="54">
        <f>SUM(F38:F126)</f>
        <v>3010322</v>
      </c>
      <c r="G127" s="53" t="s">
        <v>62</v>
      </c>
      <c r="H127" s="51"/>
      <c r="I127" s="51"/>
      <c r="J127" s="51"/>
      <c r="K127" s="51"/>
      <c r="L127" s="51"/>
      <c r="M127" s="38" t="s">
        <v>22</v>
      </c>
      <c r="N127" s="54">
        <f>SUM(N38:N126)</f>
        <v>2022956</v>
      </c>
      <c r="O127" s="54">
        <f>SUM(O38:O126)</f>
        <v>1850741.6</v>
      </c>
      <c r="P127" s="124"/>
      <c r="Q127" s="50"/>
    </row>
    <row r="128" spans="1:17" s="44" customFormat="1" ht="27" customHeight="1" x14ac:dyDescent="0.25">
      <c r="A128" s="51"/>
      <c r="B128" s="51"/>
      <c r="C128" s="51"/>
      <c r="D128" s="52"/>
      <c r="E128" s="12" t="s">
        <v>21</v>
      </c>
      <c r="F128" s="11" t="s">
        <v>61</v>
      </c>
      <c r="G128" s="51"/>
      <c r="H128" s="51"/>
      <c r="I128" s="51"/>
      <c r="J128" s="51"/>
      <c r="K128" s="51"/>
      <c r="L128" s="51"/>
      <c r="M128" s="51"/>
      <c r="N128" s="118"/>
      <c r="O128" s="118"/>
      <c r="P128" s="124"/>
      <c r="Q128" s="50"/>
    </row>
    <row r="129" spans="1:17" s="44" customFormat="1" ht="30" customHeight="1" thickBot="1" x14ac:dyDescent="0.3">
      <c r="A129" s="172" t="s">
        <v>60</v>
      </c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</row>
    <row r="130" spans="1:17" s="44" customFormat="1" ht="18.5" customHeight="1" x14ac:dyDescent="0.25">
      <c r="A130" s="36" t="s">
        <v>35</v>
      </c>
      <c r="B130" s="32" t="s">
        <v>47</v>
      </c>
      <c r="C130" s="32" t="s">
        <v>46</v>
      </c>
      <c r="D130" s="35" t="s">
        <v>45</v>
      </c>
      <c r="E130" s="33" t="s">
        <v>294</v>
      </c>
      <c r="F130" s="33" t="s">
        <v>43</v>
      </c>
      <c r="G130" s="32" t="s">
        <v>42</v>
      </c>
      <c r="H130" s="32" t="s">
        <v>41</v>
      </c>
      <c r="I130" s="32" t="s">
        <v>40</v>
      </c>
      <c r="J130" s="32" t="s">
        <v>39</v>
      </c>
      <c r="K130" s="32" t="s">
        <v>38</v>
      </c>
      <c r="L130" s="114" t="s">
        <v>289</v>
      </c>
      <c r="M130" s="114" t="s">
        <v>292</v>
      </c>
      <c r="N130" s="115" t="s">
        <v>293</v>
      </c>
      <c r="O130" s="128" t="s">
        <v>320</v>
      </c>
      <c r="P130" s="121" t="s">
        <v>295</v>
      </c>
      <c r="Q130" s="31" t="s">
        <v>24</v>
      </c>
    </row>
    <row r="131" spans="1:17" s="44" customFormat="1" ht="15.65" customHeight="1" x14ac:dyDescent="0.25">
      <c r="A131" s="49">
        <v>1</v>
      </c>
      <c r="B131" s="25" t="s">
        <v>59</v>
      </c>
      <c r="C131" s="25"/>
      <c r="D131" s="48">
        <v>100</v>
      </c>
      <c r="E131" s="47">
        <v>200</v>
      </c>
      <c r="F131" s="47">
        <f>SUM(D131*E131)</f>
        <v>20000</v>
      </c>
      <c r="G131" s="25" t="s">
        <v>54</v>
      </c>
      <c r="H131" s="25"/>
      <c r="I131" s="46" t="s">
        <v>53</v>
      </c>
      <c r="J131" s="25"/>
      <c r="K131" s="25" t="s">
        <v>52</v>
      </c>
      <c r="L131" s="45" t="s">
        <v>284</v>
      </c>
      <c r="M131" s="45"/>
      <c r="N131" s="117"/>
      <c r="O131" s="117"/>
      <c r="P131" s="123"/>
      <c r="Q131" s="45"/>
    </row>
    <row r="132" spans="1:17" s="44" customFormat="1" ht="15.65" customHeight="1" x14ac:dyDescent="0.25">
      <c r="A132" s="49">
        <v>2</v>
      </c>
      <c r="B132" s="25" t="s">
        <v>58</v>
      </c>
      <c r="C132" s="25"/>
      <c r="D132" s="48">
        <v>50</v>
      </c>
      <c r="E132" s="47">
        <v>200</v>
      </c>
      <c r="F132" s="47">
        <f>SUM(D132*E132)</f>
        <v>10000</v>
      </c>
      <c r="G132" s="25" t="s">
        <v>54</v>
      </c>
      <c r="H132" s="25"/>
      <c r="I132" s="46" t="s">
        <v>53</v>
      </c>
      <c r="J132" s="25"/>
      <c r="K132" s="25" t="s">
        <v>52</v>
      </c>
      <c r="L132" s="45" t="s">
        <v>284</v>
      </c>
      <c r="M132" s="45"/>
      <c r="N132" s="117"/>
      <c r="O132" s="117"/>
      <c r="P132" s="123"/>
      <c r="Q132" s="45"/>
    </row>
    <row r="133" spans="1:17" s="44" customFormat="1" ht="15.65" customHeight="1" x14ac:dyDescent="0.25">
      <c r="A133" s="49">
        <v>3</v>
      </c>
      <c r="B133" s="25" t="s">
        <v>57</v>
      </c>
      <c r="C133" s="25"/>
      <c r="D133" s="48">
        <v>80</v>
      </c>
      <c r="E133" s="47">
        <v>200</v>
      </c>
      <c r="F133" s="47">
        <f>SUM(D133*E133)</f>
        <v>16000</v>
      </c>
      <c r="G133" s="25" t="s">
        <v>54</v>
      </c>
      <c r="H133" s="25"/>
      <c r="I133" s="46" t="s">
        <v>53</v>
      </c>
      <c r="J133" s="25"/>
      <c r="K133" s="25" t="s">
        <v>52</v>
      </c>
      <c r="L133" s="45" t="s">
        <v>284</v>
      </c>
      <c r="M133" s="45"/>
      <c r="N133" s="117"/>
      <c r="O133" s="117"/>
      <c r="P133" s="123"/>
      <c r="Q133" s="45"/>
    </row>
    <row r="134" spans="1:17" s="44" customFormat="1" ht="15.5" x14ac:dyDescent="0.25">
      <c r="A134" s="49">
        <v>4</v>
      </c>
      <c r="B134" s="25" t="s">
        <v>56</v>
      </c>
      <c r="C134" s="25"/>
      <c r="D134" s="48">
        <v>10</v>
      </c>
      <c r="E134" s="47">
        <v>300</v>
      </c>
      <c r="F134" s="47">
        <f>SUM(D134*E134)</f>
        <v>3000</v>
      </c>
      <c r="G134" s="25" t="s">
        <v>54</v>
      </c>
      <c r="H134" s="25"/>
      <c r="I134" s="46" t="s">
        <v>53</v>
      </c>
      <c r="J134" s="25"/>
      <c r="K134" s="25" t="s">
        <v>52</v>
      </c>
      <c r="L134" s="45" t="s">
        <v>284</v>
      </c>
      <c r="M134" s="45"/>
      <c r="N134" s="117"/>
      <c r="O134" s="117"/>
      <c r="P134" s="123"/>
      <c r="Q134" s="45"/>
    </row>
    <row r="135" spans="1:17" s="6" customFormat="1" ht="16" thickBot="1" x14ac:dyDescent="0.3">
      <c r="A135" s="43">
        <v>5</v>
      </c>
      <c r="B135" s="17" t="s">
        <v>55</v>
      </c>
      <c r="C135" s="17"/>
      <c r="D135" s="42">
        <v>50</v>
      </c>
      <c r="E135" s="41">
        <v>100</v>
      </c>
      <c r="F135" s="41">
        <f>SUM(D135*E135)</f>
        <v>5000</v>
      </c>
      <c r="G135" s="17" t="s">
        <v>54</v>
      </c>
      <c r="H135" s="17"/>
      <c r="I135" s="40" t="s">
        <v>53</v>
      </c>
      <c r="J135" s="17"/>
      <c r="K135" s="17" t="s">
        <v>52</v>
      </c>
      <c r="L135" s="45" t="s">
        <v>284</v>
      </c>
      <c r="M135" s="45"/>
      <c r="N135" s="117"/>
      <c r="O135" s="117"/>
      <c r="P135" s="123"/>
      <c r="Q135" s="45"/>
    </row>
    <row r="136" spans="1:17" s="6" customFormat="1" ht="21" x14ac:dyDescent="0.25">
      <c r="A136" s="5"/>
      <c r="B136" s="5"/>
      <c r="C136" s="2"/>
      <c r="D136" s="4"/>
      <c r="E136" s="38" t="s">
        <v>22</v>
      </c>
      <c r="F136" s="37">
        <f>SUM(F131:F135)</f>
        <v>54000</v>
      </c>
      <c r="G136" s="9" t="s">
        <v>51</v>
      </c>
      <c r="H136" s="2"/>
      <c r="I136" s="2"/>
      <c r="J136" s="2"/>
      <c r="K136" s="2"/>
      <c r="L136" s="2"/>
      <c r="M136" s="38" t="s">
        <v>22</v>
      </c>
      <c r="N136" s="37">
        <f>SUM(N131:N135)</f>
        <v>0</v>
      </c>
      <c r="O136" s="37">
        <f>SUM(O131:O135)</f>
        <v>0</v>
      </c>
      <c r="P136" s="125"/>
      <c r="Q136" s="1"/>
    </row>
    <row r="137" spans="1:17" s="6" customFormat="1" ht="21" x14ac:dyDescent="0.25">
      <c r="A137" s="5"/>
      <c r="B137" s="5"/>
      <c r="C137" s="2"/>
      <c r="D137" s="4"/>
      <c r="E137" s="12" t="s">
        <v>21</v>
      </c>
      <c r="F137" s="11" t="s">
        <v>50</v>
      </c>
      <c r="G137" s="9"/>
      <c r="H137" s="2"/>
      <c r="I137" s="2"/>
      <c r="J137" s="2"/>
      <c r="K137" s="2"/>
      <c r="L137" s="2"/>
      <c r="M137" s="2"/>
      <c r="N137" s="119"/>
      <c r="O137" s="119"/>
      <c r="P137" s="125"/>
      <c r="Q137" s="1"/>
    </row>
    <row r="138" spans="1:17" s="6" customFormat="1" ht="32.5" customHeight="1" thickBot="1" x14ac:dyDescent="0.3">
      <c r="A138" s="172" t="s">
        <v>49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</row>
    <row r="139" spans="1:17" s="6" customFormat="1" ht="20.5" customHeight="1" x14ac:dyDescent="0.25">
      <c r="A139" s="36" t="s">
        <v>35</v>
      </c>
      <c r="B139" s="32" t="s">
        <v>47</v>
      </c>
      <c r="C139" s="32" t="s">
        <v>46</v>
      </c>
      <c r="D139" s="35" t="s">
        <v>45</v>
      </c>
      <c r="E139" s="33" t="s">
        <v>294</v>
      </c>
      <c r="F139" s="33" t="s">
        <v>43</v>
      </c>
      <c r="G139" s="32" t="s">
        <v>42</v>
      </c>
      <c r="H139" s="32" t="s">
        <v>41</v>
      </c>
      <c r="I139" s="32" t="s">
        <v>40</v>
      </c>
      <c r="J139" s="32" t="s">
        <v>39</v>
      </c>
      <c r="K139" s="32" t="s">
        <v>38</v>
      </c>
      <c r="L139" s="114" t="s">
        <v>290</v>
      </c>
      <c r="M139" s="114" t="s">
        <v>292</v>
      </c>
      <c r="N139" s="115" t="s">
        <v>293</v>
      </c>
      <c r="O139" s="128" t="s">
        <v>320</v>
      </c>
      <c r="P139" s="121" t="s">
        <v>295</v>
      </c>
      <c r="Q139" s="31" t="s">
        <v>24</v>
      </c>
    </row>
    <row r="140" spans="1:17" s="6" customFormat="1" ht="18.5" customHeight="1" x14ac:dyDescent="0.25">
      <c r="A140" s="30">
        <v>1</v>
      </c>
      <c r="B140" s="29" t="s">
        <v>12</v>
      </c>
      <c r="C140" s="25"/>
      <c r="D140" s="29">
        <v>1</v>
      </c>
      <c r="E140" s="28">
        <v>261000</v>
      </c>
      <c r="F140" s="27">
        <f t="shared" ref="F140:F145" si="3">SUM(D140*E140)</f>
        <v>261000</v>
      </c>
      <c r="G140" s="26"/>
      <c r="H140" s="25"/>
      <c r="I140" s="25"/>
      <c r="J140" s="25"/>
      <c r="K140" s="24" t="s">
        <v>23</v>
      </c>
      <c r="L140" s="23" t="s">
        <v>288</v>
      </c>
      <c r="M140" s="23" t="s">
        <v>367</v>
      </c>
      <c r="N140" s="120">
        <v>204000</v>
      </c>
      <c r="O140" s="120"/>
      <c r="P140" s="170" t="s">
        <v>368</v>
      </c>
      <c r="Q140" s="23" t="s">
        <v>413</v>
      </c>
    </row>
    <row r="141" spans="1:17" s="6" customFormat="1" ht="18.5" customHeight="1" x14ac:dyDescent="0.25">
      <c r="A141" s="30">
        <v>2</v>
      </c>
      <c r="B141" s="29" t="s">
        <v>9</v>
      </c>
      <c r="C141" s="25"/>
      <c r="D141" s="29">
        <v>1</v>
      </c>
      <c r="E141" s="28">
        <v>88000</v>
      </c>
      <c r="F141" s="27">
        <f t="shared" si="3"/>
        <v>88000</v>
      </c>
      <c r="G141" s="26"/>
      <c r="H141" s="25"/>
      <c r="I141" s="25"/>
      <c r="J141" s="25"/>
      <c r="K141" s="24" t="s">
        <v>23</v>
      </c>
      <c r="L141" s="23" t="s">
        <v>288</v>
      </c>
      <c r="M141" s="23"/>
      <c r="N141" s="120"/>
      <c r="O141" s="120"/>
      <c r="P141" s="126"/>
      <c r="Q141" s="23"/>
    </row>
    <row r="142" spans="1:17" s="6" customFormat="1" ht="18.5" customHeight="1" x14ac:dyDescent="0.25">
      <c r="A142" s="30">
        <v>3</v>
      </c>
      <c r="B142" s="29" t="s">
        <v>8</v>
      </c>
      <c r="C142" s="25"/>
      <c r="D142" s="29">
        <v>1</v>
      </c>
      <c r="E142" s="28">
        <v>78000</v>
      </c>
      <c r="F142" s="27">
        <f t="shared" si="3"/>
        <v>78000</v>
      </c>
      <c r="G142" s="26"/>
      <c r="H142" s="25"/>
      <c r="I142" s="25"/>
      <c r="J142" s="25"/>
      <c r="K142" s="24" t="s">
        <v>23</v>
      </c>
      <c r="L142" s="23" t="s">
        <v>288</v>
      </c>
      <c r="M142" s="23" t="s">
        <v>372</v>
      </c>
      <c r="N142" s="120">
        <v>40000</v>
      </c>
      <c r="O142" s="120"/>
      <c r="P142" s="170" t="s">
        <v>373</v>
      </c>
      <c r="Q142" s="23" t="s">
        <v>371</v>
      </c>
    </row>
    <row r="143" spans="1:17" s="6" customFormat="1" ht="18.5" customHeight="1" x14ac:dyDescent="0.25">
      <c r="A143" s="30">
        <v>4</v>
      </c>
      <c r="B143" s="29" t="s">
        <v>7</v>
      </c>
      <c r="C143" s="25"/>
      <c r="D143" s="29">
        <v>1</v>
      </c>
      <c r="E143" s="28">
        <v>182000</v>
      </c>
      <c r="F143" s="27">
        <f t="shared" si="3"/>
        <v>182000</v>
      </c>
      <c r="G143" s="26"/>
      <c r="H143" s="25"/>
      <c r="I143" s="25"/>
      <c r="J143" s="25"/>
      <c r="K143" s="24" t="s">
        <v>23</v>
      </c>
      <c r="L143" s="23" t="s">
        <v>288</v>
      </c>
      <c r="M143" s="23" t="s">
        <v>369</v>
      </c>
      <c r="N143" s="120">
        <v>43700</v>
      </c>
      <c r="O143" s="120"/>
      <c r="P143" s="170" t="s">
        <v>370</v>
      </c>
      <c r="Q143" s="23" t="s">
        <v>371</v>
      </c>
    </row>
    <row r="144" spans="1:17" s="6" customFormat="1" ht="18.5" customHeight="1" x14ac:dyDescent="0.25">
      <c r="A144" s="30">
        <v>5</v>
      </c>
      <c r="B144" s="29" t="s">
        <v>6</v>
      </c>
      <c r="C144" s="25"/>
      <c r="D144" s="29">
        <v>1</v>
      </c>
      <c r="E144" s="28">
        <v>86000</v>
      </c>
      <c r="F144" s="27">
        <f t="shared" si="3"/>
        <v>86000</v>
      </c>
      <c r="G144" s="26"/>
      <c r="H144" s="25"/>
      <c r="I144" s="25"/>
      <c r="J144" s="25"/>
      <c r="K144" s="24" t="s">
        <v>23</v>
      </c>
      <c r="L144" s="23" t="s">
        <v>288</v>
      </c>
      <c r="M144" s="23" t="s">
        <v>412</v>
      </c>
      <c r="N144" s="120"/>
      <c r="O144" s="120"/>
      <c r="P144" s="126"/>
      <c r="Q144" s="23"/>
    </row>
    <row r="145" spans="1:17" s="6" customFormat="1" ht="18.5" customHeight="1" thickBot="1" x14ac:dyDescent="0.3">
      <c r="A145" s="22">
        <v>6</v>
      </c>
      <c r="B145" s="21" t="s">
        <v>5</v>
      </c>
      <c r="C145" s="17"/>
      <c r="D145" s="21">
        <v>1</v>
      </c>
      <c r="E145" s="20">
        <v>5000</v>
      </c>
      <c r="F145" s="19">
        <f t="shared" si="3"/>
        <v>5000</v>
      </c>
      <c r="G145" s="18"/>
      <c r="H145" s="17"/>
      <c r="I145" s="17"/>
      <c r="J145" s="17"/>
      <c r="K145" s="16" t="s">
        <v>23</v>
      </c>
      <c r="L145" s="23" t="s">
        <v>288</v>
      </c>
      <c r="M145" s="23"/>
      <c r="N145" s="120"/>
      <c r="O145" s="120"/>
      <c r="P145" s="126"/>
      <c r="Q145" s="23"/>
    </row>
    <row r="146" spans="1:17" s="6" customFormat="1" ht="21" x14ac:dyDescent="0.25">
      <c r="A146" s="5"/>
      <c r="B146" s="5"/>
      <c r="C146" s="2"/>
      <c r="D146" s="4"/>
      <c r="E146" s="14" t="s">
        <v>22</v>
      </c>
      <c r="F146" s="13">
        <f>SUM(F140:F145)</f>
        <v>700000</v>
      </c>
      <c r="G146" s="9"/>
      <c r="H146" s="2"/>
      <c r="I146" s="2"/>
      <c r="J146" s="2"/>
      <c r="K146" s="2"/>
      <c r="L146" s="2"/>
      <c r="M146" s="2"/>
      <c r="N146" s="13">
        <f>SUM(N140:N145)</f>
        <v>287700</v>
      </c>
      <c r="O146" s="13">
        <f>SUM(O140:O145)</f>
        <v>0</v>
      </c>
      <c r="P146" s="125"/>
      <c r="Q146" s="1"/>
    </row>
    <row r="147" spans="1:17" s="6" customFormat="1" ht="21" x14ac:dyDescent="0.25">
      <c r="A147" s="5"/>
      <c r="B147" s="5"/>
      <c r="C147" s="2"/>
      <c r="D147" s="4"/>
      <c r="E147" s="12" t="s">
        <v>21</v>
      </c>
      <c r="F147" s="11" t="s">
        <v>37</v>
      </c>
      <c r="G147" s="9"/>
      <c r="H147" s="2"/>
      <c r="I147" s="2"/>
      <c r="J147" s="2"/>
      <c r="K147" s="2"/>
      <c r="L147" s="2"/>
      <c r="M147" s="2"/>
      <c r="N147" s="119"/>
      <c r="O147" s="119"/>
      <c r="P147" s="125"/>
      <c r="Q147" s="1"/>
    </row>
    <row r="148" spans="1:17" s="6" customFormat="1" ht="32.5" customHeight="1" thickBot="1" x14ac:dyDescent="0.3">
      <c r="A148" s="172" t="s">
        <v>48</v>
      </c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</row>
    <row r="149" spans="1:17" s="6" customFormat="1" ht="19" customHeight="1" x14ac:dyDescent="0.25">
      <c r="A149" s="36" t="s">
        <v>35</v>
      </c>
      <c r="B149" s="32" t="s">
        <v>47</v>
      </c>
      <c r="C149" s="32" t="s">
        <v>46</v>
      </c>
      <c r="D149" s="35" t="s">
        <v>45</v>
      </c>
      <c r="E149" s="33" t="s">
        <v>294</v>
      </c>
      <c r="F149" s="33" t="s">
        <v>43</v>
      </c>
      <c r="G149" s="32" t="s">
        <v>42</v>
      </c>
      <c r="H149" s="32" t="s">
        <v>41</v>
      </c>
      <c r="I149" s="32" t="s">
        <v>40</v>
      </c>
      <c r="J149" s="32" t="s">
        <v>39</v>
      </c>
      <c r="K149" s="32" t="s">
        <v>38</v>
      </c>
      <c r="L149" s="114" t="s">
        <v>289</v>
      </c>
      <c r="M149" s="114" t="s">
        <v>292</v>
      </c>
      <c r="N149" s="115" t="s">
        <v>293</v>
      </c>
      <c r="O149" s="128" t="s">
        <v>320</v>
      </c>
      <c r="P149" s="121" t="s">
        <v>295</v>
      </c>
      <c r="Q149" s="31" t="s">
        <v>24</v>
      </c>
    </row>
    <row r="150" spans="1:17" s="6" customFormat="1" ht="17" customHeight="1" x14ac:dyDescent="0.25">
      <c r="A150" s="30">
        <v>1</v>
      </c>
      <c r="B150" s="29" t="s">
        <v>10</v>
      </c>
      <c r="C150" s="25"/>
      <c r="D150" s="29">
        <v>1</v>
      </c>
      <c r="E150" s="28">
        <v>210000</v>
      </c>
      <c r="F150" s="27">
        <f t="shared" ref="F150:F155" si="4">SUM(D150*E150)</f>
        <v>210000</v>
      </c>
      <c r="G150" s="26"/>
      <c r="H150" s="25"/>
      <c r="I150" s="25"/>
      <c r="J150" s="25"/>
      <c r="K150" s="24" t="s">
        <v>23</v>
      </c>
      <c r="L150" s="23" t="s">
        <v>286</v>
      </c>
      <c r="M150" s="23" t="s">
        <v>380</v>
      </c>
      <c r="N150" s="120">
        <v>286350</v>
      </c>
      <c r="O150" s="120"/>
      <c r="P150" s="170" t="s">
        <v>382</v>
      </c>
      <c r="Q150" s="23" t="s">
        <v>413</v>
      </c>
    </row>
    <row r="151" spans="1:17" s="6" customFormat="1" ht="17" customHeight="1" x14ac:dyDescent="0.25">
      <c r="A151" s="30">
        <v>2</v>
      </c>
      <c r="B151" s="29" t="s">
        <v>9</v>
      </c>
      <c r="C151" s="25"/>
      <c r="D151" s="29">
        <v>1</v>
      </c>
      <c r="E151" s="28">
        <v>160000</v>
      </c>
      <c r="F151" s="27">
        <f t="shared" si="4"/>
        <v>160000</v>
      </c>
      <c r="G151" s="26"/>
      <c r="H151" s="25"/>
      <c r="I151" s="25"/>
      <c r="J151" s="25"/>
      <c r="K151" s="24" t="s">
        <v>23</v>
      </c>
      <c r="L151" s="23" t="s">
        <v>286</v>
      </c>
      <c r="M151" s="23" t="s">
        <v>374</v>
      </c>
      <c r="N151" s="120">
        <v>48592.4</v>
      </c>
      <c r="O151" s="120"/>
      <c r="P151" s="170" t="s">
        <v>375</v>
      </c>
      <c r="Q151" s="174">
        <v>0.3</v>
      </c>
    </row>
    <row r="152" spans="1:17" s="6" customFormat="1" ht="17" customHeight="1" x14ac:dyDescent="0.25">
      <c r="A152" s="30">
        <v>3</v>
      </c>
      <c r="B152" s="29" t="s">
        <v>8</v>
      </c>
      <c r="C152" s="25"/>
      <c r="D152" s="29">
        <v>1</v>
      </c>
      <c r="E152" s="28">
        <v>83000</v>
      </c>
      <c r="F152" s="27">
        <f t="shared" si="4"/>
        <v>83000</v>
      </c>
      <c r="G152" s="26"/>
      <c r="H152" s="25"/>
      <c r="I152" s="25"/>
      <c r="J152" s="25"/>
      <c r="K152" s="24" t="s">
        <v>23</v>
      </c>
      <c r="L152" s="23" t="s">
        <v>286</v>
      </c>
      <c r="M152" s="23" t="s">
        <v>378</v>
      </c>
      <c r="N152" s="120">
        <v>42899.9</v>
      </c>
      <c r="O152" s="120"/>
      <c r="P152" s="170" t="s">
        <v>379</v>
      </c>
      <c r="Q152" s="174">
        <v>0.3</v>
      </c>
    </row>
    <row r="153" spans="1:17" s="6" customFormat="1" ht="17" customHeight="1" x14ac:dyDescent="0.25">
      <c r="A153" s="30">
        <v>4</v>
      </c>
      <c r="B153" s="29" t="s">
        <v>7</v>
      </c>
      <c r="C153" s="25"/>
      <c r="D153" s="29">
        <v>1</v>
      </c>
      <c r="E153" s="28">
        <v>167000</v>
      </c>
      <c r="F153" s="27">
        <f t="shared" si="4"/>
        <v>167000</v>
      </c>
      <c r="G153" s="26"/>
      <c r="H153" s="25"/>
      <c r="I153" s="25"/>
      <c r="J153" s="25"/>
      <c r="K153" s="24" t="s">
        <v>23</v>
      </c>
      <c r="L153" s="23" t="s">
        <v>286</v>
      </c>
      <c r="M153" s="23" t="s">
        <v>418</v>
      </c>
      <c r="N153" s="120"/>
      <c r="O153" s="120"/>
      <c r="P153" s="170"/>
      <c r="Q153" s="23"/>
    </row>
    <row r="154" spans="1:17" s="6" customFormat="1" ht="17" customHeight="1" x14ac:dyDescent="0.25">
      <c r="A154" s="30">
        <v>5</v>
      </c>
      <c r="B154" s="29" t="s">
        <v>6</v>
      </c>
      <c r="C154" s="25"/>
      <c r="D154" s="29">
        <v>1</v>
      </c>
      <c r="E154" s="28">
        <v>78000</v>
      </c>
      <c r="F154" s="27">
        <f t="shared" si="4"/>
        <v>78000</v>
      </c>
      <c r="G154" s="26"/>
      <c r="H154" s="25"/>
      <c r="I154" s="25"/>
      <c r="J154" s="25"/>
      <c r="K154" s="24" t="s">
        <v>23</v>
      </c>
      <c r="L154" s="23" t="s">
        <v>286</v>
      </c>
      <c r="M154" s="23" t="s">
        <v>376</v>
      </c>
      <c r="N154" s="120">
        <v>45878.400000000001</v>
      </c>
      <c r="O154" s="120"/>
      <c r="P154" s="170" t="s">
        <v>377</v>
      </c>
      <c r="Q154" s="174">
        <v>0.3</v>
      </c>
    </row>
    <row r="155" spans="1:17" s="6" customFormat="1" ht="17" customHeight="1" thickBot="1" x14ac:dyDescent="0.3">
      <c r="A155" s="22">
        <v>6</v>
      </c>
      <c r="B155" s="21" t="s">
        <v>5</v>
      </c>
      <c r="C155" s="17"/>
      <c r="D155" s="21">
        <v>1</v>
      </c>
      <c r="E155" s="20">
        <v>5000</v>
      </c>
      <c r="F155" s="19">
        <f t="shared" si="4"/>
        <v>5000</v>
      </c>
      <c r="G155" s="18"/>
      <c r="H155" s="17"/>
      <c r="I155" s="17"/>
      <c r="J155" s="17"/>
      <c r="K155" s="16" t="s">
        <v>23</v>
      </c>
      <c r="L155" s="23" t="s">
        <v>286</v>
      </c>
      <c r="M155" s="23"/>
      <c r="N155" s="120"/>
      <c r="O155" s="120"/>
      <c r="P155" s="126"/>
      <c r="Q155" s="23"/>
    </row>
    <row r="156" spans="1:17" s="6" customFormat="1" ht="21" x14ac:dyDescent="0.25">
      <c r="A156" s="5"/>
      <c r="B156" s="5"/>
      <c r="C156" s="2"/>
      <c r="D156" s="4"/>
      <c r="E156" s="14" t="s">
        <v>22</v>
      </c>
      <c r="F156" s="13">
        <f>SUM(F150:F155)</f>
        <v>703000</v>
      </c>
      <c r="G156" s="9"/>
      <c r="H156" s="2"/>
      <c r="I156" s="2"/>
      <c r="J156" s="2"/>
      <c r="K156" s="2"/>
      <c r="L156" s="2"/>
      <c r="M156" s="14" t="s">
        <v>22</v>
      </c>
      <c r="N156" s="13">
        <f>SUM(N150:N155)</f>
        <v>423720.70000000007</v>
      </c>
      <c r="O156" s="13">
        <f>SUM(O150:O155)</f>
        <v>0</v>
      </c>
      <c r="P156" s="125"/>
      <c r="Q156" s="1"/>
    </row>
    <row r="157" spans="1:17" s="6" customFormat="1" ht="21" x14ac:dyDescent="0.25">
      <c r="A157" s="5"/>
      <c r="B157" s="5"/>
      <c r="C157" s="2"/>
      <c r="D157" s="4"/>
      <c r="E157" s="12" t="s">
        <v>21</v>
      </c>
      <c r="F157" s="11" t="s">
        <v>37</v>
      </c>
      <c r="G157" s="9"/>
      <c r="H157" s="2"/>
      <c r="I157" s="2"/>
      <c r="J157" s="2"/>
      <c r="K157" s="2"/>
      <c r="L157" s="2"/>
      <c r="M157" s="2"/>
      <c r="N157" s="119"/>
      <c r="O157" s="119"/>
      <c r="P157" s="125"/>
      <c r="Q157" s="1"/>
    </row>
    <row r="158" spans="1:17" s="6" customFormat="1" ht="32.5" customHeight="1" thickBot="1" x14ac:dyDescent="0.3">
      <c r="A158" s="172" t="s">
        <v>36</v>
      </c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</row>
    <row r="159" spans="1:17" s="6" customFormat="1" ht="17.5" customHeight="1" x14ac:dyDescent="0.25">
      <c r="A159" s="36" t="s">
        <v>35</v>
      </c>
      <c r="B159" s="32" t="s">
        <v>34</v>
      </c>
      <c r="C159" s="32" t="s">
        <v>33</v>
      </c>
      <c r="D159" s="35" t="s">
        <v>32</v>
      </c>
      <c r="E159" s="33" t="s">
        <v>294</v>
      </c>
      <c r="F159" s="33" t="s">
        <v>30</v>
      </c>
      <c r="G159" s="32" t="s">
        <v>29</v>
      </c>
      <c r="H159" s="32" t="s">
        <v>28</v>
      </c>
      <c r="I159" s="32" t="s">
        <v>27</v>
      </c>
      <c r="J159" s="32" t="s">
        <v>26</v>
      </c>
      <c r="K159" s="32" t="s">
        <v>25</v>
      </c>
      <c r="L159" s="114" t="s">
        <v>289</v>
      </c>
      <c r="M159" s="114" t="s">
        <v>292</v>
      </c>
      <c r="N159" s="127" t="s">
        <v>291</v>
      </c>
      <c r="O159" s="128" t="s">
        <v>320</v>
      </c>
      <c r="P159" s="121" t="s">
        <v>295</v>
      </c>
      <c r="Q159" s="31" t="s">
        <v>24</v>
      </c>
    </row>
    <row r="160" spans="1:17" s="6" customFormat="1" ht="18" customHeight="1" x14ac:dyDescent="0.25">
      <c r="A160" s="30">
        <v>1</v>
      </c>
      <c r="B160" s="29" t="s">
        <v>3</v>
      </c>
      <c r="C160" s="25"/>
      <c r="D160" s="29">
        <v>1</v>
      </c>
      <c r="E160" s="28">
        <v>19300</v>
      </c>
      <c r="F160" s="27">
        <f>SUM(D160*E160)</f>
        <v>19300</v>
      </c>
      <c r="G160" s="26"/>
      <c r="H160" s="25"/>
      <c r="I160" s="25"/>
      <c r="J160" s="25"/>
      <c r="K160" s="24" t="s">
        <v>23</v>
      </c>
      <c r="L160" s="23" t="s">
        <v>286</v>
      </c>
      <c r="M160" s="23"/>
      <c r="N160" s="120"/>
      <c r="O160" s="120"/>
      <c r="P160" s="126"/>
      <c r="Q160" s="23"/>
    </row>
    <row r="161" spans="1:17" s="6" customFormat="1" ht="18" customHeight="1" x14ac:dyDescent="0.25">
      <c r="A161" s="30">
        <v>2</v>
      </c>
      <c r="B161" s="29" t="s">
        <v>2</v>
      </c>
      <c r="C161" s="25"/>
      <c r="D161" s="29">
        <v>1</v>
      </c>
      <c r="E161" s="28">
        <v>28400</v>
      </c>
      <c r="F161" s="27">
        <f>SUM(D161*E161)</f>
        <v>28400</v>
      </c>
      <c r="G161" s="26"/>
      <c r="H161" s="25"/>
      <c r="I161" s="25"/>
      <c r="J161" s="25"/>
      <c r="K161" s="24" t="s">
        <v>23</v>
      </c>
      <c r="L161" s="23" t="s">
        <v>286</v>
      </c>
      <c r="M161" s="23"/>
      <c r="N161" s="120"/>
      <c r="O161" s="120"/>
      <c r="P161" s="126"/>
      <c r="Q161" s="23"/>
    </row>
    <row r="162" spans="1:17" s="6" customFormat="1" ht="18" customHeight="1" x14ac:dyDescent="0.25">
      <c r="A162" s="30">
        <v>3</v>
      </c>
      <c r="B162" s="29" t="s">
        <v>1</v>
      </c>
      <c r="C162" s="25"/>
      <c r="D162" s="29">
        <v>1</v>
      </c>
      <c r="E162" s="28">
        <v>30000</v>
      </c>
      <c r="F162" s="27">
        <f>SUM(D162*E162)</f>
        <v>30000</v>
      </c>
      <c r="G162" s="26"/>
      <c r="H162" s="25"/>
      <c r="I162" s="25"/>
      <c r="J162" s="25"/>
      <c r="K162" s="24" t="s">
        <v>23</v>
      </c>
      <c r="L162" s="23" t="s">
        <v>286</v>
      </c>
      <c r="M162" s="23"/>
      <c r="N162" s="120"/>
      <c r="O162" s="120"/>
      <c r="P162" s="126"/>
      <c r="Q162" s="23"/>
    </row>
    <row r="163" spans="1:17" s="6" customFormat="1" ht="18" customHeight="1" thickBot="1" x14ac:dyDescent="0.3">
      <c r="A163" s="22">
        <v>4</v>
      </c>
      <c r="B163" s="21" t="s">
        <v>0</v>
      </c>
      <c r="C163" s="17"/>
      <c r="D163" s="21">
        <v>1</v>
      </c>
      <c r="E163" s="20">
        <v>23000</v>
      </c>
      <c r="F163" s="19">
        <f>SUM(D163*E163)</f>
        <v>23000</v>
      </c>
      <c r="G163" s="18"/>
      <c r="H163" s="17"/>
      <c r="I163" s="17"/>
      <c r="J163" s="17"/>
      <c r="K163" s="16" t="s">
        <v>23</v>
      </c>
      <c r="L163" s="23" t="s">
        <v>286</v>
      </c>
      <c r="M163" s="23"/>
      <c r="N163" s="120"/>
      <c r="O163" s="120"/>
      <c r="P163" s="126"/>
      <c r="Q163" s="23"/>
    </row>
    <row r="164" spans="1:17" s="6" customFormat="1" ht="21" x14ac:dyDescent="0.25">
      <c r="A164" s="5"/>
      <c r="B164"/>
      <c r="C164" s="2"/>
      <c r="D164"/>
      <c r="E164" s="14" t="s">
        <v>22</v>
      </c>
      <c r="F164" s="13">
        <f>SUM(F160:F163)</f>
        <v>100700</v>
      </c>
      <c r="G164" s="9"/>
      <c r="H164" s="2"/>
      <c r="I164" s="2"/>
      <c r="J164" s="2"/>
      <c r="K164" s="2"/>
      <c r="L164" s="2"/>
      <c r="M164" s="14" t="s">
        <v>22</v>
      </c>
      <c r="N164" s="13">
        <f>SUM(N160:N163)</f>
        <v>0</v>
      </c>
      <c r="O164" s="13">
        <f>SUM(O160:O163)</f>
        <v>0</v>
      </c>
      <c r="P164" s="125"/>
      <c r="Q164" s="1"/>
    </row>
    <row r="165" spans="1:17" s="6" customFormat="1" ht="21" x14ac:dyDescent="0.25">
      <c r="A165" s="5"/>
      <c r="B165"/>
      <c r="C165" s="2"/>
      <c r="D165"/>
      <c r="E165" s="12" t="s">
        <v>21</v>
      </c>
      <c r="F165" s="11" t="s">
        <v>20</v>
      </c>
      <c r="G165" s="9"/>
      <c r="H165" s="2"/>
      <c r="I165" s="2"/>
      <c r="J165" s="2"/>
      <c r="K165" s="2"/>
      <c r="L165" s="2"/>
      <c r="M165" s="2"/>
      <c r="N165" s="119"/>
      <c r="O165" s="119"/>
      <c r="P165" s="125"/>
      <c r="Q165" s="1"/>
    </row>
    <row r="166" spans="1:17" s="6" customFormat="1" ht="21" x14ac:dyDescent="0.25">
      <c r="A166" s="5"/>
      <c r="B166" s="5"/>
      <c r="C166" s="2"/>
      <c r="D166" s="4"/>
      <c r="E166" s="10"/>
      <c r="F166" s="3"/>
      <c r="G166" s="9"/>
      <c r="H166" s="2"/>
      <c r="I166" s="2"/>
      <c r="J166" s="2"/>
      <c r="K166" s="2"/>
      <c r="L166" s="2"/>
      <c r="M166" s="2"/>
      <c r="N166" s="119"/>
      <c r="O166" s="119"/>
      <c r="P166" s="125"/>
      <c r="Q166" s="1"/>
    </row>
    <row r="167" spans="1:17" s="6" customFormat="1" x14ac:dyDescent="0.25">
      <c r="A167" s="5"/>
      <c r="B167" s="5"/>
      <c r="C167" s="2"/>
      <c r="D167" s="4"/>
      <c r="E167" s="3"/>
      <c r="F167" s="3"/>
      <c r="G167" s="2"/>
      <c r="H167" s="2"/>
      <c r="I167" s="2"/>
      <c r="J167" s="2"/>
      <c r="K167" s="2"/>
      <c r="L167" s="2"/>
      <c r="M167" s="2"/>
      <c r="N167" s="119"/>
      <c r="O167" s="119"/>
      <c r="P167" s="125"/>
      <c r="Q167" s="1"/>
    </row>
    <row r="168" spans="1:17" s="6" customFormat="1" ht="21" x14ac:dyDescent="0.25">
      <c r="A168" s="5"/>
      <c r="B168" s="5"/>
      <c r="C168" s="2"/>
      <c r="D168" s="4"/>
      <c r="E168" s="8" t="s">
        <v>19</v>
      </c>
      <c r="F168" s="7">
        <f>SUM(F33+F127+F136+F146+F156+F164)</f>
        <v>4999192</v>
      </c>
      <c r="G168" s="2"/>
      <c r="H168" s="2"/>
      <c r="I168" s="2"/>
      <c r="J168" s="2"/>
      <c r="K168" s="2"/>
      <c r="L168" s="2"/>
      <c r="M168" s="8" t="s">
        <v>381</v>
      </c>
      <c r="N168" s="7">
        <f>SUM(N33+N127+N136+N146+N156+N164)</f>
        <v>3124158.7</v>
      </c>
      <c r="O168" s="7">
        <f>SUM(O33+O127+O136+O146+O156+O164)</f>
        <v>1850741.6</v>
      </c>
      <c r="P168" s="125"/>
      <c r="Q168" s="1"/>
    </row>
    <row r="169" spans="1:17" s="6" customFormat="1" x14ac:dyDescent="0.25">
      <c r="A169" s="5"/>
      <c r="B169" s="5"/>
      <c r="C169" s="2"/>
      <c r="D169" s="4"/>
      <c r="E169" s="3"/>
      <c r="F169" s="3"/>
      <c r="G169" s="2"/>
      <c r="H169" s="2"/>
      <c r="I169" s="2"/>
      <c r="J169" s="2"/>
      <c r="K169" s="2"/>
      <c r="L169" s="2"/>
      <c r="M169" s="2"/>
      <c r="N169" s="119"/>
      <c r="O169" s="119"/>
      <c r="P169" s="125"/>
      <c r="Q169" s="1"/>
    </row>
    <row r="170" spans="1:17" s="6" customFormat="1" x14ac:dyDescent="0.25">
      <c r="A170" s="5"/>
      <c r="B170" s="5"/>
      <c r="C170" s="2"/>
      <c r="D170" s="4"/>
      <c r="E170" s="3"/>
      <c r="F170" s="3"/>
      <c r="G170" s="2"/>
      <c r="H170" s="2"/>
      <c r="I170" s="2"/>
      <c r="J170" s="2"/>
      <c r="K170" s="2"/>
      <c r="L170" s="2"/>
      <c r="M170" s="2"/>
      <c r="N170" s="119"/>
      <c r="O170" s="119"/>
      <c r="P170" s="125"/>
      <c r="Q170" s="1"/>
    </row>
    <row r="171" spans="1:17" s="6" customFormat="1" x14ac:dyDescent="0.25">
      <c r="A171" s="5"/>
      <c r="B171" s="5"/>
      <c r="C171" s="2"/>
      <c r="D171" s="4"/>
      <c r="E171" s="3"/>
      <c r="F171" s="3"/>
      <c r="G171" s="2"/>
      <c r="H171" s="2"/>
      <c r="I171" s="2"/>
      <c r="J171" s="2"/>
      <c r="K171" s="2"/>
      <c r="L171" s="2"/>
      <c r="M171" s="2"/>
      <c r="N171" s="119"/>
      <c r="O171" s="119"/>
      <c r="P171" s="125"/>
      <c r="Q171" s="1"/>
    </row>
    <row r="172" spans="1:17" s="6" customFormat="1" x14ac:dyDescent="0.25">
      <c r="A172" s="5"/>
      <c r="B172" s="5"/>
      <c r="C172" s="2"/>
      <c r="D172" s="4"/>
      <c r="E172" s="3"/>
      <c r="F172" s="3"/>
      <c r="G172" s="2"/>
      <c r="H172" s="2"/>
      <c r="I172" s="2"/>
      <c r="J172" s="2"/>
      <c r="K172" s="2"/>
      <c r="L172" s="2"/>
      <c r="M172" s="2"/>
      <c r="N172" s="119"/>
      <c r="O172" s="119"/>
      <c r="P172" s="125"/>
      <c r="Q172" s="1"/>
    </row>
    <row r="173" spans="1:17" s="6" customFormat="1" x14ac:dyDescent="0.25">
      <c r="A173" s="5"/>
      <c r="B173" s="5"/>
      <c r="C173" s="2"/>
      <c r="D173" s="4"/>
      <c r="E173" s="3"/>
      <c r="F173" s="3"/>
      <c r="G173" s="2"/>
      <c r="H173" s="2"/>
      <c r="I173" s="2"/>
      <c r="J173" s="2"/>
      <c r="K173" s="2"/>
      <c r="L173" s="2"/>
      <c r="M173" s="2"/>
      <c r="N173" s="119"/>
      <c r="O173" s="119"/>
      <c r="P173" s="125"/>
      <c r="Q173" s="1"/>
    </row>
    <row r="174" spans="1:17" s="6" customFormat="1" x14ac:dyDescent="0.25">
      <c r="A174" s="5"/>
      <c r="B174" s="5"/>
      <c r="C174" s="2"/>
      <c r="D174" s="4"/>
      <c r="E174" s="3"/>
      <c r="F174" s="3"/>
      <c r="G174" s="2"/>
      <c r="H174" s="2"/>
      <c r="I174" s="2"/>
      <c r="J174" s="2"/>
      <c r="K174" s="2"/>
      <c r="L174" s="2"/>
      <c r="M174" s="2"/>
      <c r="N174" s="119"/>
      <c r="O174" s="119"/>
      <c r="P174" s="125"/>
      <c r="Q174" s="1"/>
    </row>
    <row r="175" spans="1:17" s="6" customFormat="1" x14ac:dyDescent="0.25">
      <c r="A175" s="5"/>
      <c r="B175" s="5"/>
      <c r="C175" s="2"/>
      <c r="D175" s="4"/>
      <c r="E175" s="3"/>
      <c r="F175" s="3"/>
      <c r="G175" s="2"/>
      <c r="H175" s="2"/>
      <c r="I175" s="2"/>
      <c r="J175" s="2"/>
      <c r="K175" s="2"/>
      <c r="L175" s="2"/>
      <c r="M175" s="2"/>
      <c r="N175" s="119"/>
      <c r="O175" s="119"/>
      <c r="P175" s="125"/>
      <c r="Q175" s="1"/>
    </row>
    <row r="176" spans="1:17" s="6" customFormat="1" x14ac:dyDescent="0.25">
      <c r="A176" s="5"/>
      <c r="B176" s="5"/>
      <c r="C176" s="2"/>
      <c r="D176" s="4"/>
      <c r="E176" s="3"/>
      <c r="F176" s="3"/>
      <c r="G176" s="2"/>
      <c r="H176" s="2"/>
      <c r="I176" s="2"/>
      <c r="J176" s="2"/>
      <c r="K176" s="2"/>
      <c r="L176" s="2"/>
      <c r="M176" s="2"/>
      <c r="N176" s="119"/>
      <c r="O176" s="119"/>
      <c r="P176" s="125"/>
      <c r="Q176" s="1"/>
    </row>
    <row r="177" spans="1:17" s="6" customFormat="1" x14ac:dyDescent="0.25">
      <c r="A177" s="5"/>
      <c r="B177" s="5"/>
      <c r="C177" s="2"/>
      <c r="D177" s="4"/>
      <c r="E177" s="3"/>
      <c r="F177" s="3"/>
      <c r="G177" s="2"/>
      <c r="H177" s="2"/>
      <c r="I177" s="2"/>
      <c r="J177" s="2"/>
      <c r="K177" s="2"/>
      <c r="L177" s="2"/>
      <c r="M177" s="2"/>
      <c r="N177" s="119"/>
      <c r="O177" s="119"/>
      <c r="P177" s="125"/>
      <c r="Q177" s="1"/>
    </row>
    <row r="178" spans="1:17" s="6" customFormat="1" x14ac:dyDescent="0.25">
      <c r="A178" s="5"/>
      <c r="B178" s="5"/>
      <c r="C178" s="2"/>
      <c r="D178" s="4"/>
      <c r="E178" s="3"/>
      <c r="F178" s="3"/>
      <c r="G178" s="2"/>
      <c r="H178" s="2"/>
      <c r="I178" s="2"/>
      <c r="J178" s="2"/>
      <c r="K178" s="2"/>
      <c r="L178" s="2"/>
      <c r="M178" s="2"/>
      <c r="N178" s="119"/>
      <c r="O178" s="119"/>
      <c r="P178" s="125"/>
      <c r="Q178" s="1"/>
    </row>
    <row r="179" spans="1:17" s="6" customFormat="1" x14ac:dyDescent="0.25">
      <c r="A179" s="5"/>
      <c r="B179" s="5"/>
      <c r="C179" s="2"/>
      <c r="D179" s="4"/>
      <c r="E179" s="3"/>
      <c r="F179" s="3"/>
      <c r="G179" s="2"/>
      <c r="H179" s="2"/>
      <c r="I179" s="2"/>
      <c r="J179" s="2"/>
      <c r="K179" s="2"/>
      <c r="L179" s="2"/>
      <c r="M179" s="2"/>
      <c r="N179" s="119"/>
      <c r="O179" s="119"/>
      <c r="P179" s="125"/>
      <c r="Q179" s="1"/>
    </row>
    <row r="180" spans="1:17" s="6" customFormat="1" x14ac:dyDescent="0.25">
      <c r="A180" s="5"/>
      <c r="B180" s="5"/>
      <c r="C180" s="2"/>
      <c r="D180" s="4"/>
      <c r="E180" s="3"/>
      <c r="F180" s="3"/>
      <c r="G180" s="2"/>
      <c r="H180" s="2"/>
      <c r="I180" s="2"/>
      <c r="J180" s="2"/>
      <c r="K180" s="2"/>
      <c r="L180" s="2"/>
      <c r="M180" s="2"/>
      <c r="N180" s="119"/>
      <c r="O180" s="119"/>
      <c r="P180" s="125"/>
      <c r="Q180" s="1"/>
    </row>
    <row r="181" spans="1:17" s="6" customFormat="1" x14ac:dyDescent="0.25">
      <c r="A181" s="5"/>
      <c r="B181" s="5"/>
      <c r="C181" s="2"/>
      <c r="D181" s="4"/>
      <c r="E181" s="3"/>
      <c r="F181" s="3"/>
      <c r="G181" s="2"/>
      <c r="H181" s="2"/>
      <c r="I181" s="2"/>
      <c r="J181" s="2"/>
      <c r="K181" s="2"/>
      <c r="L181" s="2"/>
      <c r="M181" s="2"/>
      <c r="N181" s="119"/>
      <c r="O181" s="119"/>
      <c r="P181" s="125"/>
      <c r="Q181" s="1"/>
    </row>
    <row r="182" spans="1:17" s="6" customFormat="1" x14ac:dyDescent="0.25">
      <c r="A182"/>
      <c r="B182"/>
      <c r="C182"/>
      <c r="D182"/>
      <c r="E182"/>
      <c r="F182"/>
      <c r="G182"/>
      <c r="H182" s="2"/>
      <c r="I182" s="2"/>
      <c r="J182" s="2"/>
      <c r="K182" s="2"/>
      <c r="L182" s="2"/>
      <c r="M182" s="2"/>
      <c r="N182" s="119"/>
      <c r="O182" s="119"/>
      <c r="P182" s="125"/>
      <c r="Q182" s="1"/>
    </row>
    <row r="183" spans="1:17" s="6" customFormat="1" x14ac:dyDescent="0.25">
      <c r="A183"/>
      <c r="B183" t="s">
        <v>18</v>
      </c>
      <c r="C183"/>
      <c r="D183"/>
      <c r="E183"/>
      <c r="F183"/>
      <c r="G183"/>
      <c r="H183" s="2"/>
      <c r="I183" s="2"/>
      <c r="J183" s="2"/>
      <c r="K183" s="2"/>
      <c r="L183" s="2"/>
      <c r="M183" s="2"/>
      <c r="N183" s="119"/>
      <c r="O183" s="119"/>
      <c r="P183" s="125"/>
      <c r="Q183" s="1"/>
    </row>
    <row r="184" spans="1:17" s="6" customFormat="1" x14ac:dyDescent="0.25">
      <c r="A184"/>
      <c r="B184" t="s">
        <v>17</v>
      </c>
      <c r="C184" t="s">
        <v>16</v>
      </c>
      <c r="D184" t="s">
        <v>15</v>
      </c>
      <c r="E184" t="s">
        <v>14</v>
      </c>
      <c r="F184" t="s">
        <v>13</v>
      </c>
      <c r="G184"/>
      <c r="H184" s="2"/>
      <c r="I184" s="2"/>
      <c r="J184" s="2"/>
      <c r="K184" s="2"/>
      <c r="L184" s="2"/>
      <c r="M184" s="2"/>
      <c r="N184" s="119"/>
      <c r="O184" s="119"/>
      <c r="P184" s="125"/>
      <c r="Q184" s="1"/>
    </row>
    <row r="185" spans="1:17" s="6" customFormat="1" x14ac:dyDescent="0.25">
      <c r="A185"/>
      <c r="B185">
        <v>1</v>
      </c>
      <c r="C185" t="s">
        <v>12</v>
      </c>
      <c r="D185">
        <v>1</v>
      </c>
      <c r="E185">
        <v>261000</v>
      </c>
      <c r="F185"/>
      <c r="G185">
        <f>E185*F185</f>
        <v>0</v>
      </c>
      <c r="H185" s="2"/>
      <c r="I185" s="2"/>
      <c r="J185" s="2"/>
      <c r="K185" s="2"/>
      <c r="L185" s="2"/>
      <c r="M185" s="2"/>
      <c r="N185" s="119"/>
      <c r="O185" s="119"/>
      <c r="P185" s="125"/>
      <c r="Q185" s="1"/>
    </row>
    <row r="186" spans="1:17" s="6" customFormat="1" x14ac:dyDescent="0.25">
      <c r="A186"/>
      <c r="B186">
        <v>2</v>
      </c>
      <c r="C186" t="s">
        <v>9</v>
      </c>
      <c r="D186">
        <v>1</v>
      </c>
      <c r="E186">
        <v>88000</v>
      </c>
      <c r="F186"/>
      <c r="G186">
        <f>E186*F186</f>
        <v>0</v>
      </c>
      <c r="H186" s="2"/>
      <c r="I186" s="2"/>
      <c r="J186" s="2"/>
      <c r="K186" s="2"/>
      <c r="L186" s="2"/>
      <c r="M186" s="2"/>
      <c r="N186" s="119"/>
      <c r="O186" s="119"/>
      <c r="P186" s="125"/>
      <c r="Q186" s="1"/>
    </row>
    <row r="187" spans="1:17" s="6" customFormat="1" x14ac:dyDescent="0.25">
      <c r="A187"/>
      <c r="B187">
        <v>3</v>
      </c>
      <c r="C187" t="s">
        <v>8</v>
      </c>
      <c r="D187">
        <v>1</v>
      </c>
      <c r="E187">
        <v>78000</v>
      </c>
      <c r="F187"/>
      <c r="G187">
        <v>75400</v>
      </c>
      <c r="H187" s="2"/>
      <c r="I187" s="2"/>
      <c r="J187" s="2"/>
      <c r="K187" s="2"/>
      <c r="L187" s="2"/>
      <c r="M187" s="2"/>
      <c r="N187" s="119"/>
      <c r="O187" s="119"/>
      <c r="P187" s="125"/>
      <c r="Q187" s="1"/>
    </row>
    <row r="188" spans="1:17" s="6" customFormat="1" x14ac:dyDescent="0.25">
      <c r="A188"/>
      <c r="B188">
        <v>4</v>
      </c>
      <c r="C188" t="s">
        <v>7</v>
      </c>
      <c r="D188">
        <v>1</v>
      </c>
      <c r="E188">
        <v>182000</v>
      </c>
      <c r="F188"/>
      <c r="G188">
        <f>E188*F188</f>
        <v>0</v>
      </c>
      <c r="H188" s="2"/>
      <c r="I188" s="2"/>
      <c r="J188" s="2"/>
      <c r="K188" s="2"/>
      <c r="L188" s="2"/>
      <c r="M188" s="2"/>
      <c r="N188" s="119"/>
      <c r="O188" s="119"/>
      <c r="P188" s="125"/>
      <c r="Q188" s="1"/>
    </row>
    <row r="189" spans="1:17" s="6" customFormat="1" x14ac:dyDescent="0.25">
      <c r="A189"/>
      <c r="B189">
        <v>5</v>
      </c>
      <c r="C189" t="s">
        <v>6</v>
      </c>
      <c r="D189">
        <v>1</v>
      </c>
      <c r="E189">
        <v>86000</v>
      </c>
      <c r="F189"/>
      <c r="G189">
        <f>E189*F189</f>
        <v>0</v>
      </c>
      <c r="H189" s="2"/>
      <c r="I189" s="2"/>
      <c r="J189" s="2"/>
      <c r="K189" s="2"/>
      <c r="L189" s="2"/>
      <c r="M189" s="2"/>
      <c r="N189" s="119"/>
      <c r="O189" s="119"/>
      <c r="P189" s="125"/>
      <c r="Q189" s="1"/>
    </row>
    <row r="190" spans="1:17" s="6" customFormat="1" x14ac:dyDescent="0.25">
      <c r="A190"/>
      <c r="B190">
        <v>6</v>
      </c>
      <c r="C190" t="s">
        <v>5</v>
      </c>
      <c r="D190">
        <v>1</v>
      </c>
      <c r="E190">
        <v>5000</v>
      </c>
      <c r="F190"/>
      <c r="G190">
        <f>E190*F190</f>
        <v>0</v>
      </c>
      <c r="H190" s="2"/>
      <c r="I190" s="2"/>
      <c r="J190" s="2"/>
      <c r="K190" s="2"/>
      <c r="L190" s="2"/>
      <c r="M190" s="2"/>
      <c r="N190" s="119"/>
      <c r="O190" s="119"/>
      <c r="P190" s="125"/>
      <c r="Q190" s="1"/>
    </row>
    <row r="191" spans="1:17" x14ac:dyDescent="0.25">
      <c r="A191"/>
      <c r="B191" t="s">
        <v>11</v>
      </c>
      <c r="C191"/>
      <c r="D191"/>
      <c r="E191"/>
      <c r="F191"/>
      <c r="G191">
        <f>SUM(G185:G190)</f>
        <v>75400</v>
      </c>
    </row>
    <row r="192" spans="1:17" x14ac:dyDescent="0.25">
      <c r="A192"/>
      <c r="B192">
        <v>1</v>
      </c>
      <c r="C192" t="s">
        <v>10</v>
      </c>
      <c r="D192">
        <v>1</v>
      </c>
      <c r="E192">
        <v>210000</v>
      </c>
      <c r="F192"/>
      <c r="G192">
        <v>210000</v>
      </c>
    </row>
    <row r="193" spans="1:7" x14ac:dyDescent="0.25">
      <c r="A193"/>
      <c r="B193">
        <v>2</v>
      </c>
      <c r="C193" t="s">
        <v>9</v>
      </c>
      <c r="D193">
        <v>1</v>
      </c>
      <c r="E193">
        <v>160000</v>
      </c>
      <c r="F193"/>
      <c r="G193">
        <v>160000</v>
      </c>
    </row>
    <row r="194" spans="1:7" x14ac:dyDescent="0.25">
      <c r="A194"/>
      <c r="B194">
        <v>3</v>
      </c>
      <c r="C194" t="s">
        <v>8</v>
      </c>
      <c r="D194">
        <v>1</v>
      </c>
      <c r="E194">
        <v>83000</v>
      </c>
      <c r="F194"/>
      <c r="G194">
        <v>83000</v>
      </c>
    </row>
    <row r="195" spans="1:7" x14ac:dyDescent="0.25">
      <c r="A195"/>
      <c r="B195">
        <v>4</v>
      </c>
      <c r="C195" t="s">
        <v>7</v>
      </c>
      <c r="D195">
        <v>1</v>
      </c>
      <c r="E195">
        <v>167000</v>
      </c>
      <c r="F195"/>
      <c r="G195">
        <v>167000</v>
      </c>
    </row>
    <row r="196" spans="1:7" x14ac:dyDescent="0.25">
      <c r="A196"/>
      <c r="B196">
        <v>5</v>
      </c>
      <c r="C196" t="s">
        <v>6</v>
      </c>
      <c r="D196">
        <v>1</v>
      </c>
      <c r="E196">
        <v>78000</v>
      </c>
      <c r="F196"/>
      <c r="G196">
        <v>78000</v>
      </c>
    </row>
    <row r="197" spans="1:7" x14ac:dyDescent="0.25">
      <c r="A197"/>
      <c r="B197">
        <v>6</v>
      </c>
      <c r="C197" t="s">
        <v>5</v>
      </c>
      <c r="D197">
        <v>1</v>
      </c>
      <c r="E197">
        <v>5000</v>
      </c>
      <c r="F197"/>
      <c r="G197">
        <v>5000</v>
      </c>
    </row>
    <row r="198" spans="1:7" x14ac:dyDescent="0.25">
      <c r="A198"/>
      <c r="B198" t="s">
        <v>4</v>
      </c>
      <c r="C198"/>
      <c r="D198"/>
      <c r="E198"/>
      <c r="F198"/>
      <c r="G198">
        <f>SUM(G192:G197)</f>
        <v>703000</v>
      </c>
    </row>
    <row r="199" spans="1:7" x14ac:dyDescent="0.25">
      <c r="A199"/>
      <c r="B199">
        <v>1</v>
      </c>
      <c r="C199" t="s">
        <v>3</v>
      </c>
      <c r="D199">
        <v>9</v>
      </c>
      <c r="E199">
        <v>19300</v>
      </c>
      <c r="F199"/>
      <c r="G199">
        <v>19300</v>
      </c>
    </row>
    <row r="200" spans="1:7" x14ac:dyDescent="0.25">
      <c r="A200"/>
      <c r="B200">
        <v>2</v>
      </c>
      <c r="C200" t="s">
        <v>2</v>
      </c>
      <c r="D200">
        <v>1</v>
      </c>
      <c r="E200">
        <v>28400</v>
      </c>
      <c r="F200"/>
      <c r="G200">
        <v>28400</v>
      </c>
    </row>
    <row r="201" spans="1:7" x14ac:dyDescent="0.25">
      <c r="A201"/>
      <c r="B201">
        <v>3</v>
      </c>
      <c r="C201" t="s">
        <v>1</v>
      </c>
      <c r="D201">
        <v>1</v>
      </c>
      <c r="E201">
        <v>30000</v>
      </c>
      <c r="F201"/>
      <c r="G201">
        <v>30000</v>
      </c>
    </row>
    <row r="202" spans="1:7" x14ac:dyDescent="0.25">
      <c r="A202"/>
      <c r="B202">
        <v>4</v>
      </c>
      <c r="C202" t="s">
        <v>0</v>
      </c>
      <c r="D202">
        <v>3</v>
      </c>
      <c r="E202">
        <v>23000</v>
      </c>
      <c r="F202"/>
      <c r="G202">
        <v>23000</v>
      </c>
    </row>
    <row r="203" spans="1:7" x14ac:dyDescent="0.25">
      <c r="A203"/>
      <c r="B203"/>
      <c r="C203"/>
      <c r="D203"/>
      <c r="E203"/>
      <c r="F203"/>
      <c r="G203">
        <f>SUM(G199:G202)</f>
        <v>100700</v>
      </c>
    </row>
    <row r="204" spans="1:7" x14ac:dyDescent="0.25">
      <c r="A204"/>
      <c r="B204"/>
      <c r="C204"/>
      <c r="D204"/>
      <c r="E204"/>
      <c r="F204"/>
      <c r="G204"/>
    </row>
    <row r="205" spans="1:7" x14ac:dyDescent="0.25">
      <c r="A205"/>
      <c r="B205"/>
      <c r="C205"/>
      <c r="D205"/>
      <c r="E205"/>
      <c r="F205"/>
      <c r="G205">
        <f>SUM(G203,G198,G191)</f>
        <v>879100</v>
      </c>
    </row>
  </sheetData>
  <autoFilter ref="A3:Q3"/>
  <mergeCells count="6">
    <mergeCell ref="A138:Q138"/>
    <mergeCell ref="A148:Q148"/>
    <mergeCell ref="A158:Q158"/>
    <mergeCell ref="A1:Q1"/>
    <mergeCell ref="A36:Q36"/>
    <mergeCell ref="A129:Q129"/>
  </mergeCells>
  <phoneticPr fontId="1" type="noConversion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85" zoomScaleNormal="85" workbookViewId="0">
      <selection activeCell="I20" sqref="I20:I23"/>
    </sheetView>
  </sheetViews>
  <sheetFormatPr defaultRowHeight="15.5" x14ac:dyDescent="0.35"/>
  <cols>
    <col min="5" max="5" width="28" customWidth="1"/>
    <col min="9" max="9" width="11.1796875" style="140" bestFit="1" customWidth="1"/>
  </cols>
  <sheetData>
    <row r="1" spans="2:9" ht="16" thickBot="1" x14ac:dyDescent="0.4"/>
    <row r="2" spans="2:9" ht="16" thickBot="1" x14ac:dyDescent="0.3">
      <c r="B2" s="129" t="s">
        <v>334</v>
      </c>
      <c r="C2" s="130" t="s">
        <v>335</v>
      </c>
      <c r="D2" s="130" t="s">
        <v>336</v>
      </c>
      <c r="E2" s="131" t="s">
        <v>337</v>
      </c>
      <c r="F2" s="131" t="s">
        <v>338</v>
      </c>
      <c r="G2" s="131" t="s">
        <v>339</v>
      </c>
      <c r="H2" s="132" t="s">
        <v>340</v>
      </c>
      <c r="I2" s="141" t="s">
        <v>365</v>
      </c>
    </row>
    <row r="3" spans="2:9" ht="16" thickBot="1" x14ac:dyDescent="0.3">
      <c r="B3" s="133">
        <v>1</v>
      </c>
      <c r="C3" s="134">
        <v>500</v>
      </c>
      <c r="D3" s="134" t="s">
        <v>341</v>
      </c>
      <c r="E3" s="134" t="s">
        <v>342</v>
      </c>
      <c r="F3" s="134">
        <v>6500</v>
      </c>
      <c r="G3" s="134">
        <v>3</v>
      </c>
      <c r="H3" s="134" t="s">
        <v>343</v>
      </c>
      <c r="I3" s="142">
        <v>19500</v>
      </c>
    </row>
    <row r="4" spans="2:9" ht="16" thickBot="1" x14ac:dyDescent="0.3">
      <c r="B4" s="133">
        <v>2</v>
      </c>
      <c r="C4" s="134">
        <v>500</v>
      </c>
      <c r="D4" s="134" t="s">
        <v>341</v>
      </c>
      <c r="E4" s="134" t="s">
        <v>344</v>
      </c>
      <c r="F4" s="134">
        <v>9400</v>
      </c>
      <c r="G4" s="134">
        <v>6</v>
      </c>
      <c r="H4" s="134" t="s">
        <v>343</v>
      </c>
      <c r="I4" s="142">
        <v>56400</v>
      </c>
    </row>
    <row r="5" spans="2:9" ht="16" thickBot="1" x14ac:dyDescent="0.3">
      <c r="B5" s="133">
        <v>3</v>
      </c>
      <c r="C5" s="134">
        <v>500</v>
      </c>
      <c r="D5" s="134" t="s">
        <v>341</v>
      </c>
      <c r="E5" s="134" t="s">
        <v>345</v>
      </c>
      <c r="F5" s="134">
        <v>2230</v>
      </c>
      <c r="G5" s="134">
        <v>6</v>
      </c>
      <c r="H5" s="134" t="s">
        <v>343</v>
      </c>
      <c r="I5" s="142">
        <v>13380</v>
      </c>
    </row>
    <row r="6" spans="2:9" ht="16" thickBot="1" x14ac:dyDescent="0.3">
      <c r="B6" s="133">
        <v>4</v>
      </c>
      <c r="C6" s="134">
        <v>500</v>
      </c>
      <c r="D6" s="134" t="s">
        <v>341</v>
      </c>
      <c r="E6" s="134" t="s">
        <v>346</v>
      </c>
      <c r="F6" s="134">
        <v>8500</v>
      </c>
      <c r="G6" s="134">
        <v>3</v>
      </c>
      <c r="H6" s="134" t="s">
        <v>343</v>
      </c>
      <c r="I6" s="142">
        <v>25500</v>
      </c>
    </row>
    <row r="7" spans="2:9" ht="16" thickBot="1" x14ac:dyDescent="0.3">
      <c r="B7" s="133">
        <v>5</v>
      </c>
      <c r="C7" s="134">
        <v>500</v>
      </c>
      <c r="D7" s="134" t="s">
        <v>341</v>
      </c>
      <c r="E7" s="134" t="s">
        <v>347</v>
      </c>
      <c r="F7" s="134">
        <v>25200</v>
      </c>
      <c r="G7" s="134">
        <v>1</v>
      </c>
      <c r="H7" s="134" t="s">
        <v>343</v>
      </c>
      <c r="I7" s="142">
        <v>25200</v>
      </c>
    </row>
    <row r="8" spans="2:9" ht="16" thickBot="1" x14ac:dyDescent="0.3">
      <c r="B8" s="133">
        <v>6</v>
      </c>
      <c r="C8" s="134">
        <v>500</v>
      </c>
      <c r="D8" s="134" t="s">
        <v>341</v>
      </c>
      <c r="E8" s="134" t="s">
        <v>149</v>
      </c>
      <c r="F8" s="134">
        <v>3300</v>
      </c>
      <c r="G8" s="134">
        <v>3</v>
      </c>
      <c r="H8" s="134" t="s">
        <v>343</v>
      </c>
      <c r="I8" s="142">
        <v>9900</v>
      </c>
    </row>
    <row r="9" spans="2:9" ht="16" thickBot="1" x14ac:dyDescent="0.3">
      <c r="B9" s="133">
        <v>7</v>
      </c>
      <c r="C9" s="134">
        <v>500</v>
      </c>
      <c r="D9" s="134" t="s">
        <v>341</v>
      </c>
      <c r="E9" s="134" t="s">
        <v>348</v>
      </c>
      <c r="F9" s="134">
        <v>1100</v>
      </c>
      <c r="G9" s="134">
        <v>3</v>
      </c>
      <c r="H9" s="134" t="s">
        <v>343</v>
      </c>
      <c r="I9" s="142">
        <v>3300</v>
      </c>
    </row>
    <row r="10" spans="2:9" ht="16" thickBot="1" x14ac:dyDescent="0.3">
      <c r="B10" s="133">
        <v>8</v>
      </c>
      <c r="C10" s="134">
        <v>500</v>
      </c>
      <c r="D10" s="134" t="s">
        <v>349</v>
      </c>
      <c r="E10" s="134" t="s">
        <v>350</v>
      </c>
      <c r="F10" s="134">
        <v>1650</v>
      </c>
      <c r="G10" s="134">
        <v>3</v>
      </c>
      <c r="H10" s="134" t="s">
        <v>343</v>
      </c>
      <c r="I10" s="142">
        <v>4950</v>
      </c>
    </row>
    <row r="11" spans="2:9" s="139" customFormat="1" ht="16" thickBot="1" x14ac:dyDescent="0.3">
      <c r="B11" s="137">
        <v>9</v>
      </c>
      <c r="C11" s="138">
        <v>500</v>
      </c>
      <c r="D11" s="138" t="s">
        <v>351</v>
      </c>
      <c r="E11" s="138" t="s">
        <v>352</v>
      </c>
      <c r="F11" s="138">
        <v>1300</v>
      </c>
      <c r="G11" s="138">
        <v>30</v>
      </c>
      <c r="H11" s="138" t="s">
        <v>343</v>
      </c>
      <c r="I11" s="143">
        <v>39000</v>
      </c>
    </row>
    <row r="12" spans="2:9" s="139" customFormat="1" ht="16" thickBot="1" x14ac:dyDescent="0.3">
      <c r="B12" s="137">
        <v>10</v>
      </c>
      <c r="C12" s="138">
        <v>500</v>
      </c>
      <c r="D12" s="138" t="s">
        <v>351</v>
      </c>
      <c r="E12" s="138" t="s">
        <v>238</v>
      </c>
      <c r="F12" s="138">
        <v>1200</v>
      </c>
      <c r="G12" s="138">
        <v>11</v>
      </c>
      <c r="H12" s="138" t="s">
        <v>343</v>
      </c>
      <c r="I12" s="143">
        <v>13200</v>
      </c>
    </row>
    <row r="13" spans="2:9" s="139" customFormat="1" ht="16" thickBot="1" x14ac:dyDescent="0.3">
      <c r="B13" s="137">
        <v>11</v>
      </c>
      <c r="C13" s="138">
        <v>500</v>
      </c>
      <c r="D13" s="138" t="s">
        <v>351</v>
      </c>
      <c r="E13" s="138" t="s">
        <v>353</v>
      </c>
      <c r="F13" s="138">
        <v>480</v>
      </c>
      <c r="G13" s="138">
        <v>29</v>
      </c>
      <c r="H13" s="138" t="s">
        <v>343</v>
      </c>
      <c r="I13" s="143">
        <v>13920</v>
      </c>
    </row>
    <row r="14" spans="2:9" s="139" customFormat="1" ht="16" thickBot="1" x14ac:dyDescent="0.3">
      <c r="B14" s="137">
        <v>12</v>
      </c>
      <c r="C14" s="138">
        <v>500</v>
      </c>
      <c r="D14" s="138" t="s">
        <v>351</v>
      </c>
      <c r="E14" s="138" t="s">
        <v>354</v>
      </c>
      <c r="F14" s="138">
        <v>270</v>
      </c>
      <c r="G14" s="138">
        <v>29</v>
      </c>
      <c r="H14" s="138" t="s">
        <v>343</v>
      </c>
      <c r="I14" s="143">
        <v>7830</v>
      </c>
    </row>
    <row r="15" spans="2:9" s="139" customFormat="1" ht="16" thickBot="1" x14ac:dyDescent="0.3">
      <c r="B15" s="137">
        <v>13</v>
      </c>
      <c r="C15" s="138">
        <v>500</v>
      </c>
      <c r="D15" s="138" t="s">
        <v>351</v>
      </c>
      <c r="E15" s="138" t="s">
        <v>355</v>
      </c>
      <c r="F15" s="138">
        <v>750</v>
      </c>
      <c r="G15" s="138">
        <v>29</v>
      </c>
      <c r="H15" s="138" t="s">
        <v>343</v>
      </c>
      <c r="I15" s="143">
        <v>21750</v>
      </c>
    </row>
    <row r="16" spans="2:9" s="139" customFormat="1" ht="16" thickBot="1" x14ac:dyDescent="0.3">
      <c r="B16" s="137">
        <v>14</v>
      </c>
      <c r="C16" s="138">
        <v>500</v>
      </c>
      <c r="D16" s="138" t="s">
        <v>351</v>
      </c>
      <c r="E16" s="138" t="s">
        <v>356</v>
      </c>
      <c r="F16" s="138">
        <v>800</v>
      </c>
      <c r="G16" s="138">
        <v>9</v>
      </c>
      <c r="H16" s="138" t="s">
        <v>343</v>
      </c>
      <c r="I16" s="143">
        <v>7200</v>
      </c>
    </row>
    <row r="17" spans="2:9" ht="16" thickBot="1" x14ac:dyDescent="0.3">
      <c r="B17" s="133">
        <v>15</v>
      </c>
      <c r="C17" s="134">
        <v>500</v>
      </c>
      <c r="D17" s="134" t="s">
        <v>341</v>
      </c>
      <c r="E17" s="134" t="s">
        <v>357</v>
      </c>
      <c r="F17" s="134">
        <v>2500</v>
      </c>
      <c r="G17" s="134">
        <v>75</v>
      </c>
      <c r="H17" s="134" t="s">
        <v>343</v>
      </c>
      <c r="I17" s="142">
        <v>187500</v>
      </c>
    </row>
    <row r="18" spans="2:9" ht="16" thickBot="1" x14ac:dyDescent="0.3">
      <c r="B18" s="133">
        <v>16</v>
      </c>
      <c r="C18" s="134">
        <v>500</v>
      </c>
      <c r="D18" s="134" t="s">
        <v>341</v>
      </c>
      <c r="E18" s="134" t="s">
        <v>358</v>
      </c>
      <c r="F18" s="134">
        <v>2450</v>
      </c>
      <c r="G18" s="134">
        <v>30</v>
      </c>
      <c r="H18" s="134" t="s">
        <v>343</v>
      </c>
      <c r="I18" s="142">
        <v>73500</v>
      </c>
    </row>
    <row r="19" spans="2:9" ht="16" thickBot="1" x14ac:dyDescent="0.3">
      <c r="B19" s="133">
        <v>17</v>
      </c>
      <c r="C19" s="134">
        <v>500</v>
      </c>
      <c r="D19" s="134" t="s">
        <v>341</v>
      </c>
      <c r="E19" s="134" t="s">
        <v>358</v>
      </c>
      <c r="F19" s="134">
        <v>2400</v>
      </c>
      <c r="G19" s="134">
        <v>6</v>
      </c>
      <c r="H19" s="134" t="s">
        <v>343</v>
      </c>
      <c r="I19" s="142">
        <v>14400</v>
      </c>
    </row>
    <row r="20" spans="2:9" ht="16" thickBot="1" x14ac:dyDescent="0.3">
      <c r="B20" s="133">
        <v>1</v>
      </c>
      <c r="C20" s="134">
        <v>200</v>
      </c>
      <c r="D20" s="134" t="s">
        <v>341</v>
      </c>
      <c r="E20" s="134" t="s">
        <v>359</v>
      </c>
      <c r="F20" s="134">
        <v>4000</v>
      </c>
      <c r="G20" s="134">
        <v>20</v>
      </c>
      <c r="H20" s="134" t="s">
        <v>343</v>
      </c>
      <c r="I20" s="142">
        <v>80000</v>
      </c>
    </row>
    <row r="21" spans="2:9" ht="16" thickBot="1" x14ac:dyDescent="0.3">
      <c r="B21" s="133">
        <v>2</v>
      </c>
      <c r="C21" s="134">
        <v>200</v>
      </c>
      <c r="D21" s="134" t="s">
        <v>341</v>
      </c>
      <c r="E21" s="134" t="s">
        <v>360</v>
      </c>
      <c r="F21" s="134">
        <v>3500</v>
      </c>
      <c r="G21" s="134">
        <v>20</v>
      </c>
      <c r="H21" s="134" t="s">
        <v>343</v>
      </c>
      <c r="I21" s="142">
        <v>70000</v>
      </c>
    </row>
    <row r="22" spans="2:9" ht="16" thickBot="1" x14ac:dyDescent="0.3">
      <c r="B22" s="133">
        <v>3</v>
      </c>
      <c r="C22" s="134">
        <v>200</v>
      </c>
      <c r="D22" s="134" t="s">
        <v>341</v>
      </c>
      <c r="E22" s="134" t="s">
        <v>361</v>
      </c>
      <c r="F22" s="134">
        <v>2499</v>
      </c>
      <c r="G22" s="134">
        <v>20</v>
      </c>
      <c r="H22" s="134" t="s">
        <v>343</v>
      </c>
      <c r="I22" s="142">
        <v>49980</v>
      </c>
    </row>
    <row r="23" spans="2:9" ht="16" thickBot="1" x14ac:dyDescent="0.3">
      <c r="B23" s="133">
        <v>4</v>
      </c>
      <c r="C23" s="134">
        <v>200</v>
      </c>
      <c r="D23" s="134" t="s">
        <v>341</v>
      </c>
      <c r="E23" s="134" t="s">
        <v>362</v>
      </c>
      <c r="F23" s="134">
        <v>28000</v>
      </c>
      <c r="G23" s="134">
        <v>1</v>
      </c>
      <c r="H23" s="134" t="s">
        <v>343</v>
      </c>
      <c r="I23" s="142">
        <v>28000</v>
      </c>
    </row>
    <row r="24" spans="2:9" ht="16" thickBot="1" x14ac:dyDescent="0.3">
      <c r="B24" s="133">
        <v>1</v>
      </c>
      <c r="C24" s="134" t="s">
        <v>363</v>
      </c>
      <c r="D24" s="134" t="s">
        <v>363</v>
      </c>
      <c r="E24" s="134" t="s">
        <v>364</v>
      </c>
      <c r="F24" s="134">
        <v>82000</v>
      </c>
      <c r="G24" s="134">
        <v>1</v>
      </c>
      <c r="H24" s="134" t="s">
        <v>343</v>
      </c>
      <c r="I24" s="142">
        <v>82000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zoomScale="85" zoomScaleNormal="85" workbookViewId="0">
      <selection activeCell="N13" sqref="N13"/>
    </sheetView>
  </sheetViews>
  <sheetFormatPr defaultRowHeight="17.5" x14ac:dyDescent="0.25"/>
  <cols>
    <col min="1" max="1" width="8.1796875" style="5" customWidth="1"/>
    <col min="2" max="2" width="38.08984375" style="5" customWidth="1"/>
    <col min="3" max="3" width="32.08984375" style="2" customWidth="1"/>
    <col min="4" max="4" width="7.6328125" style="4" customWidth="1"/>
    <col min="5" max="5" width="13.453125" style="3" customWidth="1"/>
    <col min="6" max="6" width="19.453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4.08984375" style="1" customWidth="1"/>
  </cols>
  <sheetData>
    <row r="1" spans="1:12" ht="33" customHeight="1" x14ac:dyDescent="0.25">
      <c r="A1" s="172" t="s">
        <v>278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20.5" customHeight="1" thickBot="1" x14ac:dyDescent="0.3">
      <c r="A2" s="113" t="s">
        <v>277</v>
      </c>
      <c r="B2" s="112">
        <f>SUM(F129)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2" customHeight="1" x14ac:dyDescent="0.25">
      <c r="A3" s="36" t="s">
        <v>192</v>
      </c>
      <c r="B3" s="32" t="s">
        <v>276</v>
      </c>
      <c r="C3" s="32" t="s">
        <v>275</v>
      </c>
      <c r="D3" s="35" t="s">
        <v>274</v>
      </c>
      <c r="E3" s="34" t="s">
        <v>273</v>
      </c>
      <c r="F3" s="33" t="s">
        <v>272</v>
      </c>
      <c r="G3" s="32" t="s">
        <v>271</v>
      </c>
      <c r="H3" s="32" t="s">
        <v>270</v>
      </c>
      <c r="I3" s="32" t="s">
        <v>269</v>
      </c>
      <c r="J3" s="32" t="s">
        <v>268</v>
      </c>
      <c r="K3" s="32" t="s">
        <v>267</v>
      </c>
      <c r="L3" s="31" t="s">
        <v>266</v>
      </c>
    </row>
    <row r="4" spans="1:12" s="44" customFormat="1" ht="15" customHeight="1" x14ac:dyDescent="0.25">
      <c r="A4" s="49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0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45"/>
    </row>
    <row r="5" spans="1:12" s="61" customFormat="1" ht="15" customHeight="1" x14ac:dyDescent="0.25">
      <c r="A5" s="49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45"/>
    </row>
    <row r="6" spans="1:12" s="61" customFormat="1" ht="15" customHeight="1" x14ac:dyDescent="0.25">
      <c r="A6" s="49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45"/>
    </row>
    <row r="7" spans="1:12" s="44" customFormat="1" ht="15" customHeight="1" x14ac:dyDescent="0.25">
      <c r="A7" s="49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45"/>
    </row>
    <row r="8" spans="1:12" s="61" customFormat="1" ht="15" customHeight="1" x14ac:dyDescent="0.25">
      <c r="A8" s="49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45"/>
    </row>
    <row r="9" spans="1:12" s="61" customFormat="1" ht="15" customHeight="1" x14ac:dyDescent="0.25">
      <c r="A9" s="49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58"/>
    </row>
    <row r="10" spans="1:12" s="61" customFormat="1" ht="15" customHeight="1" x14ac:dyDescent="0.25">
      <c r="A10" s="49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58"/>
    </row>
    <row r="11" spans="1:12" s="61" customFormat="1" ht="15" customHeight="1" x14ac:dyDescent="0.25">
      <c r="A11" s="108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74"/>
    </row>
    <row r="12" spans="1:12" s="44" customFormat="1" ht="15" customHeight="1" x14ac:dyDescent="0.25">
      <c r="A12" s="108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74"/>
    </row>
    <row r="13" spans="1:12" s="44" customFormat="1" ht="15" customHeight="1" x14ac:dyDescent="0.25">
      <c r="A13" s="108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74"/>
    </row>
    <row r="14" spans="1:12" s="44" customFormat="1" ht="15" customHeight="1" x14ac:dyDescent="0.25">
      <c r="A14" s="108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74"/>
    </row>
    <row r="15" spans="1:12" s="110" customFormat="1" ht="15" customHeight="1" x14ac:dyDescent="0.25">
      <c r="A15" s="49">
        <v>12</v>
      </c>
      <c r="B15" s="25" t="s">
        <v>234</v>
      </c>
      <c r="C15" s="25"/>
      <c r="D15" s="48">
        <v>80</v>
      </c>
      <c r="E15" s="47">
        <v>500</v>
      </c>
      <c r="F15" s="47">
        <f t="shared" si="0"/>
        <v>40000</v>
      </c>
      <c r="G15" s="25" t="s">
        <v>230</v>
      </c>
      <c r="H15" s="25"/>
      <c r="I15" s="46" t="s">
        <v>200</v>
      </c>
      <c r="J15" s="25"/>
      <c r="K15" s="25" t="s">
        <v>222</v>
      </c>
      <c r="L15" s="45"/>
    </row>
    <row r="16" spans="1:12" s="110" customFormat="1" ht="15" customHeight="1" x14ac:dyDescent="0.25">
      <c r="A16" s="49">
        <v>13</v>
      </c>
      <c r="B16" s="25" t="s">
        <v>233</v>
      </c>
      <c r="C16" s="25"/>
      <c r="D16" s="48">
        <v>20</v>
      </c>
      <c r="E16" s="47">
        <v>500</v>
      </c>
      <c r="F16" s="47">
        <f t="shared" si="0"/>
        <v>10000</v>
      </c>
      <c r="G16" s="25" t="s">
        <v>229</v>
      </c>
      <c r="H16" s="25"/>
      <c r="I16" s="46" t="s">
        <v>200</v>
      </c>
      <c r="J16" s="25"/>
      <c r="K16" s="25" t="s">
        <v>222</v>
      </c>
      <c r="L16" s="45"/>
    </row>
    <row r="17" spans="1:14" s="110" customFormat="1" ht="15" customHeight="1" x14ac:dyDescent="0.25">
      <c r="A17" s="49">
        <v>14</v>
      </c>
      <c r="B17" s="25" t="s">
        <v>232</v>
      </c>
      <c r="C17" s="25"/>
      <c r="D17" s="48">
        <v>19</v>
      </c>
      <c r="E17" s="47">
        <v>1000</v>
      </c>
      <c r="F17" s="47">
        <f t="shared" si="0"/>
        <v>19000</v>
      </c>
      <c r="G17" s="25" t="s">
        <v>227</v>
      </c>
      <c r="H17" s="25"/>
      <c r="I17" s="46" t="s">
        <v>200</v>
      </c>
      <c r="J17" s="25"/>
      <c r="K17" s="25" t="s">
        <v>222</v>
      </c>
      <c r="L17" s="45"/>
    </row>
    <row r="18" spans="1:14" s="110" customFormat="1" ht="15" customHeight="1" x14ac:dyDescent="0.25">
      <c r="A18" s="49">
        <v>15</v>
      </c>
      <c r="B18" s="25" t="s">
        <v>231</v>
      </c>
      <c r="C18" s="25"/>
      <c r="D18" s="48">
        <v>80</v>
      </c>
      <c r="E18" s="47">
        <v>300</v>
      </c>
      <c r="F18" s="47">
        <f t="shared" si="0"/>
        <v>24000</v>
      </c>
      <c r="G18" s="25" t="s">
        <v>230</v>
      </c>
      <c r="H18" s="25"/>
      <c r="I18" s="46" t="s">
        <v>200</v>
      </c>
      <c r="J18" s="25"/>
      <c r="K18" s="25" t="s">
        <v>222</v>
      </c>
      <c r="L18" s="45"/>
    </row>
    <row r="19" spans="1:14" s="110" customFormat="1" ht="15" customHeight="1" x14ac:dyDescent="0.25">
      <c r="A19" s="49">
        <v>16</v>
      </c>
      <c r="B19" s="25" t="s">
        <v>219</v>
      </c>
      <c r="C19" s="25"/>
      <c r="D19" s="48">
        <v>40</v>
      </c>
      <c r="E19" s="47">
        <v>200</v>
      </c>
      <c r="F19" s="47">
        <f t="shared" si="0"/>
        <v>8000</v>
      </c>
      <c r="G19" s="25" t="s">
        <v>229</v>
      </c>
      <c r="H19" s="25"/>
      <c r="I19" s="46" t="s">
        <v>200</v>
      </c>
      <c r="J19" s="25"/>
      <c r="K19" s="25" t="s">
        <v>222</v>
      </c>
      <c r="L19" s="45"/>
    </row>
    <row r="20" spans="1:14" s="110" customFormat="1" ht="15" customHeight="1" x14ac:dyDescent="0.25">
      <c r="A20" s="49">
        <v>17</v>
      </c>
      <c r="B20" s="25" t="s">
        <v>228</v>
      </c>
      <c r="C20" s="25"/>
      <c r="D20" s="48">
        <v>19</v>
      </c>
      <c r="E20" s="47">
        <v>500</v>
      </c>
      <c r="F20" s="47">
        <f t="shared" si="0"/>
        <v>9500</v>
      </c>
      <c r="G20" s="25" t="s">
        <v>227</v>
      </c>
      <c r="H20" s="25"/>
      <c r="I20" s="46" t="s">
        <v>200</v>
      </c>
      <c r="J20" s="25"/>
      <c r="K20" s="25" t="s">
        <v>222</v>
      </c>
      <c r="L20" s="45"/>
    </row>
    <row r="21" spans="1:14" s="61" customFormat="1" ht="15" customHeight="1" x14ac:dyDescent="0.25">
      <c r="A21" s="49">
        <v>18</v>
      </c>
      <c r="B21" s="25" t="s">
        <v>226</v>
      </c>
      <c r="C21" s="25"/>
      <c r="D21" s="48">
        <v>3</v>
      </c>
      <c r="E21" s="47">
        <v>500</v>
      </c>
      <c r="F21" s="47">
        <f t="shared" si="0"/>
        <v>1500</v>
      </c>
      <c r="G21" s="25" t="s">
        <v>225</v>
      </c>
      <c r="H21" s="25"/>
      <c r="I21" s="46" t="s">
        <v>200</v>
      </c>
      <c r="J21" s="25"/>
      <c r="K21" s="25" t="s">
        <v>222</v>
      </c>
      <c r="L21" s="45"/>
    </row>
    <row r="22" spans="1:14" s="61" customFormat="1" ht="15" customHeight="1" x14ac:dyDescent="0.25">
      <c r="A22" s="49">
        <v>19</v>
      </c>
      <c r="B22" s="25" t="s">
        <v>224</v>
      </c>
      <c r="C22" s="25"/>
      <c r="D22" s="48">
        <v>2</v>
      </c>
      <c r="E22" s="47">
        <v>1000</v>
      </c>
      <c r="F22" s="47">
        <f t="shared" si="0"/>
        <v>2000</v>
      </c>
      <c r="G22" s="25" t="s">
        <v>223</v>
      </c>
      <c r="H22" s="25"/>
      <c r="I22" s="46" t="s">
        <v>200</v>
      </c>
      <c r="J22" s="25"/>
      <c r="K22" s="25" t="s">
        <v>222</v>
      </c>
      <c r="L22" s="45"/>
    </row>
    <row r="23" spans="1:14" s="44" customFormat="1" ht="15" customHeight="1" x14ac:dyDescent="0.25">
      <c r="A23" s="108">
        <v>20</v>
      </c>
      <c r="B23" s="84" t="s">
        <v>221</v>
      </c>
      <c r="C23" s="109" t="s">
        <v>220</v>
      </c>
      <c r="D23" s="67">
        <v>8</v>
      </c>
      <c r="E23" s="66">
        <v>600</v>
      </c>
      <c r="F23" s="65">
        <f t="shared" si="0"/>
        <v>4800</v>
      </c>
      <c r="G23" s="84" t="s">
        <v>218</v>
      </c>
      <c r="H23" s="105"/>
      <c r="I23" s="64" t="s">
        <v>200</v>
      </c>
      <c r="J23" s="104"/>
      <c r="K23" s="104" t="s">
        <v>198</v>
      </c>
      <c r="L23" s="74"/>
      <c r="M23" s="2"/>
      <c r="N23" s="1"/>
    </row>
    <row r="24" spans="1:14" s="44" customFormat="1" ht="15" customHeight="1" x14ac:dyDescent="0.25">
      <c r="A24" s="108">
        <v>21</v>
      </c>
      <c r="B24" s="84" t="s">
        <v>219</v>
      </c>
      <c r="C24" s="84"/>
      <c r="D24" s="67">
        <v>8</v>
      </c>
      <c r="E24" s="66">
        <v>300</v>
      </c>
      <c r="F24" s="65">
        <f t="shared" si="0"/>
        <v>2400</v>
      </c>
      <c r="G24" s="84" t="s">
        <v>218</v>
      </c>
      <c r="H24" s="105"/>
      <c r="I24" s="64" t="s">
        <v>200</v>
      </c>
      <c r="J24" s="104"/>
      <c r="K24" s="104" t="s">
        <v>198</v>
      </c>
      <c r="L24" s="74"/>
      <c r="M24" s="2"/>
      <c r="N24" s="1"/>
    </row>
    <row r="25" spans="1:14" s="61" customFormat="1" ht="15" customHeight="1" x14ac:dyDescent="0.25">
      <c r="A25" s="108">
        <v>22</v>
      </c>
      <c r="B25" s="104" t="s">
        <v>217</v>
      </c>
      <c r="C25" s="104" t="s">
        <v>216</v>
      </c>
      <c r="D25" s="107">
        <v>130</v>
      </c>
      <c r="E25" s="106">
        <v>79</v>
      </c>
      <c r="F25" s="65">
        <f t="shared" si="0"/>
        <v>10270</v>
      </c>
      <c r="G25" s="104" t="s">
        <v>215</v>
      </c>
      <c r="H25" s="104">
        <v>7</v>
      </c>
      <c r="I25" s="64" t="s">
        <v>200</v>
      </c>
      <c r="J25" s="104" t="s">
        <v>199</v>
      </c>
      <c r="K25" s="104" t="s">
        <v>198</v>
      </c>
      <c r="L25" s="74"/>
    </row>
    <row r="26" spans="1:14" s="61" customFormat="1" ht="15" customHeight="1" x14ac:dyDescent="0.25">
      <c r="A26" s="108">
        <v>23</v>
      </c>
      <c r="B26" s="104" t="s">
        <v>214</v>
      </c>
      <c r="C26" s="104" t="s">
        <v>213</v>
      </c>
      <c r="D26" s="107">
        <v>4</v>
      </c>
      <c r="E26" s="106">
        <v>6000</v>
      </c>
      <c r="F26" s="65">
        <f t="shared" si="0"/>
        <v>24000</v>
      </c>
      <c r="G26" s="104" t="s">
        <v>210</v>
      </c>
      <c r="H26" s="104">
        <v>7</v>
      </c>
      <c r="I26" s="64" t="s">
        <v>200</v>
      </c>
      <c r="J26" s="104" t="s">
        <v>199</v>
      </c>
      <c r="K26" s="104" t="s">
        <v>198</v>
      </c>
      <c r="L26" s="74"/>
    </row>
    <row r="27" spans="1:14" s="61" customFormat="1" ht="15" customHeight="1" x14ac:dyDescent="0.25">
      <c r="A27" s="108">
        <v>24</v>
      </c>
      <c r="B27" s="104" t="s">
        <v>212</v>
      </c>
      <c r="C27" s="104" t="s">
        <v>211</v>
      </c>
      <c r="D27" s="107">
        <v>6</v>
      </c>
      <c r="E27" s="106">
        <v>6000</v>
      </c>
      <c r="F27" s="65">
        <f t="shared" si="0"/>
        <v>36000</v>
      </c>
      <c r="G27" s="104" t="s">
        <v>210</v>
      </c>
      <c r="H27" s="104">
        <v>7</v>
      </c>
      <c r="I27" s="64" t="s">
        <v>200</v>
      </c>
      <c r="J27" s="104" t="s">
        <v>199</v>
      </c>
      <c r="K27" s="104" t="s">
        <v>198</v>
      </c>
      <c r="L27" s="74"/>
    </row>
    <row r="28" spans="1:14" s="44" customFormat="1" ht="15" customHeight="1" x14ac:dyDescent="0.25">
      <c r="A28" s="108">
        <v>25</v>
      </c>
      <c r="B28" s="104" t="s">
        <v>209</v>
      </c>
      <c r="C28" s="104" t="s">
        <v>208</v>
      </c>
      <c r="D28" s="107">
        <v>6</v>
      </c>
      <c r="E28" s="106">
        <v>1500</v>
      </c>
      <c r="F28" s="65">
        <f t="shared" si="0"/>
        <v>9000</v>
      </c>
      <c r="G28" s="104" t="s">
        <v>207</v>
      </c>
      <c r="H28" s="104">
        <v>30</v>
      </c>
      <c r="I28" s="64" t="s">
        <v>200</v>
      </c>
      <c r="J28" s="104" t="s">
        <v>121</v>
      </c>
      <c r="K28" s="104" t="s">
        <v>198</v>
      </c>
      <c r="L28" s="74"/>
    </row>
    <row r="29" spans="1:14" s="44" customFormat="1" ht="15" customHeight="1" x14ac:dyDescent="0.25">
      <c r="A29" s="108">
        <v>26</v>
      </c>
      <c r="B29" s="104" t="s">
        <v>206</v>
      </c>
      <c r="C29" s="104" t="s">
        <v>205</v>
      </c>
      <c r="D29" s="107">
        <v>10</v>
      </c>
      <c r="E29" s="106">
        <v>2000</v>
      </c>
      <c r="F29" s="65">
        <f t="shared" si="0"/>
        <v>20000</v>
      </c>
      <c r="G29" s="104" t="s">
        <v>204</v>
      </c>
      <c r="H29" s="105">
        <v>30</v>
      </c>
      <c r="I29" s="64" t="s">
        <v>200</v>
      </c>
      <c r="J29" s="104" t="s">
        <v>121</v>
      </c>
      <c r="K29" s="104" t="s">
        <v>198</v>
      </c>
      <c r="L29" s="74"/>
    </row>
    <row r="30" spans="1:14" s="44" customFormat="1" ht="15" customHeight="1" thickBot="1" x14ac:dyDescent="0.3">
      <c r="A30" s="103">
        <v>27</v>
      </c>
      <c r="B30" s="98" t="s">
        <v>203</v>
      </c>
      <c r="C30" s="98" t="s">
        <v>202</v>
      </c>
      <c r="D30" s="102">
        <v>4</v>
      </c>
      <c r="E30" s="101">
        <v>1000</v>
      </c>
      <c r="F30" s="100">
        <f t="shared" si="0"/>
        <v>4000</v>
      </c>
      <c r="G30" s="98" t="s">
        <v>201</v>
      </c>
      <c r="H30" s="98">
        <v>7</v>
      </c>
      <c r="I30" s="99" t="s">
        <v>200</v>
      </c>
      <c r="J30" s="98" t="s">
        <v>199</v>
      </c>
      <c r="K30" s="98" t="s">
        <v>198</v>
      </c>
      <c r="L30" s="97"/>
    </row>
    <row r="31" spans="1:14" s="94" customFormat="1" ht="21" x14ac:dyDescent="0.25">
      <c r="A31" s="51"/>
      <c r="B31" s="51"/>
      <c r="C31" s="51"/>
      <c r="D31" s="52"/>
      <c r="E31" s="38" t="s">
        <v>197</v>
      </c>
      <c r="F31" s="54">
        <f>SUM(F4:F30)</f>
        <v>431170</v>
      </c>
      <c r="G31" s="53" t="s">
        <v>196</v>
      </c>
      <c r="H31" s="51"/>
      <c r="I31" s="51"/>
      <c r="J31" s="51"/>
      <c r="K31" s="51"/>
      <c r="L31" s="50"/>
    </row>
    <row r="32" spans="1:14" s="94" customFormat="1" x14ac:dyDescent="0.25">
      <c r="A32" s="51"/>
      <c r="B32" s="51"/>
      <c r="C32" s="51"/>
      <c r="D32" s="52"/>
      <c r="E32" s="12" t="s">
        <v>195</v>
      </c>
      <c r="F32" s="11" t="s">
        <v>194</v>
      </c>
      <c r="G32" s="51"/>
      <c r="H32" s="51"/>
      <c r="I32" s="51"/>
      <c r="J32" s="51"/>
      <c r="K32" s="51"/>
      <c r="L32" s="50"/>
    </row>
    <row r="33" spans="1:12" s="94" customFormat="1" ht="15.5" x14ac:dyDescent="0.25">
      <c r="A33" s="51"/>
      <c r="B33" s="51"/>
      <c r="C33" s="51"/>
      <c r="D33" s="52"/>
      <c r="E33" s="96"/>
      <c r="F33" s="96"/>
      <c r="G33" s="51"/>
      <c r="H33" s="51"/>
      <c r="I33" s="95"/>
      <c r="J33" s="51"/>
      <c r="K33" s="51"/>
      <c r="L33" s="50"/>
    </row>
    <row r="34" spans="1:12" s="94" customFormat="1" ht="36.65" customHeight="1" thickBot="1" x14ac:dyDescent="0.3">
      <c r="A34" s="172" t="s">
        <v>193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</row>
    <row r="35" spans="1:12" s="61" customFormat="1" ht="23.5" customHeight="1" x14ac:dyDescent="0.25">
      <c r="A35" s="93" t="s">
        <v>192</v>
      </c>
      <c r="B35" s="89" t="s">
        <v>191</v>
      </c>
      <c r="C35" s="89" t="s">
        <v>190</v>
      </c>
      <c r="D35" s="92" t="s">
        <v>189</v>
      </c>
      <c r="E35" s="91" t="s">
        <v>188</v>
      </c>
      <c r="F35" s="90" t="s">
        <v>187</v>
      </c>
      <c r="G35" s="89" t="s">
        <v>186</v>
      </c>
      <c r="H35" s="89" t="s">
        <v>185</v>
      </c>
      <c r="I35" s="89" t="s">
        <v>184</v>
      </c>
      <c r="J35" s="89" t="s">
        <v>183</v>
      </c>
      <c r="K35" s="89" t="s">
        <v>182</v>
      </c>
      <c r="L35" s="88" t="s">
        <v>24</v>
      </c>
    </row>
    <row r="36" spans="1:12" s="61" customFormat="1" ht="14.5" customHeight="1" x14ac:dyDescent="0.25">
      <c r="A36" s="30">
        <v>1</v>
      </c>
      <c r="B36" s="73" t="s">
        <v>181</v>
      </c>
      <c r="C36" s="25" t="s">
        <v>180</v>
      </c>
      <c r="D36" s="48">
        <v>2</v>
      </c>
      <c r="E36" s="47">
        <v>5000</v>
      </c>
      <c r="F36" s="47">
        <f t="shared" ref="F36:F87" si="1">SUM(D36*E36)</f>
        <v>10000</v>
      </c>
      <c r="G36" s="25" t="s">
        <v>179</v>
      </c>
      <c r="H36" s="25">
        <v>10</v>
      </c>
      <c r="I36" s="46" t="s">
        <v>164</v>
      </c>
      <c r="J36" s="46"/>
      <c r="K36" s="46" t="s">
        <v>170</v>
      </c>
      <c r="L36" s="45"/>
    </row>
    <row r="37" spans="1:12" s="44" customFormat="1" ht="14.5" customHeight="1" x14ac:dyDescent="0.25">
      <c r="A37" s="30">
        <v>2</v>
      </c>
      <c r="B37" s="24" t="s">
        <v>178</v>
      </c>
      <c r="C37" s="24"/>
      <c r="D37" s="60">
        <v>3</v>
      </c>
      <c r="E37" s="59">
        <v>4500</v>
      </c>
      <c r="F37" s="47">
        <f t="shared" si="1"/>
        <v>13500</v>
      </c>
      <c r="G37" s="24" t="s">
        <v>177</v>
      </c>
      <c r="H37" s="24"/>
      <c r="I37" s="46" t="s">
        <v>164</v>
      </c>
      <c r="J37" s="87"/>
      <c r="K37" s="46" t="s">
        <v>170</v>
      </c>
      <c r="L37" s="58"/>
    </row>
    <row r="38" spans="1:12" s="61" customFormat="1" ht="14.5" customHeight="1" x14ac:dyDescent="0.25">
      <c r="A38" s="30">
        <v>3</v>
      </c>
      <c r="B38" s="73" t="s">
        <v>176</v>
      </c>
      <c r="C38" s="25" t="s">
        <v>175</v>
      </c>
      <c r="D38" s="48">
        <v>2</v>
      </c>
      <c r="E38" s="47">
        <v>5000</v>
      </c>
      <c r="F38" s="47">
        <f t="shared" si="1"/>
        <v>10000</v>
      </c>
      <c r="G38" s="25" t="s">
        <v>174</v>
      </c>
      <c r="H38" s="25">
        <v>10</v>
      </c>
      <c r="I38" s="46" t="s">
        <v>164</v>
      </c>
      <c r="J38" s="46"/>
      <c r="K38" s="46" t="s">
        <v>170</v>
      </c>
      <c r="L38" s="45"/>
    </row>
    <row r="39" spans="1:12" s="61" customFormat="1" ht="14.5" customHeight="1" x14ac:dyDescent="0.25">
      <c r="A39" s="30">
        <v>4</v>
      </c>
      <c r="B39" s="24" t="s">
        <v>173</v>
      </c>
      <c r="C39" s="24"/>
      <c r="D39" s="60">
        <v>5</v>
      </c>
      <c r="E39" s="59">
        <v>1599</v>
      </c>
      <c r="F39" s="47">
        <f t="shared" si="1"/>
        <v>7995</v>
      </c>
      <c r="G39" s="24" t="s">
        <v>171</v>
      </c>
      <c r="H39" s="24"/>
      <c r="I39" s="46" t="s">
        <v>164</v>
      </c>
      <c r="J39" s="87"/>
      <c r="K39" s="46" t="s">
        <v>170</v>
      </c>
      <c r="L39" s="58"/>
    </row>
    <row r="40" spans="1:12" s="61" customFormat="1" ht="14.5" customHeight="1" x14ac:dyDescent="0.25">
      <c r="A40" s="30">
        <v>5</v>
      </c>
      <c r="B40" s="24" t="s">
        <v>172</v>
      </c>
      <c r="C40" s="24"/>
      <c r="D40" s="60">
        <v>20</v>
      </c>
      <c r="E40" s="59">
        <v>1350</v>
      </c>
      <c r="F40" s="47">
        <f t="shared" si="1"/>
        <v>27000</v>
      </c>
      <c r="G40" s="24" t="s">
        <v>171</v>
      </c>
      <c r="H40" s="24"/>
      <c r="I40" s="46" t="s">
        <v>164</v>
      </c>
      <c r="J40" s="87"/>
      <c r="K40" s="46" t="s">
        <v>170</v>
      </c>
      <c r="L40" s="58"/>
    </row>
    <row r="41" spans="1:12" s="44" customFormat="1" ht="14.5" customHeight="1" x14ac:dyDescent="0.25">
      <c r="A41" s="68">
        <v>6</v>
      </c>
      <c r="B41" s="83" t="s">
        <v>136</v>
      </c>
      <c r="C41" s="75" t="s">
        <v>169</v>
      </c>
      <c r="D41" s="76">
        <v>6</v>
      </c>
      <c r="E41" s="65">
        <v>9150</v>
      </c>
      <c r="F41" s="65">
        <f t="shared" si="1"/>
        <v>54900</v>
      </c>
      <c r="G41" s="75" t="s">
        <v>157</v>
      </c>
      <c r="H41" s="75">
        <v>30</v>
      </c>
      <c r="I41" s="64" t="s">
        <v>164</v>
      </c>
      <c r="J41" s="75"/>
      <c r="K41" s="75" t="s">
        <v>163</v>
      </c>
      <c r="L41" s="74"/>
    </row>
    <row r="42" spans="1:12" s="44" customFormat="1" ht="14.5" customHeight="1" x14ac:dyDescent="0.25">
      <c r="A42" s="68">
        <v>7</v>
      </c>
      <c r="B42" s="83" t="s">
        <v>168</v>
      </c>
      <c r="C42" s="75" t="s">
        <v>167</v>
      </c>
      <c r="D42" s="76">
        <v>6</v>
      </c>
      <c r="E42" s="65">
        <v>2150</v>
      </c>
      <c r="F42" s="65">
        <f t="shared" si="1"/>
        <v>12900</v>
      </c>
      <c r="G42" s="75" t="s">
        <v>157</v>
      </c>
      <c r="H42" s="75">
        <v>30</v>
      </c>
      <c r="I42" s="64" t="s">
        <v>164</v>
      </c>
      <c r="J42" s="75"/>
      <c r="K42" s="75" t="s">
        <v>163</v>
      </c>
      <c r="L42" s="74"/>
    </row>
    <row r="43" spans="1:12" s="44" customFormat="1" ht="14.5" customHeight="1" x14ac:dyDescent="0.25">
      <c r="A43" s="68">
        <v>8</v>
      </c>
      <c r="B43" s="83" t="s">
        <v>166</v>
      </c>
      <c r="C43" s="75" t="s">
        <v>165</v>
      </c>
      <c r="D43" s="76">
        <v>6</v>
      </c>
      <c r="E43" s="65">
        <v>250</v>
      </c>
      <c r="F43" s="65">
        <f t="shared" si="1"/>
        <v>1500</v>
      </c>
      <c r="G43" s="75" t="s">
        <v>157</v>
      </c>
      <c r="H43" s="75">
        <v>30</v>
      </c>
      <c r="I43" s="64" t="s">
        <v>164</v>
      </c>
      <c r="J43" s="75"/>
      <c r="K43" s="75" t="s">
        <v>163</v>
      </c>
      <c r="L43" s="74"/>
    </row>
    <row r="44" spans="1:12" s="61" customFormat="1" ht="14.5" customHeight="1" x14ac:dyDescent="0.25">
      <c r="A44" s="68">
        <v>9</v>
      </c>
      <c r="B44" s="64" t="s">
        <v>162</v>
      </c>
      <c r="C44" s="64"/>
      <c r="D44" s="76">
        <v>4</v>
      </c>
      <c r="E44" s="65">
        <v>1609.9999999999998</v>
      </c>
      <c r="F44" s="65">
        <f t="shared" si="1"/>
        <v>6439.9999999999991</v>
      </c>
      <c r="G44" s="86"/>
      <c r="H44" s="84"/>
      <c r="I44" s="64" t="s">
        <v>164</v>
      </c>
      <c r="J44" s="75"/>
      <c r="K44" s="75" t="s">
        <v>163</v>
      </c>
      <c r="L44" s="74"/>
    </row>
    <row r="45" spans="1:12" s="61" customFormat="1" ht="14.5" customHeight="1" x14ac:dyDescent="0.25">
      <c r="A45" s="68">
        <v>10</v>
      </c>
      <c r="B45" s="64" t="s">
        <v>162</v>
      </c>
      <c r="C45" s="64"/>
      <c r="D45" s="76">
        <v>3</v>
      </c>
      <c r="E45" s="65">
        <v>2989.9999999999995</v>
      </c>
      <c r="F45" s="65">
        <f t="shared" si="1"/>
        <v>8969.9999999999982</v>
      </c>
      <c r="G45" s="85"/>
      <c r="H45" s="84"/>
      <c r="I45" s="64" t="s">
        <v>73</v>
      </c>
      <c r="J45" s="75"/>
      <c r="K45" s="75" t="s">
        <v>137</v>
      </c>
      <c r="L45" s="74"/>
    </row>
    <row r="46" spans="1:12" s="44" customFormat="1" ht="14.5" customHeight="1" x14ac:dyDescent="0.25">
      <c r="A46" s="68">
        <v>11</v>
      </c>
      <c r="B46" s="83" t="s">
        <v>161</v>
      </c>
      <c r="C46" s="75" t="s">
        <v>160</v>
      </c>
      <c r="D46" s="76">
        <v>3</v>
      </c>
      <c r="E46" s="65">
        <v>500</v>
      </c>
      <c r="F46" s="65">
        <f t="shared" si="1"/>
        <v>1500</v>
      </c>
      <c r="G46" s="75" t="s">
        <v>157</v>
      </c>
      <c r="H46" s="75">
        <v>30</v>
      </c>
      <c r="I46" s="64" t="s">
        <v>73</v>
      </c>
      <c r="J46" s="75"/>
      <c r="K46" s="75" t="s">
        <v>137</v>
      </c>
      <c r="L46" s="74"/>
    </row>
    <row r="47" spans="1:12" s="44" customFormat="1" ht="14.5" customHeight="1" x14ac:dyDescent="0.25">
      <c r="A47" s="68">
        <v>12</v>
      </c>
      <c r="B47" s="64" t="s">
        <v>159</v>
      </c>
      <c r="C47" s="64"/>
      <c r="D47" s="76">
        <v>1</v>
      </c>
      <c r="E47" s="65">
        <v>21505</v>
      </c>
      <c r="F47" s="65">
        <f t="shared" si="1"/>
        <v>21505</v>
      </c>
      <c r="G47" s="83"/>
      <c r="H47" s="84"/>
      <c r="I47" s="64" t="s">
        <v>73</v>
      </c>
      <c r="J47" s="75"/>
      <c r="K47" s="75" t="s">
        <v>137</v>
      </c>
      <c r="L47" s="74"/>
    </row>
    <row r="48" spans="1:12" s="44" customFormat="1" ht="14.5" customHeight="1" x14ac:dyDescent="0.25">
      <c r="A48" s="68">
        <v>13</v>
      </c>
      <c r="B48" s="83" t="s">
        <v>158</v>
      </c>
      <c r="C48" s="75" t="s">
        <v>155</v>
      </c>
      <c r="D48" s="76">
        <v>3</v>
      </c>
      <c r="E48" s="65">
        <v>800</v>
      </c>
      <c r="F48" s="65">
        <f t="shared" si="1"/>
        <v>2400</v>
      </c>
      <c r="G48" s="75" t="s">
        <v>157</v>
      </c>
      <c r="H48" s="75">
        <v>30</v>
      </c>
      <c r="I48" s="64" t="s">
        <v>73</v>
      </c>
      <c r="J48" s="75"/>
      <c r="K48" s="75" t="s">
        <v>137</v>
      </c>
      <c r="L48" s="74"/>
    </row>
    <row r="49" spans="1:14" s="44" customFormat="1" ht="14.5" customHeight="1" x14ac:dyDescent="0.25">
      <c r="A49" s="68">
        <v>14</v>
      </c>
      <c r="B49" s="83" t="s">
        <v>156</v>
      </c>
      <c r="C49" s="75" t="s">
        <v>155</v>
      </c>
      <c r="D49" s="76">
        <v>3</v>
      </c>
      <c r="E49" s="65">
        <v>700</v>
      </c>
      <c r="F49" s="65">
        <f t="shared" si="1"/>
        <v>2100</v>
      </c>
      <c r="G49" s="75" t="s">
        <v>150</v>
      </c>
      <c r="H49" s="75">
        <v>30</v>
      </c>
      <c r="I49" s="64" t="s">
        <v>73</v>
      </c>
      <c r="J49" s="75"/>
      <c r="K49" s="75" t="s">
        <v>137</v>
      </c>
      <c r="L49" s="74"/>
    </row>
    <row r="50" spans="1:14" s="44" customFormat="1" ht="14.5" customHeight="1" x14ac:dyDescent="0.25">
      <c r="A50" s="68">
        <v>15</v>
      </c>
      <c r="B50" s="83" t="s">
        <v>154</v>
      </c>
      <c r="C50" s="75" t="s">
        <v>153</v>
      </c>
      <c r="D50" s="76">
        <v>3</v>
      </c>
      <c r="E50" s="65">
        <v>5300</v>
      </c>
      <c r="F50" s="65">
        <f t="shared" si="1"/>
        <v>15900</v>
      </c>
      <c r="G50" s="75" t="s">
        <v>150</v>
      </c>
      <c r="H50" s="75">
        <v>30</v>
      </c>
      <c r="I50" s="64" t="s">
        <v>73</v>
      </c>
      <c r="J50" s="75"/>
      <c r="K50" s="75" t="s">
        <v>137</v>
      </c>
      <c r="L50" s="74"/>
    </row>
    <row r="51" spans="1:14" s="44" customFormat="1" ht="14.5" customHeight="1" x14ac:dyDescent="0.25">
      <c r="A51" s="68">
        <v>16</v>
      </c>
      <c r="B51" s="83" t="s">
        <v>152</v>
      </c>
      <c r="C51" s="75" t="s">
        <v>151</v>
      </c>
      <c r="D51" s="76">
        <v>3</v>
      </c>
      <c r="E51" s="65">
        <v>2650</v>
      </c>
      <c r="F51" s="65">
        <f t="shared" si="1"/>
        <v>7950</v>
      </c>
      <c r="G51" s="75" t="s">
        <v>150</v>
      </c>
      <c r="H51" s="75">
        <v>30</v>
      </c>
      <c r="I51" s="64" t="s">
        <v>73</v>
      </c>
      <c r="J51" s="75"/>
      <c r="K51" s="75" t="s">
        <v>137</v>
      </c>
      <c r="L51" s="74"/>
    </row>
    <row r="52" spans="1:14" s="44" customFormat="1" ht="14.5" customHeight="1" x14ac:dyDescent="0.25">
      <c r="A52" s="68">
        <v>17</v>
      </c>
      <c r="B52" s="83" t="s">
        <v>149</v>
      </c>
      <c r="C52" s="75" t="s">
        <v>148</v>
      </c>
      <c r="D52" s="76">
        <v>3</v>
      </c>
      <c r="E52" s="65">
        <v>3500</v>
      </c>
      <c r="F52" s="65">
        <f t="shared" si="1"/>
        <v>10500</v>
      </c>
      <c r="G52" s="75" t="s">
        <v>145</v>
      </c>
      <c r="H52" s="75">
        <v>30</v>
      </c>
      <c r="I52" s="64" t="s">
        <v>73</v>
      </c>
      <c r="J52" s="75"/>
      <c r="K52" s="75" t="s">
        <v>137</v>
      </c>
      <c r="L52" s="74"/>
    </row>
    <row r="53" spans="1:14" s="61" customFormat="1" ht="14.5" customHeight="1" x14ac:dyDescent="0.25">
      <c r="A53" s="68">
        <v>18</v>
      </c>
      <c r="B53" s="83" t="s">
        <v>147</v>
      </c>
      <c r="C53" s="75" t="s">
        <v>146</v>
      </c>
      <c r="D53" s="76">
        <v>3</v>
      </c>
      <c r="E53" s="65">
        <v>1150</v>
      </c>
      <c r="F53" s="65">
        <f t="shared" si="1"/>
        <v>3450</v>
      </c>
      <c r="G53" s="75" t="s">
        <v>145</v>
      </c>
      <c r="H53" s="75">
        <v>30</v>
      </c>
      <c r="I53" s="64" t="s">
        <v>73</v>
      </c>
      <c r="J53" s="75"/>
      <c r="K53" s="75" t="s">
        <v>137</v>
      </c>
      <c r="L53" s="74"/>
    </row>
    <row r="54" spans="1:14" s="44" customFormat="1" ht="14.5" customHeight="1" x14ac:dyDescent="0.25">
      <c r="A54" s="68">
        <v>19</v>
      </c>
      <c r="B54" s="83" t="s">
        <v>144</v>
      </c>
      <c r="C54" s="75" t="s">
        <v>141</v>
      </c>
      <c r="D54" s="76">
        <v>91</v>
      </c>
      <c r="E54" s="65">
        <v>2500</v>
      </c>
      <c r="F54" s="65">
        <f t="shared" si="1"/>
        <v>227500</v>
      </c>
      <c r="G54" s="75" t="s">
        <v>138</v>
      </c>
      <c r="H54" s="75">
        <v>30</v>
      </c>
      <c r="I54" s="64" t="s">
        <v>73</v>
      </c>
      <c r="J54" s="75" t="s">
        <v>143</v>
      </c>
      <c r="K54" s="75" t="s">
        <v>137</v>
      </c>
      <c r="L54" s="74"/>
    </row>
    <row r="55" spans="1:14" s="44" customFormat="1" ht="14.5" customHeight="1" x14ac:dyDescent="0.25">
      <c r="A55" s="68">
        <v>20</v>
      </c>
      <c r="B55" s="83" t="s">
        <v>142</v>
      </c>
      <c r="C55" s="75" t="s">
        <v>141</v>
      </c>
      <c r="D55" s="76">
        <v>13</v>
      </c>
      <c r="E55" s="65">
        <v>2450</v>
      </c>
      <c r="F55" s="65">
        <f t="shared" si="1"/>
        <v>31850</v>
      </c>
      <c r="G55" s="75" t="s">
        <v>138</v>
      </c>
      <c r="H55" s="75">
        <v>30</v>
      </c>
      <c r="I55" s="64" t="s">
        <v>73</v>
      </c>
      <c r="J55" s="75"/>
      <c r="K55" s="75" t="s">
        <v>137</v>
      </c>
      <c r="L55" s="74"/>
    </row>
    <row r="56" spans="1:14" s="44" customFormat="1" ht="14.5" customHeight="1" x14ac:dyDescent="0.25">
      <c r="A56" s="68">
        <v>21</v>
      </c>
      <c r="B56" s="83" t="s">
        <v>140</v>
      </c>
      <c r="C56" s="75" t="s">
        <v>139</v>
      </c>
      <c r="D56" s="76">
        <v>2</v>
      </c>
      <c r="E56" s="65">
        <v>2400</v>
      </c>
      <c r="F56" s="65">
        <f t="shared" si="1"/>
        <v>4800</v>
      </c>
      <c r="G56" s="75" t="s">
        <v>138</v>
      </c>
      <c r="H56" s="75">
        <v>30</v>
      </c>
      <c r="I56" s="64" t="s">
        <v>73</v>
      </c>
      <c r="J56" s="75"/>
      <c r="K56" s="75" t="s">
        <v>137</v>
      </c>
      <c r="L56" s="74"/>
    </row>
    <row r="57" spans="1:14" s="61" customFormat="1" ht="14.5" customHeight="1" x14ac:dyDescent="0.25">
      <c r="A57" s="30">
        <v>22</v>
      </c>
      <c r="B57" s="78" t="s">
        <v>136</v>
      </c>
      <c r="C57" s="78" t="s">
        <v>135</v>
      </c>
      <c r="D57" s="82">
        <v>3</v>
      </c>
      <c r="E57" s="81">
        <v>3299</v>
      </c>
      <c r="F57" s="47">
        <f t="shared" si="1"/>
        <v>9897</v>
      </c>
      <c r="G57" s="78" t="s">
        <v>125</v>
      </c>
      <c r="H57" s="78">
        <v>1</v>
      </c>
      <c r="I57" s="46" t="s">
        <v>73</v>
      </c>
      <c r="J57" s="78" t="s">
        <v>134</v>
      </c>
      <c r="K57" s="78" t="s">
        <v>113</v>
      </c>
      <c r="L57" s="45"/>
    </row>
    <row r="58" spans="1:14" s="61" customFormat="1" ht="14.5" customHeight="1" x14ac:dyDescent="0.25">
      <c r="A58" s="30">
        <v>23</v>
      </c>
      <c r="B58" s="72" t="s">
        <v>133</v>
      </c>
      <c r="C58" s="72" t="s">
        <v>132</v>
      </c>
      <c r="D58" s="72">
        <v>6</v>
      </c>
      <c r="E58" s="59">
        <v>12000</v>
      </c>
      <c r="F58" s="47">
        <f t="shared" si="1"/>
        <v>72000</v>
      </c>
      <c r="G58" s="80" t="s">
        <v>125</v>
      </c>
      <c r="H58" s="79"/>
      <c r="I58" s="46" t="s">
        <v>73</v>
      </c>
      <c r="J58" s="78"/>
      <c r="K58" s="78" t="s">
        <v>113</v>
      </c>
      <c r="L58" s="45"/>
      <c r="M58" s="71"/>
      <c r="N58" s="70"/>
    </row>
    <row r="59" spans="1:14" s="44" customFormat="1" ht="14.5" customHeight="1" x14ac:dyDescent="0.25">
      <c r="A59" s="30">
        <v>24</v>
      </c>
      <c r="B59" s="72" t="s">
        <v>131</v>
      </c>
      <c r="C59" s="72" t="s">
        <v>130</v>
      </c>
      <c r="D59" s="72">
        <v>6</v>
      </c>
      <c r="E59" s="59">
        <v>500</v>
      </c>
      <c r="F59" s="47">
        <f t="shared" si="1"/>
        <v>3000</v>
      </c>
      <c r="G59" s="80" t="s">
        <v>125</v>
      </c>
      <c r="H59" s="79"/>
      <c r="I59" s="46" t="s">
        <v>73</v>
      </c>
      <c r="J59" s="78"/>
      <c r="K59" s="78" t="s">
        <v>113</v>
      </c>
      <c r="L59" s="45"/>
      <c r="M59" s="2"/>
      <c r="N59" s="1"/>
    </row>
    <row r="60" spans="1:14" s="61" customFormat="1" ht="14.5" customHeight="1" x14ac:dyDescent="0.25">
      <c r="A60" s="30">
        <v>25</v>
      </c>
      <c r="B60" s="72" t="s">
        <v>129</v>
      </c>
      <c r="C60" s="80" t="s">
        <v>128</v>
      </c>
      <c r="D60" s="80">
        <v>6</v>
      </c>
      <c r="E60" s="59">
        <v>300</v>
      </c>
      <c r="F60" s="47">
        <f t="shared" si="1"/>
        <v>1800</v>
      </c>
      <c r="G60" s="80" t="s">
        <v>125</v>
      </c>
      <c r="H60" s="79"/>
      <c r="I60" s="46" t="s">
        <v>73</v>
      </c>
      <c r="J60" s="78"/>
      <c r="K60" s="78" t="s">
        <v>113</v>
      </c>
      <c r="L60" s="45"/>
      <c r="M60" s="71"/>
      <c r="N60" s="70"/>
    </row>
    <row r="61" spans="1:14" s="61" customFormat="1" ht="14.5" customHeight="1" x14ac:dyDescent="0.25">
      <c r="A61" s="30">
        <v>26</v>
      </c>
      <c r="B61" s="72" t="s">
        <v>127</v>
      </c>
      <c r="C61" s="80" t="s">
        <v>126</v>
      </c>
      <c r="D61" s="80">
        <v>6</v>
      </c>
      <c r="E61" s="59">
        <v>300</v>
      </c>
      <c r="F61" s="47">
        <f t="shared" si="1"/>
        <v>1800</v>
      </c>
      <c r="G61" s="80" t="s">
        <v>125</v>
      </c>
      <c r="H61" s="79"/>
      <c r="I61" s="46" t="s">
        <v>73</v>
      </c>
      <c r="J61" s="78"/>
      <c r="K61" s="78" t="s">
        <v>113</v>
      </c>
      <c r="L61" s="45"/>
      <c r="M61" s="71"/>
      <c r="N61" s="70"/>
    </row>
    <row r="62" spans="1:14" s="61" customFormat="1" ht="14.5" customHeight="1" x14ac:dyDescent="0.25">
      <c r="A62" s="30">
        <v>27</v>
      </c>
      <c r="B62" s="78" t="s">
        <v>124</v>
      </c>
      <c r="C62" s="78" t="s">
        <v>123</v>
      </c>
      <c r="D62" s="82">
        <v>3</v>
      </c>
      <c r="E62" s="81">
        <v>15000</v>
      </c>
      <c r="F62" s="47">
        <f t="shared" si="1"/>
        <v>45000</v>
      </c>
      <c r="G62" s="78" t="s">
        <v>122</v>
      </c>
      <c r="H62" s="78">
        <v>45</v>
      </c>
      <c r="I62" s="46" t="s">
        <v>73</v>
      </c>
      <c r="J62" s="78" t="s">
        <v>121</v>
      </c>
      <c r="K62" s="78" t="s">
        <v>113</v>
      </c>
      <c r="L62" s="45"/>
      <c r="M62" s="71"/>
      <c r="N62" s="70"/>
    </row>
    <row r="63" spans="1:14" s="44" customFormat="1" ht="14.5" customHeight="1" x14ac:dyDescent="0.25">
      <c r="A63" s="30">
        <v>28</v>
      </c>
      <c r="B63" s="72" t="s">
        <v>120</v>
      </c>
      <c r="C63" s="72" t="s">
        <v>119</v>
      </c>
      <c r="D63" s="72">
        <v>11</v>
      </c>
      <c r="E63" s="59">
        <v>1400</v>
      </c>
      <c r="F63" s="47">
        <f t="shared" si="1"/>
        <v>15400</v>
      </c>
      <c r="G63" s="72" t="s">
        <v>118</v>
      </c>
      <c r="H63" s="79"/>
      <c r="I63" s="46" t="s">
        <v>73</v>
      </c>
      <c r="J63" s="78"/>
      <c r="K63" s="78" t="s">
        <v>113</v>
      </c>
      <c r="L63" s="45"/>
      <c r="M63" s="2"/>
      <c r="N63" s="1"/>
    </row>
    <row r="64" spans="1:14" s="61" customFormat="1" ht="14.5" customHeight="1" x14ac:dyDescent="0.25">
      <c r="A64" s="30">
        <v>29</v>
      </c>
      <c r="B64" s="72" t="s">
        <v>117</v>
      </c>
      <c r="C64" s="72"/>
      <c r="D64" s="72">
        <v>8</v>
      </c>
      <c r="E64" s="59">
        <v>4000</v>
      </c>
      <c r="F64" s="47">
        <f t="shared" si="1"/>
        <v>32000</v>
      </c>
      <c r="G64" s="80" t="s">
        <v>116</v>
      </c>
      <c r="H64" s="79"/>
      <c r="I64" s="46" t="s">
        <v>73</v>
      </c>
      <c r="J64" s="78"/>
      <c r="K64" s="78" t="s">
        <v>113</v>
      </c>
      <c r="L64" s="45"/>
      <c r="M64" s="71"/>
      <c r="N64" s="70"/>
    </row>
    <row r="65" spans="1:14" s="61" customFormat="1" ht="14.5" customHeight="1" x14ac:dyDescent="0.25">
      <c r="A65" s="30">
        <v>30</v>
      </c>
      <c r="B65" s="72" t="s">
        <v>115</v>
      </c>
      <c r="C65" s="72"/>
      <c r="D65" s="72">
        <v>1</v>
      </c>
      <c r="E65" s="59">
        <v>430000</v>
      </c>
      <c r="F65" s="47">
        <f t="shared" si="1"/>
        <v>430000</v>
      </c>
      <c r="G65" s="72" t="s">
        <v>114</v>
      </c>
      <c r="H65" s="79"/>
      <c r="I65" s="46" t="s">
        <v>96</v>
      </c>
      <c r="J65" s="78"/>
      <c r="K65" s="78" t="s">
        <v>113</v>
      </c>
      <c r="L65" s="45"/>
      <c r="M65" s="71"/>
      <c r="N65" s="70"/>
    </row>
    <row r="66" spans="1:14" s="77" customFormat="1" ht="14.5" customHeight="1" x14ac:dyDescent="0.25">
      <c r="A66" s="68">
        <v>31</v>
      </c>
      <c r="B66" s="75" t="s">
        <v>112</v>
      </c>
      <c r="C66" s="75"/>
      <c r="D66" s="76">
        <v>2</v>
      </c>
      <c r="E66" s="65">
        <v>20000</v>
      </c>
      <c r="F66" s="65">
        <f t="shared" si="1"/>
        <v>40000</v>
      </c>
      <c r="G66" s="75" t="s">
        <v>111</v>
      </c>
      <c r="H66" s="75"/>
      <c r="I66" s="64" t="s">
        <v>73</v>
      </c>
      <c r="J66" s="75"/>
      <c r="K66" s="75" t="s">
        <v>95</v>
      </c>
      <c r="L66" s="74"/>
    </row>
    <row r="67" spans="1:14" s="61" customFormat="1" ht="14.5" customHeight="1" x14ac:dyDescent="0.25">
      <c r="A67" s="68">
        <v>32</v>
      </c>
      <c r="B67" s="75" t="s">
        <v>110</v>
      </c>
      <c r="C67" s="75"/>
      <c r="D67" s="76">
        <v>3</v>
      </c>
      <c r="E67" s="65">
        <v>300</v>
      </c>
      <c r="F67" s="65">
        <f t="shared" si="1"/>
        <v>900</v>
      </c>
      <c r="G67" s="75" t="s">
        <v>97</v>
      </c>
      <c r="H67" s="75"/>
      <c r="I67" s="64" t="s">
        <v>73</v>
      </c>
      <c r="J67" s="75"/>
      <c r="K67" s="75" t="s">
        <v>95</v>
      </c>
      <c r="L67" s="74"/>
    </row>
    <row r="68" spans="1:14" s="44" customFormat="1" ht="14.5" customHeight="1" x14ac:dyDescent="0.25">
      <c r="A68" s="68">
        <v>33</v>
      </c>
      <c r="B68" s="75" t="s">
        <v>109</v>
      </c>
      <c r="C68" s="75"/>
      <c r="D68" s="76">
        <v>6</v>
      </c>
      <c r="E68" s="65">
        <v>300</v>
      </c>
      <c r="F68" s="65">
        <f t="shared" si="1"/>
        <v>1800</v>
      </c>
      <c r="G68" s="75" t="s">
        <v>108</v>
      </c>
      <c r="H68" s="75"/>
      <c r="I68" s="64" t="s">
        <v>73</v>
      </c>
      <c r="J68" s="75"/>
      <c r="K68" s="75" t="s">
        <v>95</v>
      </c>
      <c r="L68" s="74"/>
    </row>
    <row r="69" spans="1:14" s="61" customFormat="1" ht="14.5" customHeight="1" x14ac:dyDescent="0.25">
      <c r="A69" s="68">
        <v>34</v>
      </c>
      <c r="B69" s="75" t="s">
        <v>107</v>
      </c>
      <c r="C69" s="75"/>
      <c r="D69" s="76">
        <v>12</v>
      </c>
      <c r="E69" s="65">
        <v>1000</v>
      </c>
      <c r="F69" s="65">
        <f t="shared" si="1"/>
        <v>12000</v>
      </c>
      <c r="G69" s="75" t="s">
        <v>106</v>
      </c>
      <c r="H69" s="75"/>
      <c r="I69" s="64" t="s">
        <v>73</v>
      </c>
      <c r="J69" s="75"/>
      <c r="K69" s="75" t="s">
        <v>95</v>
      </c>
      <c r="L69" s="74"/>
    </row>
    <row r="70" spans="1:14" s="77" customFormat="1" ht="14.5" customHeight="1" x14ac:dyDescent="0.25">
      <c r="A70" s="68">
        <v>35</v>
      </c>
      <c r="B70" s="75" t="s">
        <v>105</v>
      </c>
      <c r="C70" s="75"/>
      <c r="D70" s="76">
        <v>30</v>
      </c>
      <c r="E70" s="65">
        <v>5000</v>
      </c>
      <c r="F70" s="65">
        <f t="shared" si="1"/>
        <v>150000</v>
      </c>
      <c r="G70" s="75" t="s">
        <v>104</v>
      </c>
      <c r="H70" s="75"/>
      <c r="I70" s="64" t="s">
        <v>73</v>
      </c>
      <c r="J70" s="75"/>
      <c r="K70" s="75" t="s">
        <v>95</v>
      </c>
      <c r="L70" s="74"/>
    </row>
    <row r="71" spans="1:14" s="61" customFormat="1" ht="14.5" customHeight="1" x14ac:dyDescent="0.25">
      <c r="A71" s="68">
        <v>36</v>
      </c>
      <c r="B71" s="63" t="s">
        <v>103</v>
      </c>
      <c r="C71" s="63"/>
      <c r="D71" s="63">
        <v>30</v>
      </c>
      <c r="E71" s="66">
        <v>7000</v>
      </c>
      <c r="F71" s="65">
        <f t="shared" si="1"/>
        <v>210000</v>
      </c>
      <c r="G71" s="63" t="s">
        <v>99</v>
      </c>
      <c r="H71" s="63"/>
      <c r="I71" s="64" t="s">
        <v>73</v>
      </c>
      <c r="J71" s="75"/>
      <c r="K71" s="75" t="s">
        <v>95</v>
      </c>
      <c r="L71" s="74"/>
    </row>
    <row r="72" spans="1:14" s="61" customFormat="1" ht="14.5" customHeight="1" x14ac:dyDescent="0.25">
      <c r="A72" s="68">
        <v>37</v>
      </c>
      <c r="B72" s="75" t="s">
        <v>102</v>
      </c>
      <c r="C72" s="75"/>
      <c r="D72" s="76">
        <v>3</v>
      </c>
      <c r="E72" s="65">
        <v>2000</v>
      </c>
      <c r="F72" s="65">
        <f t="shared" si="1"/>
        <v>6000</v>
      </c>
      <c r="G72" s="75" t="s">
        <v>97</v>
      </c>
      <c r="H72" s="75"/>
      <c r="I72" s="64" t="s">
        <v>73</v>
      </c>
      <c r="J72" s="75"/>
      <c r="K72" s="75" t="s">
        <v>95</v>
      </c>
      <c r="L72" s="74"/>
    </row>
    <row r="73" spans="1:14" s="61" customFormat="1" ht="14.5" customHeight="1" x14ac:dyDescent="0.25">
      <c r="A73" s="68">
        <v>38</v>
      </c>
      <c r="B73" s="63" t="s">
        <v>101</v>
      </c>
      <c r="C73" s="63"/>
      <c r="D73" s="63">
        <v>30</v>
      </c>
      <c r="E73" s="66">
        <v>8000</v>
      </c>
      <c r="F73" s="65">
        <f t="shared" si="1"/>
        <v>240000</v>
      </c>
      <c r="G73" s="63" t="s">
        <v>99</v>
      </c>
      <c r="H73" s="63"/>
      <c r="I73" s="64" t="s">
        <v>73</v>
      </c>
      <c r="J73" s="75"/>
      <c r="K73" s="75" t="s">
        <v>95</v>
      </c>
      <c r="L73" s="74"/>
    </row>
    <row r="74" spans="1:14" s="44" customFormat="1" ht="14.5" customHeight="1" x14ac:dyDescent="0.25">
      <c r="A74" s="68">
        <v>39</v>
      </c>
      <c r="B74" s="63" t="s">
        <v>100</v>
      </c>
      <c r="C74" s="63"/>
      <c r="D74" s="63">
        <v>2</v>
      </c>
      <c r="E74" s="66">
        <v>200000</v>
      </c>
      <c r="F74" s="65">
        <f t="shared" si="1"/>
        <v>400000</v>
      </c>
      <c r="G74" s="63" t="s">
        <v>99</v>
      </c>
      <c r="H74" s="63"/>
      <c r="I74" s="64" t="s">
        <v>73</v>
      </c>
      <c r="J74" s="75"/>
      <c r="K74" s="75" t="s">
        <v>95</v>
      </c>
      <c r="L74" s="74"/>
    </row>
    <row r="75" spans="1:14" s="61" customFormat="1" ht="14.5" customHeight="1" x14ac:dyDescent="0.25">
      <c r="A75" s="68">
        <v>40</v>
      </c>
      <c r="B75" s="75" t="s">
        <v>98</v>
      </c>
      <c r="C75" s="75"/>
      <c r="D75" s="76">
        <v>19</v>
      </c>
      <c r="E75" s="65">
        <v>100</v>
      </c>
      <c r="F75" s="65">
        <f t="shared" si="1"/>
        <v>1900</v>
      </c>
      <c r="G75" s="75" t="s">
        <v>97</v>
      </c>
      <c r="H75" s="75"/>
      <c r="I75" s="64" t="s">
        <v>96</v>
      </c>
      <c r="J75" s="75"/>
      <c r="K75" s="75" t="s">
        <v>95</v>
      </c>
      <c r="L75" s="74"/>
    </row>
    <row r="76" spans="1:14" s="61" customFormat="1" ht="14.5" customHeight="1" x14ac:dyDescent="0.25">
      <c r="A76" s="30">
        <v>41</v>
      </c>
      <c r="B76" s="72" t="s">
        <v>94</v>
      </c>
      <c r="C76" s="72" t="s">
        <v>93</v>
      </c>
      <c r="D76" s="60">
        <v>64</v>
      </c>
      <c r="E76" s="59">
        <v>1050</v>
      </c>
      <c r="F76" s="47">
        <f t="shared" si="1"/>
        <v>67200</v>
      </c>
      <c r="G76" s="72" t="s">
        <v>92</v>
      </c>
      <c r="H76" s="72">
        <v>2</v>
      </c>
      <c r="I76" s="46" t="s">
        <v>73</v>
      </c>
      <c r="J76" s="72" t="s">
        <v>88</v>
      </c>
      <c r="K76" s="72" t="s">
        <v>84</v>
      </c>
      <c r="L76" s="45"/>
      <c r="M76" s="71"/>
      <c r="N76" s="70"/>
    </row>
    <row r="77" spans="1:14" s="44" customFormat="1" ht="14.5" customHeight="1" x14ac:dyDescent="0.25">
      <c r="A77" s="30">
        <v>42</v>
      </c>
      <c r="B77" s="72" t="s">
        <v>91</v>
      </c>
      <c r="C77" s="72" t="s">
        <v>90</v>
      </c>
      <c r="D77" s="60">
        <v>4</v>
      </c>
      <c r="E77" s="59">
        <v>7950</v>
      </c>
      <c r="F77" s="47">
        <f t="shared" si="1"/>
        <v>31800</v>
      </c>
      <c r="G77" s="72" t="s">
        <v>89</v>
      </c>
      <c r="H77" s="72">
        <v>1</v>
      </c>
      <c r="I77" s="46" t="s">
        <v>73</v>
      </c>
      <c r="J77" s="72" t="s">
        <v>88</v>
      </c>
      <c r="K77" s="72" t="s">
        <v>84</v>
      </c>
      <c r="L77" s="45"/>
      <c r="M77" s="2"/>
      <c r="N77" s="1"/>
    </row>
    <row r="78" spans="1:14" s="61" customFormat="1" ht="14.5" customHeight="1" x14ac:dyDescent="0.25">
      <c r="A78" s="30">
        <v>43</v>
      </c>
      <c r="B78" s="73" t="s">
        <v>87</v>
      </c>
      <c r="C78" s="25" t="s">
        <v>86</v>
      </c>
      <c r="D78" s="48">
        <v>1</v>
      </c>
      <c r="E78" s="47">
        <v>12000</v>
      </c>
      <c r="F78" s="47">
        <f t="shared" si="1"/>
        <v>12000</v>
      </c>
      <c r="G78" s="25"/>
      <c r="H78" s="25"/>
      <c r="I78" s="46"/>
      <c r="J78" s="46"/>
      <c r="K78" s="46" t="s">
        <v>84</v>
      </c>
      <c r="L78" s="45"/>
    </row>
    <row r="79" spans="1:14" s="61" customFormat="1" ht="14.5" customHeight="1" x14ac:dyDescent="0.25">
      <c r="A79" s="30">
        <v>44</v>
      </c>
      <c r="B79" s="72" t="s">
        <v>85</v>
      </c>
      <c r="C79" s="72"/>
      <c r="D79" s="60">
        <v>4</v>
      </c>
      <c r="E79" s="59">
        <v>3000</v>
      </c>
      <c r="F79" s="47">
        <f t="shared" si="1"/>
        <v>12000</v>
      </c>
      <c r="G79" s="72"/>
      <c r="H79" s="72"/>
      <c r="I79" s="46" t="s">
        <v>73</v>
      </c>
      <c r="J79" s="72"/>
      <c r="K79" s="72" t="s">
        <v>84</v>
      </c>
      <c r="L79" s="45"/>
      <c r="M79" s="71"/>
      <c r="N79" s="70"/>
    </row>
    <row r="80" spans="1:14" s="61" customFormat="1" ht="14.5" customHeight="1" x14ac:dyDescent="0.25">
      <c r="A80" s="68">
        <v>45</v>
      </c>
      <c r="B80" s="63" t="s">
        <v>83</v>
      </c>
      <c r="C80" s="63" t="s">
        <v>82</v>
      </c>
      <c r="D80" s="67">
        <v>2</v>
      </c>
      <c r="E80" s="66">
        <v>15000</v>
      </c>
      <c r="F80" s="65">
        <f t="shared" si="1"/>
        <v>30000</v>
      </c>
      <c r="G80" s="63"/>
      <c r="H80" s="63"/>
      <c r="I80" s="64" t="s">
        <v>73</v>
      </c>
      <c r="J80" s="63"/>
      <c r="K80" s="63" t="s">
        <v>72</v>
      </c>
      <c r="L80" s="62"/>
    </row>
    <row r="81" spans="1:12" s="61" customFormat="1" ht="14.5" customHeight="1" x14ac:dyDescent="0.25">
      <c r="A81" s="68">
        <v>46</v>
      </c>
      <c r="B81" s="63" t="s">
        <v>81</v>
      </c>
      <c r="C81" s="63" t="s">
        <v>80</v>
      </c>
      <c r="D81" s="67">
        <v>2</v>
      </c>
      <c r="E81" s="66">
        <v>40000</v>
      </c>
      <c r="F81" s="65">
        <f t="shared" si="1"/>
        <v>80000</v>
      </c>
      <c r="G81" s="63"/>
      <c r="H81" s="63"/>
      <c r="I81" s="64" t="s">
        <v>73</v>
      </c>
      <c r="J81" s="63"/>
      <c r="K81" s="63" t="s">
        <v>72</v>
      </c>
      <c r="L81" s="62"/>
    </row>
    <row r="82" spans="1:12" s="69" customFormat="1" ht="14.5" customHeight="1" x14ac:dyDescent="0.25">
      <c r="A82" s="68">
        <v>47</v>
      </c>
      <c r="B82" s="63" t="s">
        <v>79</v>
      </c>
      <c r="C82" s="63" t="s">
        <v>78</v>
      </c>
      <c r="D82" s="67">
        <v>5</v>
      </c>
      <c r="E82" s="66">
        <v>27833</v>
      </c>
      <c r="F82" s="65">
        <f t="shared" si="1"/>
        <v>139165</v>
      </c>
      <c r="G82" s="63" t="s">
        <v>77</v>
      </c>
      <c r="H82" s="63"/>
      <c r="I82" s="64" t="s">
        <v>73</v>
      </c>
      <c r="J82" s="63"/>
      <c r="K82" s="63" t="s">
        <v>72</v>
      </c>
      <c r="L82" s="62"/>
    </row>
    <row r="83" spans="1:12" s="44" customFormat="1" ht="14.5" customHeight="1" x14ac:dyDescent="0.25">
      <c r="A83" s="68">
        <v>48</v>
      </c>
      <c r="B83" s="63" t="s">
        <v>76</v>
      </c>
      <c r="C83" s="63"/>
      <c r="D83" s="67">
        <v>2</v>
      </c>
      <c r="E83" s="66">
        <v>10000</v>
      </c>
      <c r="F83" s="65">
        <f t="shared" si="1"/>
        <v>20000</v>
      </c>
      <c r="G83" s="63"/>
      <c r="H83" s="63"/>
      <c r="I83" s="64" t="s">
        <v>73</v>
      </c>
      <c r="J83" s="63"/>
      <c r="K83" s="63" t="s">
        <v>72</v>
      </c>
      <c r="L83" s="62"/>
    </row>
    <row r="84" spans="1:12" s="44" customFormat="1" ht="14.5" customHeight="1" x14ac:dyDescent="0.25">
      <c r="A84" s="68">
        <v>49</v>
      </c>
      <c r="B84" s="63" t="s">
        <v>75</v>
      </c>
      <c r="C84" s="63"/>
      <c r="D84" s="67">
        <v>2</v>
      </c>
      <c r="E84" s="66">
        <v>5000</v>
      </c>
      <c r="F84" s="65">
        <f t="shared" si="1"/>
        <v>10000</v>
      </c>
      <c r="G84" s="63"/>
      <c r="H84" s="63"/>
      <c r="I84" s="64" t="s">
        <v>73</v>
      </c>
      <c r="J84" s="63"/>
      <c r="K84" s="63" t="s">
        <v>72</v>
      </c>
      <c r="L84" s="62"/>
    </row>
    <row r="85" spans="1:12" s="61" customFormat="1" ht="14.5" customHeight="1" x14ac:dyDescent="0.25">
      <c r="A85" s="68">
        <v>50</v>
      </c>
      <c r="B85" s="63" t="s">
        <v>74</v>
      </c>
      <c r="C85" s="63"/>
      <c r="D85" s="67">
        <v>2</v>
      </c>
      <c r="E85" s="66">
        <v>80000</v>
      </c>
      <c r="F85" s="65">
        <f t="shared" si="1"/>
        <v>160000</v>
      </c>
      <c r="G85" s="63"/>
      <c r="H85" s="63"/>
      <c r="I85" s="64" t="s">
        <v>73</v>
      </c>
      <c r="J85" s="63"/>
      <c r="K85" s="63" t="s">
        <v>72</v>
      </c>
      <c r="L85" s="62"/>
    </row>
    <row r="86" spans="1:12" s="44" customFormat="1" ht="14.5" customHeight="1" x14ac:dyDescent="0.25">
      <c r="A86" s="30">
        <v>51</v>
      </c>
      <c r="B86" s="24" t="s">
        <v>71</v>
      </c>
      <c r="C86" s="24" t="s">
        <v>70</v>
      </c>
      <c r="D86" s="60">
        <v>4</v>
      </c>
      <c r="E86" s="59">
        <v>40000</v>
      </c>
      <c r="F86" s="47">
        <f t="shared" si="1"/>
        <v>160000</v>
      </c>
      <c r="G86" s="24" t="s">
        <v>69</v>
      </c>
      <c r="H86" s="24" t="s">
        <v>65</v>
      </c>
      <c r="I86" s="24" t="s">
        <v>64</v>
      </c>
      <c r="J86" s="24"/>
      <c r="K86" s="24" t="s">
        <v>63</v>
      </c>
      <c r="L86" s="58"/>
    </row>
    <row r="87" spans="1:12" s="44" customFormat="1" ht="14.5" customHeight="1" thickBot="1" x14ac:dyDescent="0.3">
      <c r="A87" s="22">
        <v>52</v>
      </c>
      <c r="B87" s="16" t="s">
        <v>68</v>
      </c>
      <c r="C87" s="16" t="s">
        <v>67</v>
      </c>
      <c r="D87" s="57">
        <v>8</v>
      </c>
      <c r="E87" s="56">
        <v>16500</v>
      </c>
      <c r="F87" s="41">
        <f t="shared" si="1"/>
        <v>132000</v>
      </c>
      <c r="G87" s="16" t="s">
        <v>66</v>
      </c>
      <c r="H87" s="16" t="s">
        <v>65</v>
      </c>
      <c r="I87" s="16" t="s">
        <v>64</v>
      </c>
      <c r="J87" s="16"/>
      <c r="K87" s="16" t="s">
        <v>63</v>
      </c>
      <c r="L87" s="55"/>
    </row>
    <row r="88" spans="1:12" s="44" customFormat="1" ht="21" x14ac:dyDescent="0.25">
      <c r="A88" s="51"/>
      <c r="B88" s="51"/>
      <c r="C88" s="51"/>
      <c r="D88" s="52"/>
      <c r="E88" s="38" t="s">
        <v>22</v>
      </c>
      <c r="F88" s="54">
        <f>SUM(F36:F87)</f>
        <v>3010322</v>
      </c>
      <c r="G88" s="53" t="s">
        <v>62</v>
      </c>
      <c r="H88" s="51"/>
      <c r="I88" s="51"/>
      <c r="J88" s="51"/>
      <c r="K88" s="51"/>
      <c r="L88" s="50"/>
    </row>
    <row r="89" spans="1:12" s="44" customFormat="1" ht="27" customHeight="1" x14ac:dyDescent="0.25">
      <c r="A89" s="51"/>
      <c r="B89" s="51"/>
      <c r="C89" s="51"/>
      <c r="D89" s="52"/>
      <c r="E89" s="12" t="s">
        <v>21</v>
      </c>
      <c r="F89" s="11" t="s">
        <v>61</v>
      </c>
      <c r="G89" s="51"/>
      <c r="H89" s="51"/>
      <c r="I89" s="51"/>
      <c r="J89" s="51"/>
      <c r="K89" s="51"/>
      <c r="L89" s="50"/>
    </row>
    <row r="90" spans="1:12" s="44" customFormat="1" ht="30" customHeight="1" thickBot="1" x14ac:dyDescent="0.3">
      <c r="A90" s="172" t="s">
        <v>60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s="44" customFormat="1" ht="18.5" customHeight="1" x14ac:dyDescent="0.25">
      <c r="A91" s="36" t="s">
        <v>35</v>
      </c>
      <c r="B91" s="32" t="s">
        <v>47</v>
      </c>
      <c r="C91" s="32" t="s">
        <v>46</v>
      </c>
      <c r="D91" s="35" t="s">
        <v>45</v>
      </c>
      <c r="E91" s="34" t="s">
        <v>44</v>
      </c>
      <c r="F91" s="33" t="s">
        <v>43</v>
      </c>
      <c r="G91" s="32" t="s">
        <v>42</v>
      </c>
      <c r="H91" s="32" t="s">
        <v>41</v>
      </c>
      <c r="I91" s="32" t="s">
        <v>40</v>
      </c>
      <c r="J91" s="32" t="s">
        <v>39</v>
      </c>
      <c r="K91" s="32" t="s">
        <v>38</v>
      </c>
      <c r="L91" s="31" t="s">
        <v>24</v>
      </c>
    </row>
    <row r="92" spans="1:12" s="44" customFormat="1" ht="15.65" customHeight="1" x14ac:dyDescent="0.25">
      <c r="A92" s="49">
        <v>1</v>
      </c>
      <c r="B92" s="25" t="s">
        <v>59</v>
      </c>
      <c r="C92" s="25"/>
      <c r="D92" s="48">
        <v>100</v>
      </c>
      <c r="E92" s="47">
        <v>200</v>
      </c>
      <c r="F92" s="47">
        <f>SUM(D92*E92)</f>
        <v>20000</v>
      </c>
      <c r="G92" s="25" t="s">
        <v>54</v>
      </c>
      <c r="H92" s="25"/>
      <c r="I92" s="46" t="s">
        <v>53</v>
      </c>
      <c r="J92" s="25"/>
      <c r="K92" s="25" t="s">
        <v>52</v>
      </c>
      <c r="L92" s="45"/>
    </row>
    <row r="93" spans="1:12" s="44" customFormat="1" ht="15.65" customHeight="1" x14ac:dyDescent="0.25">
      <c r="A93" s="49">
        <v>2</v>
      </c>
      <c r="B93" s="25" t="s">
        <v>58</v>
      </c>
      <c r="C93" s="25"/>
      <c r="D93" s="48">
        <v>50</v>
      </c>
      <c r="E93" s="47">
        <v>200</v>
      </c>
      <c r="F93" s="47">
        <f>SUM(D93*E93)</f>
        <v>10000</v>
      </c>
      <c r="G93" s="25" t="s">
        <v>54</v>
      </c>
      <c r="H93" s="25"/>
      <c r="I93" s="46" t="s">
        <v>53</v>
      </c>
      <c r="J93" s="25"/>
      <c r="K93" s="25" t="s">
        <v>52</v>
      </c>
      <c r="L93" s="45"/>
    </row>
    <row r="94" spans="1:12" s="44" customFormat="1" ht="15.65" customHeight="1" x14ac:dyDescent="0.25">
      <c r="A94" s="49">
        <v>3</v>
      </c>
      <c r="B94" s="25" t="s">
        <v>57</v>
      </c>
      <c r="C94" s="25"/>
      <c r="D94" s="48">
        <v>80</v>
      </c>
      <c r="E94" s="47">
        <v>200</v>
      </c>
      <c r="F94" s="47">
        <f>SUM(D94*E94)</f>
        <v>16000</v>
      </c>
      <c r="G94" s="25" t="s">
        <v>54</v>
      </c>
      <c r="H94" s="25"/>
      <c r="I94" s="46" t="s">
        <v>53</v>
      </c>
      <c r="J94" s="25"/>
      <c r="K94" s="25" t="s">
        <v>52</v>
      </c>
      <c r="L94" s="45"/>
    </row>
    <row r="95" spans="1:12" s="44" customFormat="1" ht="15.5" x14ac:dyDescent="0.25">
      <c r="A95" s="49">
        <v>4</v>
      </c>
      <c r="B95" s="25" t="s">
        <v>56</v>
      </c>
      <c r="C95" s="25"/>
      <c r="D95" s="48">
        <v>10</v>
      </c>
      <c r="E95" s="47">
        <v>300</v>
      </c>
      <c r="F95" s="47">
        <f>SUM(D95*E95)</f>
        <v>3000</v>
      </c>
      <c r="G95" s="25" t="s">
        <v>54</v>
      </c>
      <c r="H95" s="25"/>
      <c r="I95" s="46" t="s">
        <v>53</v>
      </c>
      <c r="J95" s="25"/>
      <c r="K95" s="25" t="s">
        <v>52</v>
      </c>
      <c r="L95" s="45"/>
    </row>
    <row r="96" spans="1:12" s="6" customFormat="1" ht="16" thickBot="1" x14ac:dyDescent="0.3">
      <c r="A96" s="43">
        <v>5</v>
      </c>
      <c r="B96" s="17" t="s">
        <v>55</v>
      </c>
      <c r="C96" s="17"/>
      <c r="D96" s="42">
        <v>50</v>
      </c>
      <c r="E96" s="41">
        <v>100</v>
      </c>
      <c r="F96" s="41">
        <f>SUM(D96*E96)</f>
        <v>5000</v>
      </c>
      <c r="G96" s="17" t="s">
        <v>54</v>
      </c>
      <c r="H96" s="17"/>
      <c r="I96" s="40" t="s">
        <v>53</v>
      </c>
      <c r="J96" s="17"/>
      <c r="K96" s="17" t="s">
        <v>52</v>
      </c>
      <c r="L96" s="39"/>
    </row>
    <row r="97" spans="1:12" s="6" customFormat="1" ht="21" x14ac:dyDescent="0.25">
      <c r="A97" s="5"/>
      <c r="B97" s="5"/>
      <c r="C97" s="2"/>
      <c r="D97" s="4"/>
      <c r="E97" s="38" t="s">
        <v>22</v>
      </c>
      <c r="F97" s="37">
        <f>SUM(F92:F96)</f>
        <v>54000</v>
      </c>
      <c r="G97" s="9" t="s">
        <v>51</v>
      </c>
      <c r="H97" s="2"/>
      <c r="I97" s="2"/>
      <c r="J97" s="2"/>
      <c r="K97" s="2"/>
      <c r="L97" s="1"/>
    </row>
    <row r="98" spans="1:12" s="6" customFormat="1" ht="21" x14ac:dyDescent="0.25">
      <c r="A98" s="5"/>
      <c r="B98" s="5"/>
      <c r="C98" s="2"/>
      <c r="D98" s="4"/>
      <c r="E98" s="12" t="s">
        <v>21</v>
      </c>
      <c r="F98" s="11" t="s">
        <v>50</v>
      </c>
      <c r="G98" s="9"/>
      <c r="H98" s="2"/>
      <c r="I98" s="2"/>
      <c r="J98" s="2"/>
      <c r="K98" s="2"/>
      <c r="L98" s="1"/>
    </row>
    <row r="99" spans="1:12" s="6" customFormat="1" ht="32.5" customHeight="1" thickBot="1" x14ac:dyDescent="0.3">
      <c r="A99" s="172" t="s">
        <v>49</v>
      </c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1:12" s="6" customFormat="1" ht="20.5" customHeight="1" x14ac:dyDescent="0.25">
      <c r="A100" s="36" t="s">
        <v>35</v>
      </c>
      <c r="B100" s="32" t="s">
        <v>47</v>
      </c>
      <c r="C100" s="32" t="s">
        <v>46</v>
      </c>
      <c r="D100" s="35" t="s">
        <v>45</v>
      </c>
      <c r="E100" s="34" t="s">
        <v>44</v>
      </c>
      <c r="F100" s="33" t="s">
        <v>43</v>
      </c>
      <c r="G100" s="32" t="s">
        <v>42</v>
      </c>
      <c r="H100" s="32" t="s">
        <v>41</v>
      </c>
      <c r="I100" s="32" t="s">
        <v>40</v>
      </c>
      <c r="J100" s="32" t="s">
        <v>39</v>
      </c>
      <c r="K100" s="32" t="s">
        <v>38</v>
      </c>
      <c r="L100" s="31" t="s">
        <v>24</v>
      </c>
    </row>
    <row r="101" spans="1:12" s="6" customFormat="1" ht="18.5" customHeight="1" x14ac:dyDescent="0.25">
      <c r="A101" s="30">
        <v>1</v>
      </c>
      <c r="B101" s="29" t="s">
        <v>12</v>
      </c>
      <c r="C101" s="25"/>
      <c r="D101" s="29">
        <v>1</v>
      </c>
      <c r="E101" s="28">
        <v>261000</v>
      </c>
      <c r="F101" s="27">
        <f t="shared" ref="F101:F106" si="2">SUM(D101*E101)</f>
        <v>261000</v>
      </c>
      <c r="G101" s="26"/>
      <c r="H101" s="25"/>
      <c r="I101" s="25"/>
      <c r="J101" s="25"/>
      <c r="K101" s="24" t="s">
        <v>23</v>
      </c>
      <c r="L101" s="23"/>
    </row>
    <row r="102" spans="1:12" s="6" customFormat="1" ht="18.5" customHeight="1" x14ac:dyDescent="0.25">
      <c r="A102" s="30">
        <v>2</v>
      </c>
      <c r="B102" s="29" t="s">
        <v>9</v>
      </c>
      <c r="C102" s="25"/>
      <c r="D102" s="29">
        <v>1</v>
      </c>
      <c r="E102" s="28">
        <v>88000</v>
      </c>
      <c r="F102" s="27">
        <f t="shared" si="2"/>
        <v>88000</v>
      </c>
      <c r="G102" s="26"/>
      <c r="H102" s="25"/>
      <c r="I102" s="25"/>
      <c r="J102" s="25"/>
      <c r="K102" s="24" t="s">
        <v>23</v>
      </c>
      <c r="L102" s="23"/>
    </row>
    <row r="103" spans="1:12" s="6" customFormat="1" ht="18.5" customHeight="1" x14ac:dyDescent="0.25">
      <c r="A103" s="30">
        <v>3</v>
      </c>
      <c r="B103" s="29" t="s">
        <v>8</v>
      </c>
      <c r="C103" s="25"/>
      <c r="D103" s="29">
        <v>1</v>
      </c>
      <c r="E103" s="28">
        <v>78000</v>
      </c>
      <c r="F103" s="27">
        <f t="shared" si="2"/>
        <v>78000</v>
      </c>
      <c r="G103" s="26"/>
      <c r="H103" s="25"/>
      <c r="I103" s="25"/>
      <c r="J103" s="25"/>
      <c r="K103" s="24" t="s">
        <v>23</v>
      </c>
      <c r="L103" s="23"/>
    </row>
    <row r="104" spans="1:12" s="6" customFormat="1" ht="18.5" customHeight="1" x14ac:dyDescent="0.25">
      <c r="A104" s="30">
        <v>4</v>
      </c>
      <c r="B104" s="29" t="s">
        <v>7</v>
      </c>
      <c r="C104" s="25"/>
      <c r="D104" s="29">
        <v>1</v>
      </c>
      <c r="E104" s="28">
        <v>182000</v>
      </c>
      <c r="F104" s="27">
        <f t="shared" si="2"/>
        <v>182000</v>
      </c>
      <c r="G104" s="26"/>
      <c r="H104" s="25"/>
      <c r="I104" s="25"/>
      <c r="J104" s="25"/>
      <c r="K104" s="24" t="s">
        <v>23</v>
      </c>
      <c r="L104" s="23"/>
    </row>
    <row r="105" spans="1:12" s="6" customFormat="1" ht="18.5" customHeight="1" x14ac:dyDescent="0.25">
      <c r="A105" s="30">
        <v>5</v>
      </c>
      <c r="B105" s="29" t="s">
        <v>6</v>
      </c>
      <c r="C105" s="25"/>
      <c r="D105" s="29">
        <v>1</v>
      </c>
      <c r="E105" s="28">
        <v>86000</v>
      </c>
      <c r="F105" s="27">
        <f t="shared" si="2"/>
        <v>86000</v>
      </c>
      <c r="G105" s="26"/>
      <c r="H105" s="25"/>
      <c r="I105" s="25"/>
      <c r="J105" s="25"/>
      <c r="K105" s="24" t="s">
        <v>23</v>
      </c>
      <c r="L105" s="23"/>
    </row>
    <row r="106" spans="1:12" s="6" customFormat="1" ht="18.5" customHeight="1" thickBot="1" x14ac:dyDescent="0.3">
      <c r="A106" s="22">
        <v>6</v>
      </c>
      <c r="B106" s="21" t="s">
        <v>5</v>
      </c>
      <c r="C106" s="17"/>
      <c r="D106" s="21">
        <v>1</v>
      </c>
      <c r="E106" s="20">
        <v>5000</v>
      </c>
      <c r="F106" s="19">
        <f t="shared" si="2"/>
        <v>5000</v>
      </c>
      <c r="G106" s="18"/>
      <c r="H106" s="17"/>
      <c r="I106" s="17"/>
      <c r="J106" s="17"/>
      <c r="K106" s="16" t="s">
        <v>23</v>
      </c>
      <c r="L106" s="15"/>
    </row>
    <row r="107" spans="1:12" s="6" customFormat="1" ht="21" x14ac:dyDescent="0.25">
      <c r="A107" s="5"/>
      <c r="B107" s="5"/>
      <c r="C107" s="2"/>
      <c r="D107" s="4"/>
      <c r="E107" s="14" t="s">
        <v>22</v>
      </c>
      <c r="F107" s="13">
        <f>SUM(F101:F106)</f>
        <v>700000</v>
      </c>
      <c r="G107" s="9"/>
      <c r="H107" s="2"/>
      <c r="I107" s="2"/>
      <c r="J107" s="2"/>
      <c r="K107" s="2"/>
      <c r="L107" s="1"/>
    </row>
    <row r="108" spans="1:12" s="6" customFormat="1" ht="21" x14ac:dyDescent="0.25">
      <c r="A108" s="5"/>
      <c r="B108" s="5"/>
      <c r="C108" s="2"/>
      <c r="D108" s="4"/>
      <c r="E108" s="12" t="s">
        <v>21</v>
      </c>
      <c r="F108" s="11" t="s">
        <v>37</v>
      </c>
      <c r="G108" s="9"/>
      <c r="H108" s="2"/>
      <c r="I108" s="2"/>
      <c r="J108" s="2"/>
      <c r="K108" s="2"/>
      <c r="L108" s="1"/>
    </row>
    <row r="109" spans="1:12" s="6" customFormat="1" ht="32.5" customHeight="1" thickBot="1" x14ac:dyDescent="0.3">
      <c r="A109" s="172" t="s">
        <v>48</v>
      </c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</row>
    <row r="110" spans="1:12" s="6" customFormat="1" ht="19" customHeight="1" x14ac:dyDescent="0.25">
      <c r="A110" s="36" t="s">
        <v>35</v>
      </c>
      <c r="B110" s="32" t="s">
        <v>47</v>
      </c>
      <c r="C110" s="32" t="s">
        <v>46</v>
      </c>
      <c r="D110" s="35" t="s">
        <v>45</v>
      </c>
      <c r="E110" s="34" t="s">
        <v>44</v>
      </c>
      <c r="F110" s="33" t="s">
        <v>43</v>
      </c>
      <c r="G110" s="32" t="s">
        <v>42</v>
      </c>
      <c r="H110" s="32" t="s">
        <v>41</v>
      </c>
      <c r="I110" s="32" t="s">
        <v>40</v>
      </c>
      <c r="J110" s="32" t="s">
        <v>39</v>
      </c>
      <c r="K110" s="32" t="s">
        <v>38</v>
      </c>
      <c r="L110" s="31" t="s">
        <v>24</v>
      </c>
    </row>
    <row r="111" spans="1:12" s="6" customFormat="1" ht="17" customHeight="1" x14ac:dyDescent="0.25">
      <c r="A111" s="30">
        <v>1</v>
      </c>
      <c r="B111" s="29" t="s">
        <v>10</v>
      </c>
      <c r="C111" s="25"/>
      <c r="D111" s="29">
        <v>1</v>
      </c>
      <c r="E111" s="28">
        <v>210000</v>
      </c>
      <c r="F111" s="27">
        <f t="shared" ref="F111:F116" si="3">SUM(D111*E111)</f>
        <v>210000</v>
      </c>
      <c r="G111" s="26"/>
      <c r="H111" s="25"/>
      <c r="I111" s="25"/>
      <c r="J111" s="25"/>
      <c r="K111" s="24" t="s">
        <v>23</v>
      </c>
      <c r="L111" s="23"/>
    </row>
    <row r="112" spans="1:12" s="6" customFormat="1" ht="17" customHeight="1" x14ac:dyDescent="0.25">
      <c r="A112" s="30">
        <v>2</v>
      </c>
      <c r="B112" s="29" t="s">
        <v>9</v>
      </c>
      <c r="C112" s="25"/>
      <c r="D112" s="29">
        <v>1</v>
      </c>
      <c r="E112" s="28">
        <v>160000</v>
      </c>
      <c r="F112" s="27">
        <f t="shared" si="3"/>
        <v>160000</v>
      </c>
      <c r="G112" s="26"/>
      <c r="H112" s="25"/>
      <c r="I112" s="25"/>
      <c r="J112" s="25"/>
      <c r="K112" s="24" t="s">
        <v>23</v>
      </c>
      <c r="L112" s="23"/>
    </row>
    <row r="113" spans="1:12" s="6" customFormat="1" ht="17" customHeight="1" x14ac:dyDescent="0.25">
      <c r="A113" s="30">
        <v>3</v>
      </c>
      <c r="B113" s="29" t="s">
        <v>8</v>
      </c>
      <c r="C113" s="25"/>
      <c r="D113" s="29">
        <v>1</v>
      </c>
      <c r="E113" s="28">
        <v>83000</v>
      </c>
      <c r="F113" s="27">
        <f t="shared" si="3"/>
        <v>83000</v>
      </c>
      <c r="G113" s="26"/>
      <c r="H113" s="25"/>
      <c r="I113" s="25"/>
      <c r="J113" s="25"/>
      <c r="K113" s="24" t="s">
        <v>23</v>
      </c>
      <c r="L113" s="23"/>
    </row>
    <row r="114" spans="1:12" s="6" customFormat="1" ht="17" customHeight="1" x14ac:dyDescent="0.25">
      <c r="A114" s="30">
        <v>4</v>
      </c>
      <c r="B114" s="29" t="s">
        <v>7</v>
      </c>
      <c r="C114" s="25"/>
      <c r="D114" s="29">
        <v>1</v>
      </c>
      <c r="E114" s="28">
        <v>167000</v>
      </c>
      <c r="F114" s="27">
        <f t="shared" si="3"/>
        <v>167000</v>
      </c>
      <c r="G114" s="26"/>
      <c r="H114" s="25"/>
      <c r="I114" s="25"/>
      <c r="J114" s="25"/>
      <c r="K114" s="24" t="s">
        <v>23</v>
      </c>
      <c r="L114" s="23"/>
    </row>
    <row r="115" spans="1:12" s="6" customFormat="1" ht="17" customHeight="1" x14ac:dyDescent="0.25">
      <c r="A115" s="30">
        <v>5</v>
      </c>
      <c r="B115" s="29" t="s">
        <v>6</v>
      </c>
      <c r="C115" s="25"/>
      <c r="D115" s="29">
        <v>1</v>
      </c>
      <c r="E115" s="28">
        <v>78000</v>
      </c>
      <c r="F115" s="27">
        <f t="shared" si="3"/>
        <v>78000</v>
      </c>
      <c r="G115" s="26"/>
      <c r="H115" s="25"/>
      <c r="I115" s="25"/>
      <c r="J115" s="25"/>
      <c r="K115" s="24" t="s">
        <v>23</v>
      </c>
      <c r="L115" s="23"/>
    </row>
    <row r="116" spans="1:12" s="6" customFormat="1" ht="17" customHeight="1" thickBot="1" x14ac:dyDescent="0.3">
      <c r="A116" s="22">
        <v>6</v>
      </c>
      <c r="B116" s="21" t="s">
        <v>5</v>
      </c>
      <c r="C116" s="17"/>
      <c r="D116" s="21">
        <v>1</v>
      </c>
      <c r="E116" s="20">
        <v>5000</v>
      </c>
      <c r="F116" s="19">
        <f t="shared" si="3"/>
        <v>5000</v>
      </c>
      <c r="G116" s="18"/>
      <c r="H116" s="17"/>
      <c r="I116" s="17"/>
      <c r="J116" s="17"/>
      <c r="K116" s="16" t="s">
        <v>23</v>
      </c>
      <c r="L116" s="15"/>
    </row>
    <row r="117" spans="1:12" s="6" customFormat="1" ht="21" x14ac:dyDescent="0.25">
      <c r="A117" s="5"/>
      <c r="B117" s="5"/>
      <c r="C117" s="2"/>
      <c r="D117" s="4"/>
      <c r="E117" s="14" t="s">
        <v>22</v>
      </c>
      <c r="F117" s="13">
        <f>SUM(F111:F116)</f>
        <v>703000</v>
      </c>
      <c r="G117" s="9"/>
      <c r="H117" s="2"/>
      <c r="I117" s="2"/>
      <c r="J117" s="2"/>
      <c r="K117" s="2"/>
      <c r="L117" s="1"/>
    </row>
    <row r="118" spans="1:12" s="6" customFormat="1" ht="21" x14ac:dyDescent="0.25">
      <c r="A118" s="5"/>
      <c r="B118" s="5"/>
      <c r="C118" s="2"/>
      <c r="D118" s="4"/>
      <c r="E118" s="12" t="s">
        <v>21</v>
      </c>
      <c r="F118" s="11" t="s">
        <v>37</v>
      </c>
      <c r="G118" s="9"/>
      <c r="H118" s="2"/>
      <c r="I118" s="2"/>
      <c r="J118" s="2"/>
      <c r="K118" s="2"/>
      <c r="L118" s="1"/>
    </row>
    <row r="119" spans="1:12" s="6" customFormat="1" ht="32.5" customHeight="1" thickBot="1" x14ac:dyDescent="0.3">
      <c r="A119" s="172" t="s">
        <v>36</v>
      </c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</row>
    <row r="120" spans="1:12" s="6" customFormat="1" ht="17.5" customHeight="1" x14ac:dyDescent="0.25">
      <c r="A120" s="36" t="s">
        <v>35</v>
      </c>
      <c r="B120" s="32" t="s">
        <v>34</v>
      </c>
      <c r="C120" s="32" t="s">
        <v>33</v>
      </c>
      <c r="D120" s="35" t="s">
        <v>32</v>
      </c>
      <c r="E120" s="34" t="s">
        <v>31</v>
      </c>
      <c r="F120" s="33" t="s">
        <v>30</v>
      </c>
      <c r="G120" s="32" t="s">
        <v>29</v>
      </c>
      <c r="H120" s="32" t="s">
        <v>28</v>
      </c>
      <c r="I120" s="32" t="s">
        <v>27</v>
      </c>
      <c r="J120" s="32" t="s">
        <v>26</v>
      </c>
      <c r="K120" s="32" t="s">
        <v>25</v>
      </c>
      <c r="L120" s="31" t="s">
        <v>24</v>
      </c>
    </row>
    <row r="121" spans="1:12" s="6" customFormat="1" ht="18" customHeight="1" x14ac:dyDescent="0.25">
      <c r="A121" s="30">
        <v>1</v>
      </c>
      <c r="B121" s="29" t="s">
        <v>3</v>
      </c>
      <c r="C121" s="25"/>
      <c r="D121" s="29">
        <v>1</v>
      </c>
      <c r="E121" s="28">
        <v>19300</v>
      </c>
      <c r="F121" s="27">
        <f>SUM(D121*E121)</f>
        <v>19300</v>
      </c>
      <c r="G121" s="26"/>
      <c r="H121" s="25"/>
      <c r="I121" s="25"/>
      <c r="J121" s="25"/>
      <c r="K121" s="24" t="s">
        <v>23</v>
      </c>
      <c r="L121" s="23"/>
    </row>
    <row r="122" spans="1:12" s="6" customFormat="1" ht="18" customHeight="1" x14ac:dyDescent="0.25">
      <c r="A122" s="30">
        <v>2</v>
      </c>
      <c r="B122" s="29" t="s">
        <v>2</v>
      </c>
      <c r="C122" s="25"/>
      <c r="D122" s="29">
        <v>1</v>
      </c>
      <c r="E122" s="28">
        <v>28400</v>
      </c>
      <c r="F122" s="27">
        <f>SUM(D122*E122)</f>
        <v>28400</v>
      </c>
      <c r="G122" s="26"/>
      <c r="H122" s="25"/>
      <c r="I122" s="25"/>
      <c r="J122" s="25"/>
      <c r="K122" s="24" t="s">
        <v>23</v>
      </c>
      <c r="L122" s="23"/>
    </row>
    <row r="123" spans="1:12" s="6" customFormat="1" ht="18" customHeight="1" x14ac:dyDescent="0.25">
      <c r="A123" s="30">
        <v>3</v>
      </c>
      <c r="B123" s="29" t="s">
        <v>1</v>
      </c>
      <c r="C123" s="25"/>
      <c r="D123" s="29">
        <v>1</v>
      </c>
      <c r="E123" s="28">
        <v>30000</v>
      </c>
      <c r="F123" s="27">
        <f>SUM(D123*E123)</f>
        <v>30000</v>
      </c>
      <c r="G123" s="26"/>
      <c r="H123" s="25"/>
      <c r="I123" s="25"/>
      <c r="J123" s="25"/>
      <c r="K123" s="24" t="s">
        <v>23</v>
      </c>
      <c r="L123" s="23"/>
    </row>
    <row r="124" spans="1:12" s="6" customFormat="1" ht="18" customHeight="1" thickBot="1" x14ac:dyDescent="0.3">
      <c r="A124" s="22">
        <v>4</v>
      </c>
      <c r="B124" s="21" t="s">
        <v>0</v>
      </c>
      <c r="C124" s="17"/>
      <c r="D124" s="21">
        <v>1</v>
      </c>
      <c r="E124" s="20">
        <v>23000</v>
      </c>
      <c r="F124" s="19">
        <f>SUM(D124*E124)</f>
        <v>23000</v>
      </c>
      <c r="G124" s="18"/>
      <c r="H124" s="17"/>
      <c r="I124" s="17"/>
      <c r="J124" s="17"/>
      <c r="K124" s="16" t="s">
        <v>23</v>
      </c>
      <c r="L124" s="15"/>
    </row>
    <row r="125" spans="1:12" s="6" customFormat="1" ht="21" x14ac:dyDescent="0.25">
      <c r="A125" s="5"/>
      <c r="B125"/>
      <c r="C125" s="2"/>
      <c r="D125"/>
      <c r="E125" s="14" t="s">
        <v>22</v>
      </c>
      <c r="F125" s="13">
        <f>SUM(F121:F124)</f>
        <v>100700</v>
      </c>
      <c r="G125" s="9"/>
      <c r="H125" s="2"/>
      <c r="I125" s="2"/>
      <c r="J125" s="2"/>
      <c r="K125" s="2"/>
      <c r="L125" s="1"/>
    </row>
    <row r="126" spans="1:12" s="6" customFormat="1" ht="21" x14ac:dyDescent="0.25">
      <c r="A126" s="5"/>
      <c r="B126"/>
      <c r="C126" s="2"/>
      <c r="D126"/>
      <c r="E126" s="12" t="s">
        <v>21</v>
      </c>
      <c r="F126" s="11" t="s">
        <v>20</v>
      </c>
      <c r="G126" s="9"/>
      <c r="H126" s="2"/>
      <c r="I126" s="2"/>
      <c r="J126" s="2"/>
      <c r="K126" s="2"/>
      <c r="L126" s="1"/>
    </row>
    <row r="127" spans="1:12" s="6" customFormat="1" ht="21" x14ac:dyDescent="0.25">
      <c r="A127" s="5"/>
      <c r="B127" s="5"/>
      <c r="C127" s="2"/>
      <c r="D127" s="4"/>
      <c r="E127" s="10"/>
      <c r="F127" s="3"/>
      <c r="G127" s="9"/>
      <c r="H127" s="2"/>
      <c r="I127" s="2"/>
      <c r="J127" s="2"/>
      <c r="K127" s="2"/>
      <c r="L127" s="1"/>
    </row>
    <row r="128" spans="1:12" s="6" customFormat="1" x14ac:dyDescent="0.25">
      <c r="A128" s="5"/>
      <c r="B128" s="5"/>
      <c r="C128" s="2"/>
      <c r="D128" s="4"/>
      <c r="E128" s="3"/>
      <c r="F128" s="3"/>
      <c r="G128" s="2"/>
      <c r="H128" s="2"/>
      <c r="I128" s="2"/>
      <c r="J128" s="2"/>
      <c r="K128" s="2"/>
      <c r="L128" s="1"/>
    </row>
    <row r="129" spans="1:12" s="6" customFormat="1" ht="21" x14ac:dyDescent="0.25">
      <c r="A129" s="5"/>
      <c r="B129" s="5"/>
      <c r="C129" s="2"/>
      <c r="D129" s="4"/>
      <c r="E129" s="8" t="s">
        <v>19</v>
      </c>
      <c r="F129" s="7">
        <f>SUM(F31+F88+F97+F107+F117+F125)</f>
        <v>4999192</v>
      </c>
      <c r="G129" s="2"/>
      <c r="H129" s="2"/>
      <c r="I129" s="2"/>
      <c r="J129" s="2"/>
      <c r="K129" s="2"/>
      <c r="L129" s="1"/>
    </row>
    <row r="130" spans="1:12" s="6" customFormat="1" x14ac:dyDescent="0.25">
      <c r="A130" s="5"/>
      <c r="B130" s="5"/>
      <c r="C130" s="2"/>
      <c r="D130" s="4"/>
      <c r="E130" s="3"/>
      <c r="F130" s="3"/>
      <c r="G130" s="2"/>
      <c r="H130" s="2"/>
      <c r="I130" s="2"/>
      <c r="J130" s="2"/>
      <c r="K130" s="2"/>
      <c r="L130" s="1"/>
    </row>
    <row r="131" spans="1:12" s="6" customFormat="1" x14ac:dyDescent="0.25">
      <c r="A131" s="5"/>
      <c r="B131" s="5"/>
      <c r="C131" s="2"/>
      <c r="D131" s="4"/>
      <c r="E131" s="3"/>
      <c r="F131" s="3"/>
      <c r="G131" s="2"/>
      <c r="H131" s="2"/>
      <c r="I131" s="2"/>
      <c r="J131" s="2"/>
      <c r="K131" s="2"/>
      <c r="L131" s="1"/>
    </row>
    <row r="132" spans="1:12" s="6" customFormat="1" x14ac:dyDescent="0.25">
      <c r="A132" s="5"/>
      <c r="B132" s="5"/>
      <c r="C132" s="2"/>
      <c r="D132" s="4"/>
      <c r="E132" s="3"/>
      <c r="F132" s="3"/>
      <c r="G132" s="2"/>
      <c r="H132" s="2"/>
      <c r="I132" s="2"/>
      <c r="J132" s="2"/>
      <c r="K132" s="2"/>
      <c r="L132" s="1"/>
    </row>
    <row r="133" spans="1:12" s="6" customFormat="1" x14ac:dyDescent="0.25">
      <c r="A133" s="5"/>
      <c r="B133" s="5"/>
      <c r="C133" s="2"/>
      <c r="D133" s="4"/>
      <c r="E133" s="3"/>
      <c r="F133" s="3"/>
      <c r="G133" s="2"/>
      <c r="H133" s="2"/>
      <c r="I133" s="2"/>
      <c r="J133" s="2"/>
      <c r="K133" s="2"/>
      <c r="L133" s="1"/>
    </row>
    <row r="134" spans="1:12" s="6" customFormat="1" x14ac:dyDescent="0.25">
      <c r="A134" s="5"/>
      <c r="B134" s="5"/>
      <c r="C134" s="2"/>
      <c r="D134" s="4"/>
      <c r="E134" s="3"/>
      <c r="F134" s="3"/>
      <c r="G134" s="2"/>
      <c r="H134" s="2"/>
      <c r="I134" s="2"/>
      <c r="J134" s="2"/>
      <c r="K134" s="2"/>
      <c r="L134" s="1"/>
    </row>
    <row r="135" spans="1:12" s="6" customFormat="1" x14ac:dyDescent="0.25">
      <c r="A135" s="5"/>
      <c r="B135" s="5"/>
      <c r="C135" s="2"/>
      <c r="D135" s="4"/>
      <c r="E135" s="3"/>
      <c r="F135" s="3"/>
      <c r="G135" s="2"/>
      <c r="H135" s="2"/>
      <c r="I135" s="2"/>
      <c r="J135" s="2"/>
      <c r="K135" s="2"/>
      <c r="L135" s="1"/>
    </row>
    <row r="136" spans="1:12" s="6" customFormat="1" x14ac:dyDescent="0.25">
      <c r="A136" s="5"/>
      <c r="B136" s="5"/>
      <c r="C136" s="2"/>
      <c r="D136" s="4"/>
      <c r="E136" s="3"/>
      <c r="F136" s="3"/>
      <c r="G136" s="2"/>
      <c r="H136" s="2"/>
      <c r="I136" s="2"/>
      <c r="J136" s="2"/>
      <c r="K136" s="2"/>
      <c r="L136" s="1"/>
    </row>
    <row r="137" spans="1:12" s="6" customFormat="1" x14ac:dyDescent="0.25">
      <c r="A137" s="5"/>
      <c r="B137" s="5"/>
      <c r="C137" s="2"/>
      <c r="D137" s="4"/>
      <c r="E137" s="3"/>
      <c r="F137" s="3"/>
      <c r="G137" s="2"/>
      <c r="H137" s="2"/>
      <c r="I137" s="2"/>
      <c r="J137" s="2"/>
      <c r="K137" s="2"/>
      <c r="L137" s="1"/>
    </row>
    <row r="138" spans="1:12" s="6" customFormat="1" x14ac:dyDescent="0.25">
      <c r="A138" s="5"/>
      <c r="B138" s="5"/>
      <c r="C138" s="2"/>
      <c r="D138" s="4"/>
      <c r="E138" s="3"/>
      <c r="F138" s="3"/>
      <c r="G138" s="2"/>
      <c r="H138" s="2"/>
      <c r="I138" s="2"/>
      <c r="J138" s="2"/>
      <c r="K138" s="2"/>
      <c r="L138" s="1"/>
    </row>
    <row r="139" spans="1:12" s="6" customFormat="1" x14ac:dyDescent="0.25">
      <c r="A139" s="5"/>
      <c r="B139" s="5"/>
      <c r="C139" s="2"/>
      <c r="D139" s="4"/>
      <c r="E139" s="3"/>
      <c r="F139" s="3"/>
      <c r="G139" s="2"/>
      <c r="H139" s="2"/>
      <c r="I139" s="2"/>
      <c r="J139" s="2"/>
      <c r="K139" s="2"/>
      <c r="L139" s="1"/>
    </row>
    <row r="140" spans="1:12" s="6" customFormat="1" x14ac:dyDescent="0.25">
      <c r="A140" s="5"/>
      <c r="B140" s="5"/>
      <c r="C140" s="2"/>
      <c r="D140" s="4"/>
      <c r="E140" s="3"/>
      <c r="F140" s="3"/>
      <c r="G140" s="2"/>
      <c r="H140" s="2"/>
      <c r="I140" s="2"/>
      <c r="J140" s="2"/>
      <c r="K140" s="2"/>
      <c r="L140" s="1"/>
    </row>
    <row r="141" spans="1:12" s="6" customFormat="1" x14ac:dyDescent="0.25">
      <c r="A141" s="5"/>
      <c r="B141" s="5"/>
      <c r="C141" s="2"/>
      <c r="D141" s="4"/>
      <c r="E141" s="3"/>
      <c r="F141" s="3"/>
      <c r="G141" s="2"/>
      <c r="H141" s="2"/>
      <c r="I141" s="2"/>
      <c r="J141" s="2"/>
      <c r="K141" s="2"/>
      <c r="L141" s="1"/>
    </row>
    <row r="142" spans="1:12" s="6" customFormat="1" x14ac:dyDescent="0.25">
      <c r="A142" s="5"/>
      <c r="B142" s="5"/>
      <c r="C142" s="2"/>
      <c r="D142" s="4"/>
      <c r="E142" s="3"/>
      <c r="F142" s="3"/>
      <c r="G142" s="2"/>
      <c r="H142" s="2"/>
      <c r="I142" s="2"/>
      <c r="J142" s="2"/>
      <c r="K142" s="2"/>
      <c r="L142" s="1"/>
    </row>
    <row r="143" spans="1:12" s="6" customFormat="1" x14ac:dyDescent="0.25">
      <c r="A143"/>
      <c r="B143"/>
      <c r="C143"/>
      <c r="D143"/>
      <c r="E143"/>
      <c r="F143"/>
      <c r="G143"/>
      <c r="H143" s="2"/>
      <c r="I143" s="2"/>
      <c r="J143" s="2"/>
      <c r="K143" s="2"/>
      <c r="L143" s="1"/>
    </row>
    <row r="144" spans="1:12" s="6" customFormat="1" x14ac:dyDescent="0.25">
      <c r="A144"/>
      <c r="B144" t="s">
        <v>18</v>
      </c>
      <c r="C144"/>
      <c r="D144"/>
      <c r="E144"/>
      <c r="F144"/>
      <c r="G144"/>
      <c r="H144" s="2"/>
      <c r="I144" s="2"/>
      <c r="J144" s="2"/>
      <c r="K144" s="2"/>
      <c r="L144" s="1"/>
    </row>
    <row r="145" spans="1:12" s="6" customFormat="1" x14ac:dyDescent="0.25">
      <c r="A145"/>
      <c r="B145" t="s">
        <v>17</v>
      </c>
      <c r="C145" t="s">
        <v>16</v>
      </c>
      <c r="D145" t="s">
        <v>15</v>
      </c>
      <c r="E145" t="s">
        <v>14</v>
      </c>
      <c r="F145" t="s">
        <v>13</v>
      </c>
      <c r="G145"/>
      <c r="H145" s="2"/>
      <c r="I145" s="2"/>
      <c r="J145" s="2"/>
      <c r="K145" s="2"/>
      <c r="L145" s="1"/>
    </row>
    <row r="146" spans="1:12" s="6" customFormat="1" x14ac:dyDescent="0.25">
      <c r="A146"/>
      <c r="B146">
        <v>1</v>
      </c>
      <c r="C146" t="s">
        <v>12</v>
      </c>
      <c r="D146">
        <v>1</v>
      </c>
      <c r="E146">
        <v>261000</v>
      </c>
      <c r="F146"/>
      <c r="G146">
        <f>E146*F146</f>
        <v>0</v>
      </c>
      <c r="H146" s="2"/>
      <c r="I146" s="2"/>
      <c r="J146" s="2"/>
      <c r="K146" s="2"/>
      <c r="L146" s="1"/>
    </row>
    <row r="147" spans="1:12" s="6" customFormat="1" x14ac:dyDescent="0.25">
      <c r="A147"/>
      <c r="B147">
        <v>2</v>
      </c>
      <c r="C147" t="s">
        <v>9</v>
      </c>
      <c r="D147">
        <v>1</v>
      </c>
      <c r="E147">
        <v>88000</v>
      </c>
      <c r="F147"/>
      <c r="G147">
        <f>E147*F147</f>
        <v>0</v>
      </c>
      <c r="H147" s="2"/>
      <c r="I147" s="2"/>
      <c r="J147" s="2"/>
      <c r="K147" s="2"/>
      <c r="L147" s="1"/>
    </row>
    <row r="148" spans="1:12" s="6" customFormat="1" x14ac:dyDescent="0.25">
      <c r="A148"/>
      <c r="B148">
        <v>3</v>
      </c>
      <c r="C148" t="s">
        <v>8</v>
      </c>
      <c r="D148">
        <v>1</v>
      </c>
      <c r="E148">
        <v>78000</v>
      </c>
      <c r="F148"/>
      <c r="G148">
        <v>75400</v>
      </c>
      <c r="H148" s="2"/>
      <c r="I148" s="2"/>
      <c r="J148" s="2"/>
      <c r="K148" s="2"/>
      <c r="L148" s="1"/>
    </row>
    <row r="149" spans="1:12" s="6" customFormat="1" x14ac:dyDescent="0.25">
      <c r="A149"/>
      <c r="B149">
        <v>4</v>
      </c>
      <c r="C149" t="s">
        <v>7</v>
      </c>
      <c r="D149">
        <v>1</v>
      </c>
      <c r="E149">
        <v>182000</v>
      </c>
      <c r="F149"/>
      <c r="G149">
        <f>E149*F149</f>
        <v>0</v>
      </c>
      <c r="H149" s="2"/>
      <c r="I149" s="2"/>
      <c r="J149" s="2"/>
      <c r="K149" s="2"/>
      <c r="L149" s="1"/>
    </row>
    <row r="150" spans="1:12" s="6" customFormat="1" x14ac:dyDescent="0.25">
      <c r="A150"/>
      <c r="B150">
        <v>5</v>
      </c>
      <c r="C150" t="s">
        <v>6</v>
      </c>
      <c r="D150">
        <v>1</v>
      </c>
      <c r="E150">
        <v>86000</v>
      </c>
      <c r="F150"/>
      <c r="G150">
        <f>E150*F150</f>
        <v>0</v>
      </c>
      <c r="H150" s="2"/>
      <c r="I150" s="2"/>
      <c r="J150" s="2"/>
      <c r="K150" s="2"/>
      <c r="L150" s="1"/>
    </row>
    <row r="151" spans="1:12" s="6" customFormat="1" x14ac:dyDescent="0.25">
      <c r="A151"/>
      <c r="B151">
        <v>6</v>
      </c>
      <c r="C151" t="s">
        <v>5</v>
      </c>
      <c r="D151">
        <v>1</v>
      </c>
      <c r="E151">
        <v>5000</v>
      </c>
      <c r="F151"/>
      <c r="G151">
        <f>E151*F151</f>
        <v>0</v>
      </c>
      <c r="H151" s="2"/>
      <c r="I151" s="2"/>
      <c r="J151" s="2"/>
      <c r="K151" s="2"/>
      <c r="L151" s="1"/>
    </row>
    <row r="152" spans="1:12" x14ac:dyDescent="0.25">
      <c r="A152"/>
      <c r="B152" t="s">
        <v>11</v>
      </c>
      <c r="C152"/>
      <c r="D152"/>
      <c r="E152"/>
      <c r="F152"/>
      <c r="G152">
        <f>SUM(G146:G151)</f>
        <v>75400</v>
      </c>
    </row>
    <row r="153" spans="1:12" x14ac:dyDescent="0.25">
      <c r="A153"/>
      <c r="B153">
        <v>1</v>
      </c>
      <c r="C153" t="s">
        <v>10</v>
      </c>
      <c r="D153">
        <v>1</v>
      </c>
      <c r="E153">
        <v>210000</v>
      </c>
      <c r="F153"/>
      <c r="G153">
        <v>210000</v>
      </c>
    </row>
    <row r="154" spans="1:12" x14ac:dyDescent="0.25">
      <c r="A154"/>
      <c r="B154">
        <v>2</v>
      </c>
      <c r="C154" t="s">
        <v>9</v>
      </c>
      <c r="D154">
        <v>1</v>
      </c>
      <c r="E154">
        <v>160000</v>
      </c>
      <c r="F154"/>
      <c r="G154">
        <v>160000</v>
      </c>
    </row>
    <row r="155" spans="1:12" x14ac:dyDescent="0.25">
      <c r="A155"/>
      <c r="B155">
        <v>3</v>
      </c>
      <c r="C155" t="s">
        <v>8</v>
      </c>
      <c r="D155">
        <v>1</v>
      </c>
      <c r="E155">
        <v>83000</v>
      </c>
      <c r="F155"/>
      <c r="G155">
        <v>83000</v>
      </c>
    </row>
    <row r="156" spans="1:12" x14ac:dyDescent="0.25">
      <c r="A156"/>
      <c r="B156">
        <v>4</v>
      </c>
      <c r="C156" t="s">
        <v>7</v>
      </c>
      <c r="D156">
        <v>1</v>
      </c>
      <c r="E156">
        <v>167000</v>
      </c>
      <c r="F156"/>
      <c r="G156">
        <v>167000</v>
      </c>
    </row>
    <row r="157" spans="1:12" x14ac:dyDescent="0.25">
      <c r="A157"/>
      <c r="B157">
        <v>5</v>
      </c>
      <c r="C157" t="s">
        <v>6</v>
      </c>
      <c r="D157">
        <v>1</v>
      </c>
      <c r="E157">
        <v>78000</v>
      </c>
      <c r="F157"/>
      <c r="G157">
        <v>78000</v>
      </c>
    </row>
    <row r="158" spans="1:12" x14ac:dyDescent="0.25">
      <c r="A158"/>
      <c r="B158">
        <v>6</v>
      </c>
      <c r="C158" t="s">
        <v>5</v>
      </c>
      <c r="D158">
        <v>1</v>
      </c>
      <c r="E158">
        <v>5000</v>
      </c>
      <c r="F158"/>
      <c r="G158">
        <v>5000</v>
      </c>
    </row>
    <row r="159" spans="1:12" x14ac:dyDescent="0.25">
      <c r="A159"/>
      <c r="B159" t="s">
        <v>4</v>
      </c>
      <c r="C159"/>
      <c r="D159"/>
      <c r="E159"/>
      <c r="F159"/>
      <c r="G159">
        <f>SUM(G153:G158)</f>
        <v>703000</v>
      </c>
    </row>
    <row r="160" spans="1:12" x14ac:dyDescent="0.25">
      <c r="A160"/>
      <c r="B160">
        <v>1</v>
      </c>
      <c r="C160" t="s">
        <v>3</v>
      </c>
      <c r="D160">
        <v>9</v>
      </c>
      <c r="E160">
        <v>19300</v>
      </c>
      <c r="F160"/>
      <c r="G160">
        <v>19300</v>
      </c>
    </row>
    <row r="161" spans="1:7" x14ac:dyDescent="0.25">
      <c r="A161"/>
      <c r="B161">
        <v>2</v>
      </c>
      <c r="C161" t="s">
        <v>2</v>
      </c>
      <c r="D161">
        <v>1</v>
      </c>
      <c r="E161">
        <v>28400</v>
      </c>
      <c r="F161"/>
      <c r="G161">
        <v>28400</v>
      </c>
    </row>
    <row r="162" spans="1:7" x14ac:dyDescent="0.25">
      <c r="A162"/>
      <c r="B162">
        <v>3</v>
      </c>
      <c r="C162" t="s">
        <v>1</v>
      </c>
      <c r="D162">
        <v>1</v>
      </c>
      <c r="E162">
        <v>30000</v>
      </c>
      <c r="F162"/>
      <c r="G162">
        <v>30000</v>
      </c>
    </row>
    <row r="163" spans="1:7" x14ac:dyDescent="0.25">
      <c r="A163"/>
      <c r="B163">
        <v>4</v>
      </c>
      <c r="C163" t="s">
        <v>0</v>
      </c>
      <c r="D163">
        <v>3</v>
      </c>
      <c r="E163">
        <v>23000</v>
      </c>
      <c r="F163"/>
      <c r="G163">
        <v>23000</v>
      </c>
    </row>
    <row r="164" spans="1:7" x14ac:dyDescent="0.25">
      <c r="A164"/>
      <c r="B164"/>
      <c r="C164"/>
      <c r="D164"/>
      <c r="E164"/>
      <c r="F164"/>
      <c r="G164">
        <f>SUM(G160:G163)</f>
        <v>100700</v>
      </c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>
        <f>SUM(G164,G159,G152)</f>
        <v>879100</v>
      </c>
    </row>
  </sheetData>
  <autoFilter ref="A3:L3"/>
  <mergeCells count="6">
    <mergeCell ref="A119:L119"/>
    <mergeCell ref="A1:L1"/>
    <mergeCell ref="A34:L34"/>
    <mergeCell ref="A90:L90"/>
    <mergeCell ref="A99:L99"/>
    <mergeCell ref="A109:L109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500万盘子的执行情况</vt:lpstr>
      <vt:lpstr>Sheet1</vt:lpstr>
      <vt:lpstr>教务处350（10月25日） (2)</vt:lpstr>
      <vt:lpstr>'500万盘子的执行情况'!Print_Area</vt:lpstr>
      <vt:lpstr>'教务处350（10月25日）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2015-12-10T23:32:03Z</dcterms:modified>
</cp:coreProperties>
</file>