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505"/>
  <workbookPr filterPrivacy="1"/>
  <mc:AlternateContent xmlns:mc="http://schemas.openxmlformats.org/markup-compatibility/2006">
    <mc:Choice Requires="x15">
      <x15ac:absPath xmlns:x15ac="http://schemas.microsoft.com/office/spreadsheetml/2010/11/ac" url="/Users/iCenterStudio/Documents/Git Projects/workzone/训练中心创客交叉融合空间建设/admin/新大楼规划建设/创客空间配套设施建设项目/苹果/"/>
    </mc:Choice>
  </mc:AlternateContent>
  <bookViews>
    <workbookView xWindow="0" yWindow="460" windowWidth="51200" windowHeight="26720"/>
  </bookViews>
  <sheets>
    <sheet name="各实验室分类" sheetId="4" r:id="rId1"/>
    <sheet name="200-70经费来源分类" sheetId="1" r:id="rId2"/>
    <sheet name="Sheet2" sheetId="2" r:id="rId3"/>
    <sheet name="Sheet3" sheetId="3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4" l="1"/>
  <c r="F8" i="4"/>
  <c r="F7" i="4"/>
  <c r="F6" i="4"/>
  <c r="F10" i="4"/>
  <c r="F4" i="4"/>
  <c r="F2" i="4"/>
  <c r="F3" i="4"/>
  <c r="F5" i="4"/>
  <c r="F11" i="4"/>
  <c r="F12" i="4"/>
  <c r="F74" i="1"/>
  <c r="F73" i="1"/>
  <c r="F72" i="1"/>
  <c r="F71" i="1"/>
  <c r="F55" i="1"/>
  <c r="F82" i="1"/>
  <c r="F83" i="1"/>
  <c r="F84" i="1"/>
  <c r="F34" i="1"/>
  <c r="F3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6" i="1"/>
  <c r="F57" i="1"/>
  <c r="F58" i="1"/>
  <c r="F59" i="1"/>
  <c r="F60" i="1"/>
  <c r="F61" i="1"/>
  <c r="F62" i="1"/>
  <c r="F63" i="1"/>
  <c r="F75" i="1"/>
  <c r="F66" i="1"/>
  <c r="F67" i="1"/>
  <c r="F68" i="1"/>
  <c r="F69" i="1"/>
  <c r="F70" i="1"/>
  <c r="F76" i="1"/>
  <c r="F77" i="1"/>
  <c r="F78" i="1"/>
  <c r="F79" i="1"/>
  <c r="F80" i="1"/>
  <c r="F2" i="1"/>
</calcChain>
</file>

<file path=xl/sharedStrings.xml><?xml version="1.0" encoding="utf-8"?>
<sst xmlns="http://schemas.openxmlformats.org/spreadsheetml/2006/main" count="324" uniqueCount="162">
  <si>
    <t>序号</t>
    <phoneticPr fontId="1" type="noConversion"/>
  </si>
  <si>
    <t>数量</t>
    <phoneticPr fontId="1" type="noConversion"/>
  </si>
  <si>
    <t>用途简述</t>
    <phoneticPr fontId="1" type="noConversion"/>
  </si>
  <si>
    <t>备注</t>
    <phoneticPr fontId="1" type="noConversion"/>
  </si>
  <si>
    <t>预计供货周期（天）</t>
    <phoneticPr fontId="1" type="noConversion"/>
  </si>
  <si>
    <t>单价（元）</t>
    <phoneticPr fontId="1" type="noConversion"/>
  </si>
  <si>
    <t>合计（元）</t>
    <phoneticPr fontId="1" type="noConversion"/>
  </si>
  <si>
    <t>名称</t>
    <phoneticPr fontId="1" type="noConversion"/>
  </si>
  <si>
    <t>规格</t>
    <phoneticPr fontId="1" type="noConversion"/>
  </si>
  <si>
    <t>台式机工作站</t>
  </si>
  <si>
    <t>Mac Pro</t>
  </si>
  <si>
    <t>新闻工作室进行编辑渲染用</t>
  </si>
  <si>
    <t>一体机</t>
  </si>
  <si>
    <t>iMac 27寸</t>
  </si>
  <si>
    <t>Philips 85寸</t>
  </si>
  <si>
    <t>木工专用台锯系统</t>
  </si>
  <si>
    <t>精密红外定位角度切割锯</t>
  </si>
  <si>
    <t>精密切割圆锯配套</t>
  </si>
  <si>
    <t xml:space="preserve"> 组合式多功能工作台</t>
  </si>
  <si>
    <t xml:space="preserve"> 万用多功能工作台</t>
  </si>
  <si>
    <t>木工设备整套吸尘系统</t>
  </si>
  <si>
    <t>视频展示与研讨</t>
  </si>
  <si>
    <t>小计</t>
  </si>
  <si>
    <t>Festool</t>
  </si>
  <si>
    <t>定制</t>
  </si>
  <si>
    <t>木材放置架</t>
  </si>
  <si>
    <t>半成品材料中转架</t>
  </si>
  <si>
    <t>装配桌（带工具架）</t>
  </si>
  <si>
    <t>电源桌</t>
  </si>
  <si>
    <t>工具组合包</t>
  </si>
  <si>
    <t>量具组合包</t>
  </si>
  <si>
    <t>静音空气压缩机</t>
  </si>
  <si>
    <t>创意制作工作室</t>
  </si>
  <si>
    <t>平板显示器</t>
  </si>
  <si>
    <t>Wacom绘图板</t>
  </si>
  <si>
    <t>PTH-851</t>
  </si>
  <si>
    <t>创意设计工作室</t>
  </si>
  <si>
    <t>UHD大尺寸平面显示</t>
  </si>
  <si>
    <t>Philips 32寸4K</t>
  </si>
  <si>
    <t>西门子PLM软件教学版</t>
    <phoneticPr fontId="1" type="noConversion"/>
  </si>
  <si>
    <t>9个使用权限+培训</t>
    <phoneticPr fontId="1" type="noConversion"/>
  </si>
  <si>
    <t>产品生命周期系统实验教学</t>
    <phoneticPr fontId="1" type="noConversion"/>
  </si>
  <si>
    <t>数控机床智能改造</t>
    <phoneticPr fontId="1" type="noConversion"/>
  </si>
  <si>
    <t>数控加工中心</t>
    <phoneticPr fontId="1" type="noConversion"/>
  </si>
  <si>
    <t>智能制造实验教学</t>
    <phoneticPr fontId="1" type="noConversion"/>
  </si>
  <si>
    <t>桁架机械手</t>
    <phoneticPr fontId="1" type="noConversion"/>
  </si>
  <si>
    <t>3轴+储料仓</t>
    <phoneticPr fontId="1" type="noConversion"/>
  </si>
  <si>
    <t>3D打印机</t>
    <phoneticPr fontId="1" type="noConversion"/>
  </si>
  <si>
    <t>UPBOX台式</t>
    <phoneticPr fontId="1" type="noConversion"/>
  </si>
  <si>
    <t>3D打印实验室设备建设</t>
    <phoneticPr fontId="1" type="noConversion"/>
  </si>
  <si>
    <t>先进制造</t>
  </si>
  <si>
    <t>投影仪</t>
  </si>
  <si>
    <t>电动幕布</t>
  </si>
  <si>
    <t>交换机（锐捷）</t>
  </si>
  <si>
    <t>共享器</t>
  </si>
  <si>
    <t>配套投影机，4入4出</t>
  </si>
  <si>
    <t>讲课视频系统配件</t>
  </si>
  <si>
    <t>线缆等</t>
  </si>
  <si>
    <t>讲课音频系统配件</t>
  </si>
  <si>
    <t>投影音箱功放</t>
  </si>
  <si>
    <t>音箱功放（CS455、天朗）</t>
  </si>
  <si>
    <t>红外无线麦克</t>
  </si>
  <si>
    <t>红外无线麦克（77B、海天）</t>
  </si>
  <si>
    <t>多媒体讲台</t>
  </si>
  <si>
    <t>HJ-FL02M、海捷</t>
  </si>
  <si>
    <t>中控器</t>
  </si>
  <si>
    <t>多媒体中控器</t>
  </si>
  <si>
    <t>讲课音视频系统配套</t>
  </si>
  <si>
    <t>电视</t>
  </si>
  <si>
    <t>1024*768</t>
  </si>
  <si>
    <t>电动、120寸、红叶</t>
  </si>
  <si>
    <t>电视及架子</t>
  </si>
  <si>
    <t>小型讨论</t>
  </si>
  <si>
    <t>工具柜</t>
  </si>
  <si>
    <t>放置工具</t>
  </si>
  <si>
    <t>机械加工</t>
  </si>
  <si>
    <t>红外测温仪（焊接实验用）</t>
  </si>
  <si>
    <t>小型管材切割机</t>
  </si>
  <si>
    <t>海宝等离子弧切割机(含7.5米割据)</t>
  </si>
  <si>
    <t>材料成型</t>
  </si>
  <si>
    <t>林肯焊机（套机）  </t>
  </si>
  <si>
    <t>坩埚熔炼炉</t>
  </si>
  <si>
    <t>虎钳工作台</t>
  </si>
  <si>
    <t>激光打印机</t>
  </si>
  <si>
    <t>网络存储服务器</t>
  </si>
  <si>
    <t>多功能视像会议系统</t>
  </si>
  <si>
    <t xml:space="preserve">飞利浦(PHILIPS) 晶轩系列 LED调光护眼台灯 </t>
  </si>
  <si>
    <t>剪床</t>
  </si>
  <si>
    <t>液压式，1600mm，可剪板厚4mm</t>
  </si>
  <si>
    <t>创新开放</t>
  </si>
  <si>
    <t>一体式计算机</t>
  </si>
  <si>
    <t>电子工艺</t>
  </si>
  <si>
    <t>基础环境</t>
  </si>
  <si>
    <t>配电柜</t>
  </si>
  <si>
    <t>机柜</t>
  </si>
  <si>
    <t>环境监测</t>
  </si>
  <si>
    <t>视频监控系统基础环境</t>
  </si>
  <si>
    <t>视频监控系统显示墙</t>
  </si>
  <si>
    <t>系统施工、调试费企业管理费、税金</t>
  </si>
  <si>
    <t>互联网加</t>
  </si>
  <si>
    <t>总计</t>
  </si>
  <si>
    <t>电脑</t>
  </si>
  <si>
    <t>i7 16G 2T</t>
  </si>
  <si>
    <t>用于CADCAM设计及工艺教学</t>
  </si>
  <si>
    <t>笔记本电脑</t>
  </si>
  <si>
    <t>i7 8G 1T</t>
  </si>
  <si>
    <t>用于CADCAM设计数字化制造及工艺教学</t>
  </si>
  <si>
    <t>MacBook Pro</t>
  </si>
  <si>
    <t>iMac</t>
  </si>
  <si>
    <t>悟的电池TB48</t>
    <phoneticPr fontId="1" type="noConversion"/>
  </si>
  <si>
    <t>5700mAh</t>
    <phoneticPr fontId="1" type="noConversion"/>
  </si>
  <si>
    <t>精灵3电池</t>
    <phoneticPr fontId="1" type="noConversion"/>
  </si>
  <si>
    <t>4480mAh</t>
    <phoneticPr fontId="1" type="noConversion"/>
  </si>
  <si>
    <t>精灵2电池</t>
    <phoneticPr fontId="1" type="noConversion"/>
  </si>
  <si>
    <t>5200mAh</t>
    <phoneticPr fontId="1" type="noConversion"/>
  </si>
  <si>
    <t>大疆手持云台+电池</t>
    <phoneticPr fontId="1" type="noConversion"/>
  </si>
  <si>
    <t> 电池管家</t>
  </si>
  <si>
    <t>悟与精灵3 各一个</t>
    <phoneticPr fontId="1" type="noConversion"/>
  </si>
  <si>
    <t>定制家具</t>
  </si>
  <si>
    <t>美术学院</t>
  </si>
  <si>
    <t>机器人搅拌摩擦焊系统</t>
  </si>
  <si>
    <t>笔记型计算机工作站</t>
  </si>
  <si>
    <t>便携式笔记型计算机</t>
  </si>
  <si>
    <t>MacBook Air</t>
  </si>
  <si>
    <t>iMAC 21.5寸/i5-3.1G/8G/1T</t>
  </si>
  <si>
    <t>一体机，节省空间，配合相应的软硬件适合实习和三创教学中软件开发、硬件设计和调试工作。</t>
  </si>
  <si>
    <t>MacBook Air 13英寸/2.2G/8G/512G/(配件：Mini DisplayPort 至 VGA 转接器、Incase 13 英寸硬质保护壳、Apple USB SuperDrive、45W MagSafe 2 电源适配器）</t>
  </si>
  <si>
    <t>MacBook Air 11英寸/2.2G/8G/512G/(配件：Mini DisplayPort 至 VGA 转接器、Incase 13 英寸硬质保护壳、Apple USB SuperDrive、45W MagSafe 2 电源适配器）</t>
  </si>
  <si>
    <t>课程和创新教学以及教学研究</t>
  </si>
  <si>
    <t>BDM3270QP 32英寸</t>
  </si>
  <si>
    <t xml:space="preserve">程序开发 </t>
  </si>
  <si>
    <t>视频剪辑配套</t>
  </si>
  <si>
    <t>新闻中心航拍</t>
  </si>
  <si>
    <t>新闻中心拍摄</t>
  </si>
  <si>
    <t>调剂</t>
  </si>
  <si>
    <t>中心</t>
  </si>
  <si>
    <t>iPad mini 4</t>
  </si>
  <si>
    <t>创新教学相关软件应用开发</t>
  </si>
  <si>
    <t>Dell OptiPlex XE2</t>
  </si>
  <si>
    <t>创新教学、智能硬件系统设计与开发</t>
  </si>
  <si>
    <t>金色/64G/WLAN + Celluar</t>
  </si>
  <si>
    <t>App移动应用开发测试，创客无纸化签到</t>
  </si>
  <si>
    <t>银色/64G/WLAN + Celluar</t>
  </si>
  <si>
    <t>15 英寸配备 Retina /2.8GHz/1TB内存/16G内存</t>
  </si>
  <si>
    <t>4核3.1GHz/16G内存/1T/DVD+RW/PCIe串并口</t>
  </si>
  <si>
    <t>示波器</t>
  </si>
  <si>
    <t>已批复</t>
  </si>
  <si>
    <t>审批</t>
  </si>
  <si>
    <t>合同</t>
  </si>
  <si>
    <t>已有</t>
  </si>
  <si>
    <t>表格号</t>
  </si>
  <si>
    <t>一体机</t>
    <rPh sb="0" eb="1">
      <t>yi ti ji</t>
    </rPh>
    <phoneticPr fontId="1" type="noConversion"/>
  </si>
  <si>
    <t>正在办理</t>
    <rPh sb="0" eb="1">
      <t>zheng zai ban li</t>
    </rPh>
    <phoneticPr fontId="1" type="noConversion"/>
  </si>
  <si>
    <t>创意制作工作室</t>
    <rPh sb="0" eb="1">
      <t>chuang yi</t>
    </rPh>
    <rPh sb="2" eb="3">
      <t>zhi zuo</t>
    </rPh>
    <rPh sb="4" eb="5">
      <t>gong zuo shi</t>
    </rPh>
    <phoneticPr fontId="1" type="noConversion"/>
  </si>
  <si>
    <t>创新开放</t>
    <rPh sb="0" eb="1">
      <t>chuang ixn kai fang</t>
    </rPh>
    <phoneticPr fontId="1" type="noConversion"/>
  </si>
  <si>
    <t>创新教学相关软件应用开发</t>
    <phoneticPr fontId="1" type="noConversion"/>
  </si>
  <si>
    <t>未批复</t>
    <phoneticPr fontId="1" type="noConversion"/>
  </si>
  <si>
    <t>iMac/4.0/32GB/1TB闪存/M395X/Trackpad 2/AppleCare</t>
    <rPh sb="17" eb="18">
      <t>shan cun</t>
    </rPh>
    <phoneticPr fontId="1" type="noConversion"/>
  </si>
  <si>
    <t>金色/64G/WLAN + Celluar/AppleCare/Lightning to USB 连接线 (1 米)</t>
    <phoneticPr fontId="1" type="noConversion"/>
  </si>
  <si>
    <t>银色/64G/WLAN + Celluar/AppleCare/Lightning to USB 连接线 (1 米)</t>
    <phoneticPr fontId="1" type="noConversion"/>
  </si>
  <si>
    <t>15 英寸配备 Retina /2.8GHz/1TB内存/16G内存/AppleCare/Thunderbolt to Gigabit Ethernet/Mini DisplayPort 至 VGA 转接器/Apple 85W MagSafe 2 电源适配器</t>
    <phoneticPr fontId="1" type="noConversion"/>
  </si>
  <si>
    <t>MacBook Air/2.2GB/8GB/512GB/Graphics6000/AppleCare/Mini DisplayPort 至 VGA 转接器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</si>
</sst>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(&quot;CN¥&quot;* #,##0.00_);_(&quot;CN¥&quot;* \(#,##0.00\);_(&quot;CN¥&quot;* &quot;-&quot;??_);_(@_)"/>
    <numFmt numFmtId="177" formatCode="&quot;¥&quot;#,##0.00;&quot;¥&quot;\-#,##0.00"/>
    <numFmt numFmtId="178" formatCode="_ [$¥-804]* #,##0.00_ ;_ [$¥-804]* \-#,##0.00_ ;_ [$¥-804]* &quot;-&quot;??_ ;_ @_ "/>
  </numFmts>
  <fonts count="6" x14ac:knownFonts="1"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1"/>
      <color theme="1"/>
      <name val="DengXian"/>
      <family val="2"/>
      <scheme val="minor"/>
    </font>
    <font>
      <sz val="12"/>
      <color indexed="8"/>
      <name val="Verdana"/>
      <family val="2"/>
    </font>
    <font>
      <sz val="11"/>
      <color indexed="8"/>
      <name val="宋体"/>
      <family val="3"/>
      <charset val="134"/>
    </font>
    <font>
      <b/>
      <sz val="11"/>
      <color rgb="FFFF0000"/>
      <name val="DengXian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176" fontId="2" fillId="0" borderId="0" applyFont="0" applyFill="0" applyBorder="0" applyAlignment="0" applyProtection="0"/>
    <xf numFmtId="0" fontId="3" fillId="0" borderId="0" applyNumberFormat="0" applyFill="0" applyBorder="0" applyProtection="0">
      <alignment vertical="top" wrapText="1"/>
    </xf>
    <xf numFmtId="0" fontId="2" fillId="0" borderId="0"/>
    <xf numFmtId="0" fontId="4" fillId="0" borderId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177" fontId="0" fillId="0" borderId="0" xfId="0" applyNumberFormat="1"/>
    <xf numFmtId="178" fontId="0" fillId="0" borderId="0" xfId="1" applyNumberFormat="1" applyFont="1"/>
    <xf numFmtId="178" fontId="0" fillId="0" borderId="0" xfId="1" applyNumberFormat="1" applyFont="1" applyAlignment="1">
      <alignment horizontal="center"/>
    </xf>
    <xf numFmtId="178" fontId="5" fillId="0" borderId="0" xfId="1" applyNumberFormat="1" applyFont="1" applyAlignment="1">
      <alignment horizontal="center"/>
    </xf>
  </cellXfs>
  <cellStyles count="5">
    <cellStyle name="常规" xfId="0" builtinId="0"/>
    <cellStyle name="常规 2" xfId="2"/>
    <cellStyle name="常规 3" xfId="3"/>
    <cellStyle name="常规 4" xfId="4"/>
    <cellStyle name="货币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9" sqref="B9:F9"/>
    </sheetView>
  </sheetViews>
  <sheetFormatPr baseColWidth="10" defaultColWidth="8.83203125" defaultRowHeight="15" x14ac:dyDescent="0.2"/>
  <cols>
    <col min="1" max="1" width="5.5" customWidth="1"/>
    <col min="2" max="2" width="24.83203125" customWidth="1"/>
    <col min="3" max="3" width="129.1640625" bestFit="1" customWidth="1"/>
    <col min="4" max="4" width="4.83203125" bestFit="1" customWidth="1"/>
    <col min="5" max="5" width="11.6640625" customWidth="1"/>
    <col min="6" max="6" width="13.6640625" style="3" customWidth="1"/>
    <col min="7" max="7" width="19.1640625" customWidth="1"/>
    <col min="8" max="8" width="6.5" customWidth="1"/>
    <col min="9" max="9" width="10.6640625" customWidth="1"/>
  </cols>
  <sheetData>
    <row r="1" spans="1:12" x14ac:dyDescent="0.2">
      <c r="A1" s="1" t="s">
        <v>0</v>
      </c>
      <c r="B1" s="1" t="s">
        <v>7</v>
      </c>
      <c r="C1" s="1" t="s">
        <v>8</v>
      </c>
      <c r="D1" s="1" t="s">
        <v>1</v>
      </c>
      <c r="E1" s="1" t="s">
        <v>5</v>
      </c>
      <c r="F1" s="4" t="s">
        <v>6</v>
      </c>
      <c r="G1" s="1" t="s">
        <v>2</v>
      </c>
      <c r="H1" s="1" t="s">
        <v>4</v>
      </c>
      <c r="I1" s="1" t="s">
        <v>3</v>
      </c>
      <c r="J1" s="1" t="s">
        <v>147</v>
      </c>
      <c r="K1" s="1" t="s">
        <v>150</v>
      </c>
      <c r="L1" s="1" t="s">
        <v>148</v>
      </c>
    </row>
    <row r="2" spans="1:12" x14ac:dyDescent="0.2">
      <c r="A2" s="1"/>
      <c r="B2" s="1"/>
      <c r="C2" s="1"/>
      <c r="D2" s="1"/>
      <c r="E2" s="1" t="s">
        <v>100</v>
      </c>
      <c r="F2" s="5">
        <f>SUM(F3:F12)</f>
        <v>642035</v>
      </c>
      <c r="G2" s="1"/>
      <c r="H2" s="1"/>
      <c r="I2" s="1"/>
    </row>
    <row r="3" spans="1:12" x14ac:dyDescent="0.2">
      <c r="A3">
        <v>1</v>
      </c>
      <c r="B3" t="s">
        <v>9</v>
      </c>
      <c r="C3" t="s">
        <v>10</v>
      </c>
      <c r="D3">
        <v>1</v>
      </c>
      <c r="E3" s="2">
        <v>49950</v>
      </c>
      <c r="F3" s="3">
        <f>E3*D3</f>
        <v>49950</v>
      </c>
      <c r="G3" t="s">
        <v>11</v>
      </c>
      <c r="H3">
        <v>15</v>
      </c>
      <c r="I3" t="s">
        <v>89</v>
      </c>
      <c r="J3" t="s">
        <v>146</v>
      </c>
      <c r="K3">
        <v>733</v>
      </c>
      <c r="L3" t="s">
        <v>149</v>
      </c>
    </row>
    <row r="4" spans="1:12" x14ac:dyDescent="0.2">
      <c r="B4" t="s">
        <v>151</v>
      </c>
      <c r="C4" t="s">
        <v>157</v>
      </c>
      <c r="D4">
        <v>5</v>
      </c>
      <c r="E4" s="2">
        <v>29201</v>
      </c>
      <c r="F4" s="3">
        <f>E4*D4</f>
        <v>146005</v>
      </c>
      <c r="G4" t="s">
        <v>153</v>
      </c>
      <c r="H4">
        <v>15</v>
      </c>
      <c r="I4" t="s">
        <v>154</v>
      </c>
      <c r="J4" t="s">
        <v>156</v>
      </c>
    </row>
    <row r="5" spans="1:12" x14ac:dyDescent="0.2">
      <c r="A5">
        <v>2</v>
      </c>
      <c r="B5" t="s">
        <v>12</v>
      </c>
      <c r="C5" t="s">
        <v>13</v>
      </c>
      <c r="D5">
        <v>6</v>
      </c>
      <c r="E5" s="2">
        <v>29201</v>
      </c>
      <c r="F5" s="3">
        <f>E5*D5</f>
        <v>175206</v>
      </c>
      <c r="G5" t="s">
        <v>36</v>
      </c>
      <c r="H5">
        <v>15</v>
      </c>
      <c r="I5" t="s">
        <v>89</v>
      </c>
      <c r="J5" t="s">
        <v>146</v>
      </c>
      <c r="K5">
        <v>759</v>
      </c>
      <c r="L5" t="s">
        <v>152</v>
      </c>
    </row>
    <row r="6" spans="1:12" x14ac:dyDescent="0.2">
      <c r="B6" t="s">
        <v>136</v>
      </c>
      <c r="C6" t="s">
        <v>158</v>
      </c>
      <c r="D6">
        <v>1</v>
      </c>
      <c r="E6" s="2">
        <v>5285</v>
      </c>
      <c r="F6" s="3">
        <f t="shared" ref="F6:F9" si="0">E6*D6</f>
        <v>5285</v>
      </c>
      <c r="G6" t="s">
        <v>141</v>
      </c>
      <c r="I6" t="s">
        <v>89</v>
      </c>
      <c r="J6" t="s">
        <v>156</v>
      </c>
    </row>
    <row r="7" spans="1:12" x14ac:dyDescent="0.2">
      <c r="B7" t="s">
        <v>136</v>
      </c>
      <c r="C7" t="s">
        <v>159</v>
      </c>
      <c r="D7">
        <v>1</v>
      </c>
      <c r="E7" s="2">
        <v>5285</v>
      </c>
      <c r="F7" s="3">
        <f t="shared" si="0"/>
        <v>5285</v>
      </c>
      <c r="G7" t="s">
        <v>141</v>
      </c>
      <c r="I7" t="s">
        <v>89</v>
      </c>
      <c r="J7" t="s">
        <v>156</v>
      </c>
    </row>
    <row r="8" spans="1:12" x14ac:dyDescent="0.2">
      <c r="B8" t="s">
        <v>107</v>
      </c>
      <c r="C8" t="s">
        <v>160</v>
      </c>
      <c r="D8">
        <v>1</v>
      </c>
      <c r="E8" s="2">
        <v>24130</v>
      </c>
      <c r="F8" s="3">
        <f t="shared" si="0"/>
        <v>24130</v>
      </c>
      <c r="G8" t="s">
        <v>155</v>
      </c>
      <c r="I8" t="s">
        <v>89</v>
      </c>
      <c r="J8" t="s">
        <v>156</v>
      </c>
    </row>
    <row r="9" spans="1:12" x14ac:dyDescent="0.2">
      <c r="B9" t="s">
        <v>122</v>
      </c>
      <c r="C9" t="s">
        <v>161</v>
      </c>
      <c r="D9">
        <v>3</v>
      </c>
      <c r="E9" s="2">
        <v>13314</v>
      </c>
      <c r="F9" s="3">
        <f t="shared" si="0"/>
        <v>39942</v>
      </c>
      <c r="I9" t="s">
        <v>50</v>
      </c>
      <c r="J9" t="s">
        <v>156</v>
      </c>
    </row>
    <row r="10" spans="1:12" x14ac:dyDescent="0.2">
      <c r="B10" t="s">
        <v>90</v>
      </c>
      <c r="C10" t="s">
        <v>124</v>
      </c>
      <c r="D10">
        <v>14</v>
      </c>
      <c r="E10" s="2">
        <v>10248</v>
      </c>
      <c r="F10" s="3">
        <f>E10*D10</f>
        <v>143472</v>
      </c>
      <c r="G10" t="s">
        <v>125</v>
      </c>
      <c r="I10" t="s">
        <v>91</v>
      </c>
      <c r="J10" t="s">
        <v>156</v>
      </c>
    </row>
    <row r="11" spans="1:12" x14ac:dyDescent="0.2">
      <c r="B11" t="s">
        <v>122</v>
      </c>
      <c r="C11" t="s">
        <v>126</v>
      </c>
      <c r="D11">
        <v>2</v>
      </c>
      <c r="E11" s="2">
        <v>13540</v>
      </c>
      <c r="F11" s="3">
        <f t="shared" ref="F9:F12" si="1">E11*D11</f>
        <v>27080</v>
      </c>
      <c r="G11" t="s">
        <v>128</v>
      </c>
      <c r="I11" t="s">
        <v>91</v>
      </c>
      <c r="J11" t="s">
        <v>156</v>
      </c>
    </row>
    <row r="12" spans="1:12" x14ac:dyDescent="0.2">
      <c r="B12" t="s">
        <v>122</v>
      </c>
      <c r="C12" t="s">
        <v>127</v>
      </c>
      <c r="D12">
        <v>2</v>
      </c>
      <c r="E12" s="2">
        <v>12840</v>
      </c>
      <c r="F12" s="3">
        <f t="shared" si="1"/>
        <v>25680</v>
      </c>
      <c r="G12" t="s">
        <v>128</v>
      </c>
      <c r="I12" t="s">
        <v>91</v>
      </c>
      <c r="J12" t="s">
        <v>156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pane xSplit="2" ySplit="2" topLeftCell="C48" activePane="bottomRight" state="frozen"/>
      <selection pane="topRight" activeCell="C1" sqref="C1"/>
      <selection pane="bottomLeft" activeCell="A3" sqref="A3"/>
      <selection pane="bottomRight" activeCell="G75" sqref="G75"/>
    </sheetView>
  </sheetViews>
  <sheetFormatPr baseColWidth="10" defaultColWidth="8.83203125" defaultRowHeight="15" x14ac:dyDescent="0.2"/>
  <cols>
    <col min="1" max="1" width="5.5" customWidth="1"/>
    <col min="2" max="2" width="24.83203125" customWidth="1"/>
    <col min="3" max="3" width="16.6640625" customWidth="1"/>
    <col min="4" max="4" width="7.6640625" customWidth="1"/>
    <col min="5" max="5" width="11.6640625" customWidth="1"/>
    <col min="6" max="6" width="13.6640625" style="3" customWidth="1"/>
    <col min="7" max="7" width="19.1640625" customWidth="1"/>
    <col min="8" max="8" width="17.5" customWidth="1"/>
    <col min="9" max="9" width="18" customWidth="1"/>
  </cols>
  <sheetData>
    <row r="1" spans="1:9" x14ac:dyDescent="0.2">
      <c r="A1" s="1" t="s">
        <v>0</v>
      </c>
      <c r="B1" s="1" t="s">
        <v>7</v>
      </c>
      <c r="C1" s="1" t="s">
        <v>8</v>
      </c>
      <c r="D1" s="1" t="s">
        <v>1</v>
      </c>
      <c r="E1" s="1" t="s">
        <v>5</v>
      </c>
      <c r="F1" s="4" t="s">
        <v>6</v>
      </c>
      <c r="G1" s="1" t="s">
        <v>2</v>
      </c>
      <c r="H1" s="1" t="s">
        <v>4</v>
      </c>
      <c r="I1" s="1" t="s">
        <v>3</v>
      </c>
    </row>
    <row r="2" spans="1:9" x14ac:dyDescent="0.2">
      <c r="A2" s="1"/>
      <c r="B2" s="1"/>
      <c r="C2" s="1"/>
      <c r="D2" s="1"/>
      <c r="E2" s="1" t="s">
        <v>100</v>
      </c>
      <c r="F2" s="4">
        <f>F63+F80+F84</f>
        <v>2780535.08</v>
      </c>
      <c r="G2" s="1"/>
      <c r="H2" s="1"/>
      <c r="I2" s="1"/>
    </row>
    <row r="3" spans="1:9" x14ac:dyDescent="0.2">
      <c r="A3">
        <v>1</v>
      </c>
      <c r="B3" t="s">
        <v>39</v>
      </c>
      <c r="C3" t="s">
        <v>40</v>
      </c>
      <c r="D3">
        <v>1</v>
      </c>
      <c r="E3" s="2">
        <v>20000</v>
      </c>
      <c r="F3" s="3">
        <f>E3*D3</f>
        <v>20000</v>
      </c>
      <c r="G3" t="s">
        <v>41</v>
      </c>
      <c r="H3">
        <v>20</v>
      </c>
      <c r="I3" t="s">
        <v>50</v>
      </c>
    </row>
    <row r="4" spans="1:9" x14ac:dyDescent="0.2">
      <c r="A4">
        <v>2</v>
      </c>
      <c r="B4" t="s">
        <v>42</v>
      </c>
      <c r="C4" t="s">
        <v>43</v>
      </c>
      <c r="D4">
        <v>2</v>
      </c>
      <c r="E4" s="2">
        <v>34500</v>
      </c>
      <c r="F4" s="3">
        <f t="shared" ref="F4:F6" si="0">E4*D4</f>
        <v>69000</v>
      </c>
      <c r="G4" t="s">
        <v>44</v>
      </c>
      <c r="H4">
        <v>90</v>
      </c>
      <c r="I4" t="s">
        <v>50</v>
      </c>
    </row>
    <row r="5" spans="1:9" x14ac:dyDescent="0.2">
      <c r="A5">
        <v>3</v>
      </c>
      <c r="B5" t="s">
        <v>45</v>
      </c>
      <c r="C5" t="s">
        <v>46</v>
      </c>
      <c r="D5">
        <v>1</v>
      </c>
      <c r="E5" s="2">
        <v>170400</v>
      </c>
      <c r="F5" s="3">
        <f t="shared" si="0"/>
        <v>170400</v>
      </c>
      <c r="G5" t="s">
        <v>44</v>
      </c>
      <c r="H5">
        <v>90</v>
      </c>
      <c r="I5" t="s">
        <v>50</v>
      </c>
    </row>
    <row r="6" spans="1:9" x14ac:dyDescent="0.2">
      <c r="A6">
        <v>4</v>
      </c>
      <c r="B6" t="s">
        <v>47</v>
      </c>
      <c r="C6" t="s">
        <v>48</v>
      </c>
      <c r="D6">
        <v>10</v>
      </c>
      <c r="E6" s="2">
        <v>12500</v>
      </c>
      <c r="F6" s="3">
        <f t="shared" si="0"/>
        <v>125000</v>
      </c>
      <c r="G6" t="s">
        <v>49</v>
      </c>
      <c r="H6">
        <v>90</v>
      </c>
      <c r="I6" t="s">
        <v>50</v>
      </c>
    </row>
    <row r="7" spans="1:9" x14ac:dyDescent="0.2">
      <c r="A7">
        <v>1</v>
      </c>
      <c r="B7" t="s">
        <v>51</v>
      </c>
      <c r="C7" t="s">
        <v>69</v>
      </c>
      <c r="D7">
        <v>2</v>
      </c>
      <c r="E7" s="2">
        <v>8700</v>
      </c>
      <c r="F7" s="3">
        <f>E7*D7</f>
        <v>17400</v>
      </c>
      <c r="G7" t="s">
        <v>67</v>
      </c>
      <c r="H7">
        <v>7</v>
      </c>
      <c r="I7" t="s">
        <v>75</v>
      </c>
    </row>
    <row r="8" spans="1:9" x14ac:dyDescent="0.2">
      <c r="A8">
        <v>2</v>
      </c>
      <c r="B8" t="s">
        <v>52</v>
      </c>
      <c r="C8" t="s">
        <v>70</v>
      </c>
      <c r="D8">
        <v>2</v>
      </c>
      <c r="E8" s="2">
        <v>1300</v>
      </c>
      <c r="F8" s="3">
        <f t="shared" ref="F8:F19" si="1">E8*D8</f>
        <v>2600</v>
      </c>
      <c r="G8" t="s">
        <v>67</v>
      </c>
      <c r="H8">
        <v>7</v>
      </c>
      <c r="I8" t="s">
        <v>75</v>
      </c>
    </row>
    <row r="9" spans="1:9" x14ac:dyDescent="0.2">
      <c r="A9">
        <v>3</v>
      </c>
      <c r="B9" t="s">
        <v>53</v>
      </c>
      <c r="D9">
        <v>4</v>
      </c>
      <c r="E9" s="2">
        <v>1610</v>
      </c>
      <c r="F9" s="3">
        <f t="shared" si="1"/>
        <v>6440</v>
      </c>
      <c r="G9" t="s">
        <v>67</v>
      </c>
      <c r="H9">
        <v>7</v>
      </c>
      <c r="I9" t="s">
        <v>75</v>
      </c>
    </row>
    <row r="10" spans="1:9" x14ac:dyDescent="0.2">
      <c r="A10">
        <v>4</v>
      </c>
      <c r="B10" t="s">
        <v>53</v>
      </c>
      <c r="D10">
        <v>4</v>
      </c>
      <c r="E10" s="2">
        <v>2990</v>
      </c>
      <c r="F10" s="3">
        <f t="shared" si="1"/>
        <v>11960</v>
      </c>
      <c r="G10" t="s">
        <v>67</v>
      </c>
      <c r="H10">
        <v>7</v>
      </c>
      <c r="I10" t="s">
        <v>75</v>
      </c>
    </row>
    <row r="11" spans="1:9" x14ac:dyDescent="0.2">
      <c r="A11">
        <v>5</v>
      </c>
      <c r="B11" t="s">
        <v>54</v>
      </c>
      <c r="C11" t="s">
        <v>55</v>
      </c>
      <c r="D11">
        <v>4</v>
      </c>
      <c r="E11" s="2">
        <v>500</v>
      </c>
      <c r="F11" s="3">
        <f t="shared" si="1"/>
        <v>2000</v>
      </c>
      <c r="G11" t="s">
        <v>67</v>
      </c>
      <c r="H11">
        <v>7</v>
      </c>
      <c r="I11" t="s">
        <v>75</v>
      </c>
    </row>
    <row r="12" spans="1:9" x14ac:dyDescent="0.2">
      <c r="A12">
        <v>6</v>
      </c>
      <c r="B12" t="s">
        <v>56</v>
      </c>
      <c r="C12" t="s">
        <v>57</v>
      </c>
      <c r="D12">
        <v>4</v>
      </c>
      <c r="E12" s="2">
        <v>800</v>
      </c>
      <c r="F12" s="3">
        <f t="shared" si="1"/>
        <v>3200</v>
      </c>
      <c r="G12" t="s">
        <v>67</v>
      </c>
      <c r="H12">
        <v>7</v>
      </c>
      <c r="I12" t="s">
        <v>75</v>
      </c>
    </row>
    <row r="13" spans="1:9" x14ac:dyDescent="0.2">
      <c r="A13">
        <v>7</v>
      </c>
      <c r="B13" t="s">
        <v>58</v>
      </c>
      <c r="C13" t="s">
        <v>57</v>
      </c>
      <c r="D13">
        <v>4</v>
      </c>
      <c r="E13" s="2">
        <v>700</v>
      </c>
      <c r="F13" s="3">
        <f t="shared" si="1"/>
        <v>2800</v>
      </c>
      <c r="G13" t="s">
        <v>67</v>
      </c>
      <c r="H13">
        <v>7</v>
      </c>
      <c r="I13" t="s">
        <v>75</v>
      </c>
    </row>
    <row r="14" spans="1:9" x14ac:dyDescent="0.2">
      <c r="A14">
        <v>8</v>
      </c>
      <c r="B14" t="s">
        <v>59</v>
      </c>
      <c r="C14" t="s">
        <v>60</v>
      </c>
      <c r="D14">
        <v>4</v>
      </c>
      <c r="E14" s="2">
        <v>5300</v>
      </c>
      <c r="F14" s="3">
        <f t="shared" si="1"/>
        <v>21200</v>
      </c>
      <c r="G14" t="s">
        <v>67</v>
      </c>
      <c r="H14">
        <v>7</v>
      </c>
      <c r="I14" t="s">
        <v>75</v>
      </c>
    </row>
    <row r="15" spans="1:9" x14ac:dyDescent="0.2">
      <c r="A15">
        <v>9</v>
      </c>
      <c r="B15" t="s">
        <v>61</v>
      </c>
      <c r="C15" t="s">
        <v>62</v>
      </c>
      <c r="D15">
        <v>4</v>
      </c>
      <c r="E15" s="2">
        <v>2650</v>
      </c>
      <c r="F15" s="3">
        <f t="shared" si="1"/>
        <v>10600</v>
      </c>
      <c r="G15" t="s">
        <v>67</v>
      </c>
      <c r="H15">
        <v>7</v>
      </c>
      <c r="I15" t="s">
        <v>75</v>
      </c>
    </row>
    <row r="16" spans="1:9" x14ac:dyDescent="0.2">
      <c r="A16">
        <v>10</v>
      </c>
      <c r="B16" t="s">
        <v>63</v>
      </c>
      <c r="C16" t="s">
        <v>64</v>
      </c>
      <c r="D16">
        <v>4</v>
      </c>
      <c r="E16" s="2">
        <v>3500</v>
      </c>
      <c r="F16" s="3">
        <f t="shared" si="1"/>
        <v>14000</v>
      </c>
      <c r="G16" t="s">
        <v>67</v>
      </c>
      <c r="H16">
        <v>7</v>
      </c>
      <c r="I16" t="s">
        <v>75</v>
      </c>
    </row>
    <row r="17" spans="1:9" x14ac:dyDescent="0.2">
      <c r="A17">
        <v>11</v>
      </c>
      <c r="B17" t="s">
        <v>65</v>
      </c>
      <c r="C17" t="s">
        <v>66</v>
      </c>
      <c r="D17">
        <v>4</v>
      </c>
      <c r="E17" s="2">
        <v>1150</v>
      </c>
      <c r="F17" s="3">
        <f t="shared" si="1"/>
        <v>4600</v>
      </c>
      <c r="G17" t="s">
        <v>67</v>
      </c>
      <c r="H17">
        <v>7</v>
      </c>
      <c r="I17" t="s">
        <v>75</v>
      </c>
    </row>
    <row r="18" spans="1:9" x14ac:dyDescent="0.2">
      <c r="A18">
        <v>12</v>
      </c>
      <c r="B18" t="s">
        <v>68</v>
      </c>
      <c r="C18" t="s">
        <v>71</v>
      </c>
      <c r="D18">
        <v>2</v>
      </c>
      <c r="E18" s="2">
        <v>9000</v>
      </c>
      <c r="F18" s="3">
        <f t="shared" si="1"/>
        <v>18000</v>
      </c>
      <c r="G18" t="s">
        <v>72</v>
      </c>
      <c r="H18">
        <v>7</v>
      </c>
      <c r="I18" t="s">
        <v>75</v>
      </c>
    </row>
    <row r="19" spans="1:9" x14ac:dyDescent="0.2">
      <c r="A19">
        <v>13</v>
      </c>
      <c r="B19" t="s">
        <v>73</v>
      </c>
      <c r="D19">
        <v>10</v>
      </c>
      <c r="E19" s="2">
        <v>3500</v>
      </c>
      <c r="F19" s="3">
        <f t="shared" si="1"/>
        <v>35000</v>
      </c>
      <c r="G19" t="s">
        <v>74</v>
      </c>
      <c r="H19">
        <v>10</v>
      </c>
      <c r="I19" t="s">
        <v>75</v>
      </c>
    </row>
    <row r="20" spans="1:9" x14ac:dyDescent="0.2">
      <c r="A20">
        <v>1</v>
      </c>
      <c r="B20" t="s">
        <v>78</v>
      </c>
      <c r="D20">
        <v>1</v>
      </c>
      <c r="E20" s="2">
        <v>40000</v>
      </c>
      <c r="F20" s="3">
        <f>E20*D20</f>
        <v>40000</v>
      </c>
      <c r="I20" t="s">
        <v>79</v>
      </c>
    </row>
    <row r="21" spans="1:9" x14ac:dyDescent="0.2">
      <c r="A21">
        <v>2</v>
      </c>
      <c r="B21" t="s">
        <v>76</v>
      </c>
      <c r="D21">
        <v>1</v>
      </c>
      <c r="E21" s="2">
        <v>1500</v>
      </c>
      <c r="F21" s="3">
        <f t="shared" ref="F21:F32" si="2">E21*D21</f>
        <v>1500</v>
      </c>
      <c r="I21" t="s">
        <v>79</v>
      </c>
    </row>
    <row r="22" spans="1:9" x14ac:dyDescent="0.2">
      <c r="A22">
        <v>3</v>
      </c>
      <c r="B22" t="s">
        <v>80</v>
      </c>
      <c r="D22">
        <v>1</v>
      </c>
      <c r="E22" s="2">
        <v>12000</v>
      </c>
      <c r="F22" s="3">
        <f t="shared" si="2"/>
        <v>12000</v>
      </c>
      <c r="I22" t="s">
        <v>79</v>
      </c>
    </row>
    <row r="23" spans="1:9" x14ac:dyDescent="0.2">
      <c r="A23">
        <v>4</v>
      </c>
      <c r="B23" t="s">
        <v>77</v>
      </c>
      <c r="D23">
        <v>1</v>
      </c>
      <c r="E23" s="2">
        <v>1800</v>
      </c>
      <c r="F23" s="3">
        <f t="shared" si="2"/>
        <v>1800</v>
      </c>
      <c r="I23" t="s">
        <v>79</v>
      </c>
    </row>
    <row r="24" spans="1:9" x14ac:dyDescent="0.2">
      <c r="A24">
        <v>5</v>
      </c>
      <c r="B24" t="s">
        <v>81</v>
      </c>
      <c r="D24">
        <v>3</v>
      </c>
      <c r="E24" s="2">
        <v>25000</v>
      </c>
      <c r="F24" s="3">
        <f t="shared" si="2"/>
        <v>75000</v>
      </c>
      <c r="I24" t="s">
        <v>79</v>
      </c>
    </row>
    <row r="25" spans="1:9" x14ac:dyDescent="0.2">
      <c r="A25">
        <v>6</v>
      </c>
      <c r="B25" t="s">
        <v>82</v>
      </c>
      <c r="D25">
        <v>4</v>
      </c>
      <c r="E25" s="2">
        <v>4000</v>
      </c>
      <c r="F25" s="3">
        <f t="shared" si="2"/>
        <v>16000</v>
      </c>
      <c r="I25" t="s">
        <v>79</v>
      </c>
    </row>
    <row r="26" spans="1:9" x14ac:dyDescent="0.2">
      <c r="A26">
        <v>7</v>
      </c>
      <c r="B26" t="s">
        <v>51</v>
      </c>
      <c r="D26">
        <v>1</v>
      </c>
      <c r="E26" s="2">
        <v>5500</v>
      </c>
      <c r="F26" s="3">
        <f t="shared" si="2"/>
        <v>5500</v>
      </c>
      <c r="I26" t="s">
        <v>79</v>
      </c>
    </row>
    <row r="27" spans="1:9" x14ac:dyDescent="0.2">
      <c r="A27">
        <v>8</v>
      </c>
      <c r="B27" t="s">
        <v>83</v>
      </c>
      <c r="D27">
        <v>1</v>
      </c>
      <c r="E27" s="2">
        <v>2000</v>
      </c>
      <c r="F27" s="3">
        <f t="shared" si="2"/>
        <v>2000</v>
      </c>
      <c r="I27" t="s">
        <v>79</v>
      </c>
    </row>
    <row r="28" spans="1:9" x14ac:dyDescent="0.2">
      <c r="A28">
        <v>9</v>
      </c>
      <c r="B28" t="s">
        <v>84</v>
      </c>
      <c r="D28">
        <v>1</v>
      </c>
      <c r="E28" s="2">
        <v>7000</v>
      </c>
      <c r="F28" s="3">
        <f t="shared" si="2"/>
        <v>7000</v>
      </c>
      <c r="I28" t="s">
        <v>79</v>
      </c>
    </row>
    <row r="29" spans="1:9" x14ac:dyDescent="0.2">
      <c r="A29">
        <v>10</v>
      </c>
      <c r="B29" t="s">
        <v>85</v>
      </c>
      <c r="D29">
        <v>2</v>
      </c>
      <c r="E29" s="2">
        <v>3000</v>
      </c>
      <c r="F29" s="3">
        <f t="shared" si="2"/>
        <v>6000</v>
      </c>
      <c r="I29" t="s">
        <v>79</v>
      </c>
    </row>
    <row r="30" spans="1:9" x14ac:dyDescent="0.2">
      <c r="A30">
        <v>11</v>
      </c>
      <c r="B30" t="s">
        <v>86</v>
      </c>
      <c r="D30">
        <v>6</v>
      </c>
      <c r="E30" s="2">
        <v>400</v>
      </c>
      <c r="F30" s="3">
        <f t="shared" si="2"/>
        <v>2400</v>
      </c>
      <c r="I30" t="s">
        <v>79</v>
      </c>
    </row>
    <row r="31" spans="1:9" x14ac:dyDescent="0.2">
      <c r="A31">
        <v>12</v>
      </c>
      <c r="B31" t="s">
        <v>87</v>
      </c>
      <c r="C31" t="s">
        <v>88</v>
      </c>
      <c r="D31">
        <v>1</v>
      </c>
      <c r="E31" s="2">
        <v>30000</v>
      </c>
      <c r="F31" s="3">
        <f t="shared" si="2"/>
        <v>30000</v>
      </c>
      <c r="I31" t="s">
        <v>79</v>
      </c>
    </row>
    <row r="32" spans="1:9" x14ac:dyDescent="0.2">
      <c r="A32">
        <v>13</v>
      </c>
      <c r="B32" t="s">
        <v>120</v>
      </c>
      <c r="D32">
        <v>1</v>
      </c>
      <c r="E32" s="2">
        <v>70000</v>
      </c>
      <c r="F32" s="3">
        <f t="shared" si="2"/>
        <v>70000</v>
      </c>
      <c r="I32" t="s">
        <v>79</v>
      </c>
    </row>
    <row r="33" spans="1:9" x14ac:dyDescent="0.2">
      <c r="A33">
        <v>3</v>
      </c>
      <c r="B33" t="s">
        <v>37</v>
      </c>
      <c r="C33" t="s">
        <v>14</v>
      </c>
      <c r="D33">
        <v>1</v>
      </c>
      <c r="E33" s="2">
        <v>48888</v>
      </c>
      <c r="F33" s="3">
        <f t="shared" ref="F33:F49" si="3">E33*D33</f>
        <v>48888</v>
      </c>
      <c r="G33" t="s">
        <v>21</v>
      </c>
      <c r="H33">
        <v>5</v>
      </c>
      <c r="I33" t="s">
        <v>89</v>
      </c>
    </row>
    <row r="34" spans="1:9" x14ac:dyDescent="0.2">
      <c r="A34">
        <v>4</v>
      </c>
      <c r="B34" t="s">
        <v>33</v>
      </c>
      <c r="C34" t="s">
        <v>38</v>
      </c>
      <c r="D34">
        <v>2</v>
      </c>
      <c r="E34" s="2">
        <v>7999</v>
      </c>
      <c r="F34" s="3">
        <f>E34*D34</f>
        <v>15998</v>
      </c>
      <c r="G34" t="s">
        <v>131</v>
      </c>
      <c r="H34">
        <v>5</v>
      </c>
      <c r="I34" t="s">
        <v>89</v>
      </c>
    </row>
    <row r="35" spans="1:9" x14ac:dyDescent="0.2">
      <c r="A35">
        <v>5</v>
      </c>
      <c r="B35" t="s">
        <v>33</v>
      </c>
      <c r="C35" t="s">
        <v>129</v>
      </c>
      <c r="D35">
        <v>2</v>
      </c>
      <c r="E35" s="2">
        <v>6999</v>
      </c>
      <c r="F35" s="3">
        <f>E35*D35</f>
        <v>13998</v>
      </c>
      <c r="G35" t="s">
        <v>130</v>
      </c>
      <c r="H35">
        <v>5</v>
      </c>
      <c r="I35" t="s">
        <v>89</v>
      </c>
    </row>
    <row r="36" spans="1:9" x14ac:dyDescent="0.2">
      <c r="A36">
        <v>6</v>
      </c>
      <c r="B36" t="s">
        <v>34</v>
      </c>
      <c r="C36" t="s">
        <v>35</v>
      </c>
      <c r="D36">
        <v>6</v>
      </c>
      <c r="E36" s="2">
        <v>3199</v>
      </c>
      <c r="F36" s="3">
        <f>E36*D36</f>
        <v>19194</v>
      </c>
      <c r="G36" t="s">
        <v>36</v>
      </c>
      <c r="H36">
        <v>5</v>
      </c>
      <c r="I36" t="s">
        <v>89</v>
      </c>
    </row>
    <row r="37" spans="1:9" x14ac:dyDescent="0.2">
      <c r="A37">
        <v>7</v>
      </c>
      <c r="B37" t="s">
        <v>18</v>
      </c>
      <c r="C37" t="s">
        <v>24</v>
      </c>
      <c r="D37">
        <v>1</v>
      </c>
      <c r="E37" s="2">
        <v>36270</v>
      </c>
      <c r="F37" s="3">
        <f t="shared" si="3"/>
        <v>36270</v>
      </c>
      <c r="G37" t="s">
        <v>32</v>
      </c>
      <c r="H37">
        <v>30</v>
      </c>
      <c r="I37" t="s">
        <v>89</v>
      </c>
    </row>
    <row r="38" spans="1:9" x14ac:dyDescent="0.2">
      <c r="A38">
        <v>8</v>
      </c>
      <c r="B38" t="s">
        <v>19</v>
      </c>
      <c r="C38" s="2" t="s">
        <v>24</v>
      </c>
      <c r="D38">
        <v>1</v>
      </c>
      <c r="E38" s="2">
        <v>84500</v>
      </c>
      <c r="F38" s="3">
        <f t="shared" si="3"/>
        <v>84500</v>
      </c>
      <c r="G38" t="s">
        <v>32</v>
      </c>
      <c r="H38">
        <v>30</v>
      </c>
      <c r="I38" t="s">
        <v>89</v>
      </c>
    </row>
    <row r="39" spans="1:9" x14ac:dyDescent="0.2">
      <c r="A39">
        <v>9</v>
      </c>
      <c r="B39" t="s">
        <v>15</v>
      </c>
      <c r="C39" s="2" t="s">
        <v>23</v>
      </c>
      <c r="D39">
        <v>1</v>
      </c>
      <c r="E39" s="2">
        <v>65000</v>
      </c>
      <c r="F39" s="3">
        <f t="shared" si="3"/>
        <v>65000</v>
      </c>
      <c r="G39" t="s">
        <v>32</v>
      </c>
      <c r="H39">
        <v>15</v>
      </c>
      <c r="I39" t="s">
        <v>89</v>
      </c>
    </row>
    <row r="40" spans="1:9" x14ac:dyDescent="0.2">
      <c r="A40">
        <v>10</v>
      </c>
      <c r="B40" t="s">
        <v>16</v>
      </c>
      <c r="C40" s="2" t="s">
        <v>23</v>
      </c>
      <c r="D40">
        <v>1</v>
      </c>
      <c r="E40" s="2">
        <v>66000</v>
      </c>
      <c r="F40" s="3">
        <f t="shared" si="3"/>
        <v>66000</v>
      </c>
      <c r="G40" t="s">
        <v>32</v>
      </c>
      <c r="H40">
        <v>15</v>
      </c>
      <c r="I40" t="s">
        <v>89</v>
      </c>
    </row>
    <row r="41" spans="1:9" x14ac:dyDescent="0.2">
      <c r="A41">
        <v>11</v>
      </c>
      <c r="B41" t="s">
        <v>17</v>
      </c>
      <c r="C41" s="2" t="s">
        <v>23</v>
      </c>
      <c r="D41">
        <v>1</v>
      </c>
      <c r="E41" s="2">
        <v>19600</v>
      </c>
      <c r="F41" s="3">
        <f t="shared" si="3"/>
        <v>19600</v>
      </c>
      <c r="G41" t="s">
        <v>32</v>
      </c>
      <c r="H41">
        <v>15</v>
      </c>
      <c r="I41" t="s">
        <v>89</v>
      </c>
    </row>
    <row r="42" spans="1:9" x14ac:dyDescent="0.2">
      <c r="A42">
        <v>12</v>
      </c>
      <c r="B42" t="s">
        <v>20</v>
      </c>
      <c r="C42" s="2" t="s">
        <v>23</v>
      </c>
      <c r="D42">
        <v>1</v>
      </c>
      <c r="E42" s="2">
        <v>70500</v>
      </c>
      <c r="F42" s="3">
        <f t="shared" si="3"/>
        <v>70500</v>
      </c>
      <c r="G42" t="s">
        <v>32</v>
      </c>
      <c r="H42">
        <v>15</v>
      </c>
      <c r="I42" t="s">
        <v>89</v>
      </c>
    </row>
    <row r="43" spans="1:9" x14ac:dyDescent="0.2">
      <c r="A43">
        <v>13</v>
      </c>
      <c r="B43" t="s">
        <v>25</v>
      </c>
      <c r="C43" s="2"/>
      <c r="D43">
        <v>1</v>
      </c>
      <c r="E43" s="2">
        <v>3600</v>
      </c>
      <c r="F43" s="3">
        <f t="shared" si="3"/>
        <v>3600</v>
      </c>
      <c r="G43" t="s">
        <v>32</v>
      </c>
      <c r="H43">
        <v>30</v>
      </c>
      <c r="I43" t="s">
        <v>89</v>
      </c>
    </row>
    <row r="44" spans="1:9" x14ac:dyDescent="0.2">
      <c r="A44">
        <v>14</v>
      </c>
      <c r="B44" t="s">
        <v>26</v>
      </c>
      <c r="D44">
        <v>3</v>
      </c>
      <c r="E44" s="2">
        <v>5700</v>
      </c>
      <c r="F44" s="3">
        <f t="shared" si="3"/>
        <v>17100</v>
      </c>
      <c r="G44" t="s">
        <v>32</v>
      </c>
      <c r="H44">
        <v>30</v>
      </c>
      <c r="I44" t="s">
        <v>89</v>
      </c>
    </row>
    <row r="45" spans="1:9" x14ac:dyDescent="0.2">
      <c r="A45">
        <v>15</v>
      </c>
      <c r="B45" t="s">
        <v>27</v>
      </c>
      <c r="D45">
        <v>7</v>
      </c>
      <c r="E45" s="2">
        <v>9100</v>
      </c>
      <c r="F45" s="3">
        <f t="shared" si="3"/>
        <v>63700</v>
      </c>
      <c r="G45" t="s">
        <v>32</v>
      </c>
      <c r="H45">
        <v>30</v>
      </c>
      <c r="I45" t="s">
        <v>89</v>
      </c>
    </row>
    <row r="46" spans="1:9" x14ac:dyDescent="0.2">
      <c r="A46">
        <v>16</v>
      </c>
      <c r="B46" t="s">
        <v>28</v>
      </c>
      <c r="D46">
        <v>4</v>
      </c>
      <c r="E46" s="2">
        <v>11200</v>
      </c>
      <c r="F46" s="3">
        <f t="shared" si="3"/>
        <v>44800</v>
      </c>
      <c r="G46" t="s">
        <v>32</v>
      </c>
      <c r="H46">
        <v>30</v>
      </c>
      <c r="I46" t="s">
        <v>89</v>
      </c>
    </row>
    <row r="47" spans="1:9" x14ac:dyDescent="0.2">
      <c r="A47">
        <v>17</v>
      </c>
      <c r="B47" t="s">
        <v>29</v>
      </c>
      <c r="D47">
        <v>12</v>
      </c>
      <c r="E47" s="2">
        <v>2400</v>
      </c>
      <c r="F47" s="3">
        <f t="shared" si="3"/>
        <v>28800</v>
      </c>
      <c r="G47" t="s">
        <v>32</v>
      </c>
      <c r="H47">
        <v>10</v>
      </c>
      <c r="I47" t="s">
        <v>89</v>
      </c>
    </row>
    <row r="48" spans="1:9" x14ac:dyDescent="0.2">
      <c r="A48">
        <v>18</v>
      </c>
      <c r="B48" t="s">
        <v>30</v>
      </c>
      <c r="D48">
        <v>12</v>
      </c>
      <c r="E48" s="2">
        <v>1600</v>
      </c>
      <c r="F48" s="3">
        <f t="shared" si="3"/>
        <v>19200</v>
      </c>
      <c r="G48" t="s">
        <v>32</v>
      </c>
      <c r="H48">
        <v>10</v>
      </c>
      <c r="I48" t="s">
        <v>89</v>
      </c>
    </row>
    <row r="49" spans="1:9" x14ac:dyDescent="0.2">
      <c r="A49">
        <v>19</v>
      </c>
      <c r="B49" t="s">
        <v>31</v>
      </c>
      <c r="D49">
        <v>2</v>
      </c>
      <c r="E49" s="2">
        <v>13600</v>
      </c>
      <c r="F49" s="3">
        <f t="shared" si="3"/>
        <v>27200</v>
      </c>
      <c r="G49" t="s">
        <v>32</v>
      </c>
      <c r="H49">
        <v>10</v>
      </c>
      <c r="I49" t="s">
        <v>89</v>
      </c>
    </row>
    <row r="50" spans="1:9" x14ac:dyDescent="0.2">
      <c r="A50">
        <v>20</v>
      </c>
      <c r="B50" t="s">
        <v>109</v>
      </c>
      <c r="C50" t="s">
        <v>110</v>
      </c>
      <c r="D50">
        <v>6</v>
      </c>
      <c r="E50" s="2">
        <v>1199</v>
      </c>
      <c r="F50" s="3">
        <f>E50*D50</f>
        <v>7194</v>
      </c>
      <c r="G50" t="s">
        <v>132</v>
      </c>
      <c r="H50">
        <v>10</v>
      </c>
      <c r="I50" t="s">
        <v>89</v>
      </c>
    </row>
    <row r="51" spans="1:9" x14ac:dyDescent="0.2">
      <c r="A51">
        <v>21</v>
      </c>
      <c r="B51" t="s">
        <v>111</v>
      </c>
      <c r="C51" t="s">
        <v>112</v>
      </c>
      <c r="D51">
        <v>6</v>
      </c>
      <c r="E51" s="2">
        <v>849</v>
      </c>
      <c r="F51" s="3">
        <f t="shared" ref="F51:F55" si="4">E51*D51</f>
        <v>5094</v>
      </c>
      <c r="G51" t="s">
        <v>132</v>
      </c>
      <c r="H51">
        <v>10</v>
      </c>
      <c r="I51" t="s">
        <v>89</v>
      </c>
    </row>
    <row r="52" spans="1:9" x14ac:dyDescent="0.2">
      <c r="A52">
        <v>22</v>
      </c>
      <c r="B52" t="s">
        <v>113</v>
      </c>
      <c r="C52" t="s">
        <v>114</v>
      </c>
      <c r="D52">
        <v>6</v>
      </c>
      <c r="E52" s="2">
        <v>759</v>
      </c>
      <c r="F52" s="3">
        <f t="shared" si="4"/>
        <v>4554</v>
      </c>
      <c r="G52" t="s">
        <v>132</v>
      </c>
      <c r="H52">
        <v>10</v>
      </c>
      <c r="I52" t="s">
        <v>89</v>
      </c>
    </row>
    <row r="53" spans="1:9" x14ac:dyDescent="0.2">
      <c r="A53">
        <v>23</v>
      </c>
      <c r="B53" t="s">
        <v>115</v>
      </c>
      <c r="D53">
        <v>1</v>
      </c>
      <c r="E53" s="2">
        <v>4198</v>
      </c>
      <c r="F53" s="3">
        <f t="shared" si="4"/>
        <v>4198</v>
      </c>
      <c r="G53" t="s">
        <v>133</v>
      </c>
      <c r="H53">
        <v>10</v>
      </c>
      <c r="I53" t="s">
        <v>89</v>
      </c>
    </row>
    <row r="54" spans="1:9" x14ac:dyDescent="0.2">
      <c r="A54">
        <v>24</v>
      </c>
      <c r="B54" t="s">
        <v>116</v>
      </c>
      <c r="C54" t="s">
        <v>117</v>
      </c>
      <c r="D54">
        <v>2</v>
      </c>
      <c r="E54" s="2">
        <v>499</v>
      </c>
      <c r="F54" s="3">
        <f t="shared" si="4"/>
        <v>998</v>
      </c>
      <c r="G54" t="s">
        <v>132</v>
      </c>
      <c r="H54">
        <v>10</v>
      </c>
      <c r="I54" t="s">
        <v>89</v>
      </c>
    </row>
    <row r="55" spans="1:9" x14ac:dyDescent="0.2">
      <c r="A55">
        <v>2</v>
      </c>
      <c r="B55" t="s">
        <v>145</v>
      </c>
      <c r="D55">
        <v>1</v>
      </c>
      <c r="E55" s="2">
        <v>220000</v>
      </c>
      <c r="F55" s="3">
        <f t="shared" si="4"/>
        <v>220000</v>
      </c>
      <c r="I55" t="s">
        <v>91</v>
      </c>
    </row>
    <row r="56" spans="1:9" x14ac:dyDescent="0.2">
      <c r="B56" t="s">
        <v>92</v>
      </c>
      <c r="D56">
        <v>1</v>
      </c>
      <c r="E56" s="2">
        <v>49645</v>
      </c>
      <c r="F56" s="3">
        <f t="shared" ref="F56:F62" si="5">E56*D56</f>
        <v>49645</v>
      </c>
      <c r="I56" t="s">
        <v>99</v>
      </c>
    </row>
    <row r="57" spans="1:9" x14ac:dyDescent="0.2">
      <c r="B57" t="s">
        <v>93</v>
      </c>
      <c r="D57">
        <v>1</v>
      </c>
      <c r="E57" s="2">
        <v>47000</v>
      </c>
      <c r="F57" s="3">
        <f t="shared" si="5"/>
        <v>47000</v>
      </c>
      <c r="I57" t="s">
        <v>99</v>
      </c>
    </row>
    <row r="58" spans="1:9" x14ac:dyDescent="0.2">
      <c r="B58" t="s">
        <v>94</v>
      </c>
      <c r="D58">
        <v>1</v>
      </c>
      <c r="E58" s="2">
        <v>49380</v>
      </c>
      <c r="F58" s="3">
        <f t="shared" si="5"/>
        <v>49380</v>
      </c>
      <c r="I58" t="s">
        <v>99</v>
      </c>
    </row>
    <row r="59" spans="1:9" x14ac:dyDescent="0.2">
      <c r="B59" t="s">
        <v>95</v>
      </c>
      <c r="D59">
        <v>1</v>
      </c>
      <c r="E59" s="2">
        <v>39765</v>
      </c>
      <c r="F59" s="3">
        <f t="shared" si="5"/>
        <v>39765</v>
      </c>
      <c r="I59" t="s">
        <v>99</v>
      </c>
    </row>
    <row r="60" spans="1:9" x14ac:dyDescent="0.2">
      <c r="B60" t="s">
        <v>96</v>
      </c>
      <c r="D60">
        <v>1</v>
      </c>
      <c r="E60" s="2">
        <v>67730</v>
      </c>
      <c r="F60" s="3">
        <f t="shared" si="5"/>
        <v>67730</v>
      </c>
      <c r="I60" t="s">
        <v>99</v>
      </c>
    </row>
    <row r="61" spans="1:9" x14ac:dyDescent="0.2">
      <c r="B61" t="s">
        <v>97</v>
      </c>
      <c r="D61">
        <v>1</v>
      </c>
      <c r="E61" s="2">
        <v>87120</v>
      </c>
      <c r="F61" s="3">
        <f t="shared" si="5"/>
        <v>87120</v>
      </c>
      <c r="I61" t="s">
        <v>99</v>
      </c>
    </row>
    <row r="62" spans="1:9" x14ac:dyDescent="0.2">
      <c r="B62" t="s">
        <v>98</v>
      </c>
      <c r="D62">
        <v>1</v>
      </c>
      <c r="E62" s="2">
        <v>16023.97</v>
      </c>
      <c r="F62" s="3">
        <f t="shared" si="5"/>
        <v>16023.97</v>
      </c>
      <c r="I62" t="s">
        <v>99</v>
      </c>
    </row>
    <row r="63" spans="1:9" x14ac:dyDescent="0.2">
      <c r="E63" t="s">
        <v>22</v>
      </c>
      <c r="F63" s="3">
        <f>SUM(F3:F62)</f>
        <v>2046449.97</v>
      </c>
    </row>
    <row r="66" spans="1:9" x14ac:dyDescent="0.2">
      <c r="A66">
        <v>5</v>
      </c>
      <c r="B66" t="s">
        <v>101</v>
      </c>
      <c r="C66" t="s">
        <v>102</v>
      </c>
      <c r="D66">
        <v>6</v>
      </c>
      <c r="E66" s="2">
        <v>7760</v>
      </c>
      <c r="F66" s="3">
        <f>E66*D66</f>
        <v>46560</v>
      </c>
      <c r="G66" t="s">
        <v>103</v>
      </c>
      <c r="I66" t="s">
        <v>50</v>
      </c>
    </row>
    <row r="67" spans="1:9" x14ac:dyDescent="0.2">
      <c r="A67">
        <v>6</v>
      </c>
      <c r="B67" t="s">
        <v>104</v>
      </c>
      <c r="C67" t="s">
        <v>105</v>
      </c>
      <c r="D67">
        <v>5</v>
      </c>
      <c r="E67" s="2">
        <v>6999</v>
      </c>
      <c r="F67" s="3">
        <f>E67*D67</f>
        <v>34995</v>
      </c>
      <c r="G67" t="s">
        <v>106</v>
      </c>
      <c r="I67" t="s">
        <v>50</v>
      </c>
    </row>
    <row r="68" spans="1:9" x14ac:dyDescent="0.2">
      <c r="A68">
        <v>1</v>
      </c>
      <c r="B68" t="s">
        <v>9</v>
      </c>
      <c r="C68" t="s">
        <v>10</v>
      </c>
      <c r="D68">
        <v>1</v>
      </c>
      <c r="E68" s="2">
        <v>49950</v>
      </c>
      <c r="F68" s="3">
        <f>E68*D68</f>
        <v>49950</v>
      </c>
      <c r="G68" t="s">
        <v>11</v>
      </c>
      <c r="H68">
        <v>15</v>
      </c>
      <c r="I68" t="s">
        <v>89</v>
      </c>
    </row>
    <row r="69" spans="1:9" x14ac:dyDescent="0.2">
      <c r="A69">
        <v>2</v>
      </c>
      <c r="B69" t="s">
        <v>12</v>
      </c>
      <c r="C69" t="s">
        <v>13</v>
      </c>
      <c r="D69">
        <v>6</v>
      </c>
      <c r="E69" s="2">
        <v>29201</v>
      </c>
      <c r="F69" s="3">
        <f>E69*D69</f>
        <v>175206</v>
      </c>
      <c r="G69" t="s">
        <v>36</v>
      </c>
      <c r="H69">
        <v>15</v>
      </c>
      <c r="I69" t="s">
        <v>89</v>
      </c>
    </row>
    <row r="70" spans="1:9" x14ac:dyDescent="0.2">
      <c r="A70">
        <v>25</v>
      </c>
      <c r="B70" t="s">
        <v>101</v>
      </c>
      <c r="C70" t="s">
        <v>102</v>
      </c>
      <c r="D70">
        <v>2</v>
      </c>
      <c r="E70" s="2">
        <v>7760</v>
      </c>
      <c r="F70" s="3">
        <f>E70*D70</f>
        <v>15520</v>
      </c>
      <c r="G70" t="s">
        <v>103</v>
      </c>
      <c r="H70">
        <v>10</v>
      </c>
      <c r="I70" t="s">
        <v>89</v>
      </c>
    </row>
    <row r="71" spans="1:9" x14ac:dyDescent="0.2">
      <c r="B71" t="s">
        <v>136</v>
      </c>
      <c r="C71" t="s">
        <v>140</v>
      </c>
      <c r="D71">
        <v>1</v>
      </c>
      <c r="E71" s="2">
        <v>5574</v>
      </c>
      <c r="F71" s="3">
        <f t="shared" ref="F71:F74" si="6">E71*D71</f>
        <v>5574</v>
      </c>
      <c r="G71" t="s">
        <v>141</v>
      </c>
      <c r="I71" t="s">
        <v>89</v>
      </c>
    </row>
    <row r="72" spans="1:9" x14ac:dyDescent="0.2">
      <c r="B72" t="s">
        <v>136</v>
      </c>
      <c r="C72" t="s">
        <v>142</v>
      </c>
      <c r="D72">
        <v>1</v>
      </c>
      <c r="E72" s="2">
        <v>5574</v>
      </c>
      <c r="F72" s="3">
        <f t="shared" si="6"/>
        <v>5574</v>
      </c>
      <c r="G72" t="s">
        <v>141</v>
      </c>
      <c r="I72" t="s">
        <v>89</v>
      </c>
    </row>
    <row r="73" spans="1:9" x14ac:dyDescent="0.2">
      <c r="B73" t="s">
        <v>107</v>
      </c>
      <c r="C73" t="s">
        <v>143</v>
      </c>
      <c r="D73">
        <v>1</v>
      </c>
      <c r="E73" s="2">
        <v>25586</v>
      </c>
      <c r="F73" s="3">
        <f t="shared" si="6"/>
        <v>25586</v>
      </c>
      <c r="G73" t="s">
        <v>137</v>
      </c>
      <c r="I73" t="s">
        <v>89</v>
      </c>
    </row>
    <row r="74" spans="1:9" x14ac:dyDescent="0.2">
      <c r="B74" t="s">
        <v>138</v>
      </c>
      <c r="C74" t="s">
        <v>144</v>
      </c>
      <c r="D74">
        <v>1</v>
      </c>
      <c r="E74" s="2">
        <v>13524.11</v>
      </c>
      <c r="F74" s="3">
        <f t="shared" si="6"/>
        <v>13524.11</v>
      </c>
      <c r="G74" t="s">
        <v>139</v>
      </c>
      <c r="I74" t="s">
        <v>89</v>
      </c>
    </row>
    <row r="75" spans="1:9" x14ac:dyDescent="0.2">
      <c r="B75" t="s">
        <v>122</v>
      </c>
      <c r="C75" t="s">
        <v>123</v>
      </c>
      <c r="D75">
        <v>3</v>
      </c>
      <c r="E75" s="2">
        <v>11788</v>
      </c>
      <c r="F75" s="3">
        <f t="shared" ref="F75:F78" si="7">E75*D75</f>
        <v>35364</v>
      </c>
      <c r="I75" t="s">
        <v>50</v>
      </c>
    </row>
    <row r="76" spans="1:9" x14ac:dyDescent="0.2">
      <c r="B76" t="s">
        <v>90</v>
      </c>
      <c r="C76" t="s">
        <v>124</v>
      </c>
      <c r="D76">
        <v>14</v>
      </c>
      <c r="E76" s="2">
        <v>10248</v>
      </c>
      <c r="F76" s="3">
        <f t="shared" si="7"/>
        <v>143472</v>
      </c>
      <c r="G76" t="s">
        <v>125</v>
      </c>
      <c r="I76" t="s">
        <v>91</v>
      </c>
    </row>
    <row r="77" spans="1:9" x14ac:dyDescent="0.2">
      <c r="B77" t="s">
        <v>122</v>
      </c>
      <c r="C77" t="s">
        <v>126</v>
      </c>
      <c r="D77">
        <v>2</v>
      </c>
      <c r="E77" s="2">
        <v>13540</v>
      </c>
      <c r="F77" s="3">
        <f t="shared" si="7"/>
        <v>27080</v>
      </c>
      <c r="G77" t="s">
        <v>128</v>
      </c>
      <c r="I77" t="s">
        <v>91</v>
      </c>
    </row>
    <row r="78" spans="1:9" x14ac:dyDescent="0.2">
      <c r="B78" t="s">
        <v>122</v>
      </c>
      <c r="C78" t="s">
        <v>127</v>
      </c>
      <c r="D78">
        <v>2</v>
      </c>
      <c r="E78" s="2">
        <v>12840</v>
      </c>
      <c r="F78" s="3">
        <f t="shared" si="7"/>
        <v>25680</v>
      </c>
      <c r="G78" t="s">
        <v>128</v>
      </c>
      <c r="I78" t="s">
        <v>91</v>
      </c>
    </row>
    <row r="79" spans="1:9" x14ac:dyDescent="0.2">
      <c r="B79" t="s">
        <v>118</v>
      </c>
      <c r="C79" t="s">
        <v>119</v>
      </c>
      <c r="D79">
        <v>1</v>
      </c>
      <c r="E79" s="2">
        <v>130000</v>
      </c>
      <c r="F79" s="3">
        <f>E79*D79</f>
        <v>130000</v>
      </c>
      <c r="I79" t="s">
        <v>135</v>
      </c>
    </row>
    <row r="80" spans="1:9" x14ac:dyDescent="0.2">
      <c r="E80" s="2" t="s">
        <v>22</v>
      </c>
      <c r="F80" s="3">
        <f>SUM(F66:F79)</f>
        <v>734085.11</v>
      </c>
    </row>
    <row r="82" spans="2:9" x14ac:dyDescent="0.2">
      <c r="B82" t="s">
        <v>90</v>
      </c>
      <c r="C82" t="s">
        <v>108</v>
      </c>
      <c r="D82">
        <v>0</v>
      </c>
      <c r="E82" s="2">
        <v>15508</v>
      </c>
      <c r="F82" s="3">
        <f>E82*D82</f>
        <v>0</v>
      </c>
      <c r="I82" t="s">
        <v>134</v>
      </c>
    </row>
    <row r="83" spans="2:9" x14ac:dyDescent="0.2">
      <c r="B83" t="s">
        <v>121</v>
      </c>
      <c r="C83" t="s">
        <v>107</v>
      </c>
      <c r="D83">
        <v>0</v>
      </c>
      <c r="E83" s="2">
        <v>16488</v>
      </c>
      <c r="F83" s="3">
        <f>E83*D83</f>
        <v>0</v>
      </c>
      <c r="I83" t="s">
        <v>134</v>
      </c>
    </row>
    <row r="84" spans="2:9" x14ac:dyDescent="0.2">
      <c r="F84" s="3">
        <f>SUM(F82:F83)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各实验室分类</vt:lpstr>
      <vt:lpstr>200-70经费来源分类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2015-12-01T15:18:41Z</dcterms:modified>
</cp:coreProperties>
</file>