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"/>
    </mc:Choice>
  </mc:AlternateContent>
  <bookViews>
    <workbookView xWindow="0" yWindow="460" windowWidth="51200" windowHeight="26680"/>
  </bookViews>
  <sheets>
    <sheet name="教务处350（10月25日）" sheetId="2" r:id="rId1"/>
  </sheets>
  <definedNames>
    <definedName name="_xlnm._FilterDatabase" localSheetId="0" hidden="1">'教务处350（10月25日）'!$A$3:$L$3</definedName>
    <definedName name="_xlnm.Print_Area" localSheetId="0">'教务处350（10月25日）'!$A$1:$L$132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8" i="2" l="1"/>
  <c r="F117" i="2"/>
  <c r="F116" i="2"/>
  <c r="F4" i="2"/>
  <c r="F5" i="2"/>
  <c r="F6" i="2"/>
  <c r="F31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6" i="2"/>
  <c r="F37" i="2"/>
  <c r="F38" i="2"/>
  <c r="F83" i="2"/>
  <c r="F84" i="2"/>
  <c r="F85" i="2"/>
  <c r="F81" i="2"/>
  <c r="F8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6" i="2"/>
  <c r="F87" i="2"/>
  <c r="F92" i="2"/>
  <c r="F93" i="2"/>
  <c r="F94" i="2"/>
  <c r="F95" i="2"/>
  <c r="F96" i="2"/>
  <c r="F97" i="2"/>
  <c r="F101" i="2"/>
  <c r="F102" i="2"/>
  <c r="F107" i="2"/>
  <c r="F103" i="2"/>
  <c r="F104" i="2"/>
  <c r="F105" i="2"/>
  <c r="F106" i="2"/>
  <c r="F111" i="2"/>
  <c r="F113" i="2"/>
  <c r="F120" i="2"/>
  <c r="F112" i="2"/>
  <c r="F114" i="2"/>
  <c r="F115" i="2"/>
  <c r="F119" i="2"/>
  <c r="F124" i="2"/>
  <c r="F125" i="2"/>
  <c r="F126" i="2"/>
  <c r="F127" i="2"/>
  <c r="F128" i="2"/>
  <c r="G149" i="2"/>
  <c r="G155" i="2"/>
  <c r="G169" i="2"/>
  <c r="G150" i="2"/>
  <c r="G152" i="2"/>
  <c r="G153" i="2"/>
  <c r="G154" i="2"/>
  <c r="G162" i="2"/>
  <c r="G167" i="2"/>
  <c r="F132" i="2"/>
  <c r="B2" i="2"/>
</calcChain>
</file>

<file path=xl/sharedStrings.xml><?xml version="1.0" encoding="utf-8"?>
<sst xmlns="http://schemas.openxmlformats.org/spreadsheetml/2006/main" count="548" uniqueCount="284">
  <si>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</si>
  <si>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</si>
  <si>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</si>
  <si>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</si>
  <si>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</si>
  <si>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</si>
  <si>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</si>
  <si>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</si>
  <si>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</si>
  <si>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</si>
  <si>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</si>
  <si>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</si>
  <si>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</si>
  <si>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</si>
  <si>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</si>
  <si>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</si>
  <si>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</si>
  <si>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</si>
  <si>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</si>
  <si>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</si>
  <si>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</si>
  <si>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</si>
  <si>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</si>
  <si>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</si>
  <si>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</si>
  <si>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</si>
  <si>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</si>
  <si>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</si>
  <si>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</si>
  <si>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</si>
  <si>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</si>
  <si>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</si>
  <si>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</si>
  <si>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</si>
  <si>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</si>
  <si>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</si>
  <si>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</si>
  <si>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</si>
  <si>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</si>
  <si>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</si>
  <si>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</si>
  <si>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</si>
  <si>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</si>
  <si>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</si>
  <si>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</si>
  <si>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</si>
  <si>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</si>
  <si>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</si>
  <si>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</si>
  <si>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</si>
  <si>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</si>
  <si>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</si>
  <si>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</si>
  <si>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</si>
  <si>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</si>
  <si>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</si>
  <si>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</si>
  <si>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</si>
  <si>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</si>
  <si>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</si>
  <si>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</si>
  <si>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</si>
  <si>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</si>
  <si>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</si>
  <si>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</si>
  <si>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</si>
  <si>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</si>
  <si>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</si>
  <si>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</si>
  <si>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</si>
  <si>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</si>
  <si>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</si>
  <si>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</si>
  <si>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</si>
  <si>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</si>
  <si>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</si>
  <si>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</si>
  <si>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</si>
  <si>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</si>
  <si>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</si>
  <si>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</si>
  <si>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</si>
  <si>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</si>
  <si>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</si>
  <si>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</si>
  <si>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</si>
  <si>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</si>
  <si>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</si>
  <si>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</si>
  <si>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</si>
  <si>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</si>
  <si>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</si>
  <si>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</si>
  <si>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</si>
  <si>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</si>
  <si>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</si>
  <si>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</si>
  <si>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</si>
  <si>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</si>
  <si>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</si>
  <si>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</si>
  <si>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</si>
  <si>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</si>
  <si>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</si>
  <si>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</si>
  <si>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</si>
  <si>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</si>
  <si>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</si>
  <si>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</si>
  <si>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</si>
  <si>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</si>
  <si>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</si>
  <si>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</si>
  <si>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</si>
  <si>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</si>
  <si>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</si>
  <si>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</si>
  <si>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</si>
  <si>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</si>
  <si>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</si>
  <si>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</si>
  <si>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</si>
  <si>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</si>
  <si>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</si>
  <si>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</si>
  <si>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</si>
  <si>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</si>
  <si>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</si>
  <si>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</si>
  <si>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</si>
  <si>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</si>
  <si>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</si>
  <si>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</si>
  <si>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</si>
  <si>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</si>
  <si>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</si>
  <si>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</si>
  <si>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</si>
  <si>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</si>
  <si>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</si>
  <si>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</si>
  <si>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</si>
  <si>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</si>
  <si>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</si>
  <si>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</si>
  <si>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</si>
  <si>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</si>
  <si>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</si>
  <si>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</si>
  <si>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</si>
  <si>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</si>
  <si>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</si>
  <si>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</si>
  <si>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</si>
  <si>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</si>
  <si>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</si>
  <si>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</si>
  <si>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</si>
  <si>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</si>
  <si>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</si>
  <si>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</si>
  <si>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</si>
  <si>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</si>
  <si>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</si>
  <si>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</si>
  <si>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</si>
  <si>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</si>
  <si>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</si>
  <si>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</si>
  <si>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</si>
  <si>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</si>
  <si>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</si>
  <si>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</si>
  <si>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</si>
  <si>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</si>
  <si>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</si>
  <si>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</si>
  <si>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</si>
  <si>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</si>
  <si>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</si>
  <si>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</si>
  <si>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</si>
  <si>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</si>
  <si>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</si>
  <si>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</si>
  <si>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</si>
  <si>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</si>
  <si>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</si>
  <si>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</si>
  <si>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</si>
  <si>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</si>
  <si>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</si>
  <si>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</si>
  <si>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</si>
  <si>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</si>
  <si>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</si>
  <si>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</si>
  <si>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</si>
  <si>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</si>
  <si>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</si>
  <si>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</si>
  <si>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</si>
  <si>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</si>
  <si>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</si>
  <si>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</si>
  <si>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</si>
  <si>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</si>
  <si>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</si>
  <si>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</si>
  <si>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</si>
  <si>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</si>
  <si>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</si>
  <si>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</si>
  <si>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</si>
  <si>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</si>
  <si>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</si>
  <si>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</si>
  <si>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</si>
  <si>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</si>
  <si>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</si>
  <si>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</si>
  <si>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</si>
  <si>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</si>
  <si>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</si>
  <si>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</si>
  <si>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</si>
  <si>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</si>
  <si>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</si>
  <si>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</si>
  <si>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</si>
  <si>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</si>
  <si>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</si>
  <si>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</si>
  <si>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</si>
  <si>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</si>
  <si>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</si>
  <si>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</si>
  <si>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</si>
  <si>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</si>
  <si>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</si>
  <si>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</si>
  <si>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</si>
  <si>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</si>
  <si>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</si>
  <si>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</si>
  <si>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</si>
  <si>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</si>
  <si>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</si>
  <si>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</si>
  <si>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</si>
  <si>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</si>
  <si>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</si>
  <si>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</si>
  <si>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</si>
  <si>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</si>
  <si>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</si>
  <si>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</si>
  <si>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</si>
  <si>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</si>
  <si>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</si>
  <si>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</si>
  <si>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</si>
  <si>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</si>
  <si>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</si>
  <si>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</si>
  <si>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</si>
  <si>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</si>
  <si>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</si>
  <si>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</si>
  <si>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</si>
  <si>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</si>
  <si>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</si>
  <si>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</si>
  <si>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</si>
  <si>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</si>
  <si>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</si>
  <si>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大屏幕电视</t>
    <rPh sb="0" eb="1">
      <t>da ping mu</t>
    </rPh>
    <rPh sb="3" eb="4">
      <t>dian shi</t>
    </rPh>
    <phoneticPr fontId="1" type="noConversion"/>
  </si>
  <si>
    <t>Philips</t>
    <phoneticPr fontId="1" type="noConversion"/>
  </si>
  <si>
    <t>数字设计与剪辑工作站</t>
    <rPh sb="0" eb="1">
      <t>shu zi</t>
    </rPh>
    <rPh sb="2" eb="3">
      <t>she ji</t>
    </rPh>
    <rPh sb="4" eb="5">
      <t>yu</t>
    </rPh>
    <rPh sb="5" eb="6">
      <t>jian ji</t>
    </rPh>
    <rPh sb="7" eb="8">
      <t>gong zuo zhan</t>
    </rPh>
    <phoneticPr fontId="1" type="noConversion"/>
  </si>
  <si>
    <t>Apple Mac Pro</t>
    <phoneticPr fontId="1" type="noConversion"/>
  </si>
  <si>
    <t>锐取S1</t>
    <rPh sb="0" eb="1">
      <t>rui qu</t>
    </rPh>
    <phoneticPr fontId="1" type="noConversion"/>
  </si>
  <si>
    <t>视频会议显示终端</t>
    <rPh sb="0" eb="1">
      <t>shi pin</t>
    </rPh>
    <rPh sb="2" eb="3">
      <t>hui yi</t>
    </rPh>
    <rPh sb="4" eb="5">
      <t>xian shi zhong duan</t>
    </rPh>
    <phoneticPr fontId="1" type="noConversion"/>
  </si>
  <si>
    <t>高清会议摄像机</t>
    <rPh sb="0" eb="1">
      <t>gao qing hui yi</t>
    </rPh>
    <rPh sb="4" eb="5">
      <t>she xiang ji</t>
    </rPh>
    <phoneticPr fontId="1" type="noConversion"/>
  </si>
  <si>
    <t>高清视频会议终端</t>
    <rPh sb="0" eb="1">
      <t>gao qing shi pin hui yi</t>
    </rPh>
    <rPh sb="6" eb="7">
      <t>zhong duan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</si>
</sst>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4"/>
      <name val="DengXian"/>
      <family val="3"/>
      <charset val="134"/>
      <scheme val="minor"/>
    </font>
    <font>
      <sz val="12"/>
      <name val="DengXian"/>
      <family val="3"/>
      <charset val="134"/>
      <scheme val="minor"/>
    </font>
    <font>
      <sz val="12"/>
      <name val="Times New Roman"/>
      <family val="1"/>
    </font>
    <font>
      <sz val="12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DengXian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DengXian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DengXian"/>
      <family val="2"/>
      <scheme val="minor"/>
    </font>
    <font>
      <b/>
      <sz val="12"/>
      <name val="宋体"/>
      <family val="2"/>
    </font>
    <font>
      <b/>
      <sz val="20"/>
      <name val="DengXian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DengXian"/>
      <family val="3"/>
      <charset val="134"/>
      <scheme val="minor"/>
    </font>
    <font>
      <sz val="11"/>
      <name val="DengXian"/>
      <family val="2"/>
      <scheme val="minor"/>
    </font>
    <font>
      <sz val="11"/>
      <color rgb="FFC00000"/>
      <name val="DengXian"/>
      <family val="2"/>
      <scheme val="minor"/>
    </font>
    <font>
      <b/>
      <sz val="14"/>
      <color rgb="FFC00000"/>
      <name val="DengXian"/>
      <family val="3"/>
      <charset val="134"/>
      <scheme val="minor"/>
    </font>
    <font>
      <sz val="12"/>
      <color rgb="FFC00000"/>
      <name val="DengXian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12"/>
      <color rgb="FFFF0000"/>
      <name val="DengXian"/>
      <family val="2"/>
      <charset val="134"/>
      <scheme val="minor"/>
    </font>
    <font>
      <sz val="11"/>
      <color rgb="FFFF0000"/>
      <name val="DengXian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1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 wrapText="1"/>
    </xf>
    <xf numFmtId="4" fontId="29" fillId="0" borderId="5" xfId="0" applyNumberFormat="1" applyFont="1" applyBorder="1" applyAlignment="1">
      <alignment horizontal="right" vertical="center"/>
    </xf>
    <xf numFmtId="4" fontId="29" fillId="2" borderId="5" xfId="0" applyNumberFormat="1" applyFont="1" applyFill="1" applyBorder="1" applyAlignment="1">
      <alignment vertical="center" wrapText="1"/>
    </xf>
    <xf numFmtId="4" fontId="29" fillId="3" borderId="5" xfId="0" applyNumberFormat="1" applyFont="1" applyFill="1" applyBorder="1" applyAlignment="1">
      <alignment horizontal="right" vertical="center"/>
    </xf>
    <xf numFmtId="4" fontId="29" fillId="3" borderId="5" xfId="0" applyNumberFormat="1" applyFont="1" applyFill="1" applyBorder="1" applyAlignment="1">
      <alignment horizontal="right" vertical="center" wrapText="1"/>
    </xf>
    <xf numFmtId="0" fontId="27" fillId="3" borderId="5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wrapText="1"/>
    </xf>
    <xf numFmtId="4" fontId="29" fillId="0" borderId="15" xfId="0" applyNumberFormat="1" applyFont="1" applyBorder="1" applyAlignment="1">
      <alignment horizontal="right" vertical="center"/>
    </xf>
    <xf numFmtId="4" fontId="29" fillId="2" borderId="15" xfId="0" applyNumberFormat="1" applyFont="1" applyFill="1" applyBorder="1" applyAlignment="1">
      <alignment vertical="center" wrapText="1"/>
    </xf>
    <xf numFmtId="0" fontId="21" fillId="0" borderId="5" xfId="0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right" vertical="center"/>
    </xf>
    <xf numFmtId="4" fontId="29" fillId="2" borderId="2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69"/>
  <sheetViews>
    <sheetView tabSelected="1" topLeftCell="A71" zoomScale="85" zoomScaleNormal="85" zoomScalePageLayoutView="85" workbookViewId="0">
      <selection activeCell="L102" sqref="L102"/>
    </sheetView>
  </sheetViews>
  <sheetFormatPr baseColWidth="10" defaultColWidth="8.83203125" defaultRowHeight="18" x14ac:dyDescent="0.2"/>
  <cols>
    <col min="1" max="1" width="8.1640625" style="5" customWidth="1"/>
    <col min="2" max="2" width="38.1640625" style="5" customWidth="1"/>
    <col min="3" max="3" width="32.1640625" style="2" customWidth="1"/>
    <col min="4" max="4" width="7.6640625" style="4" customWidth="1"/>
    <col min="5" max="5" width="13.5" style="3" customWidth="1"/>
    <col min="6" max="6" width="19.5" style="3" customWidth="1"/>
    <col min="7" max="7" width="54" style="2" hidden="1" customWidth="1"/>
    <col min="8" max="8" width="19.1640625" style="2" hidden="1" customWidth="1"/>
    <col min="9" max="9" width="11.1640625" style="2" hidden="1" customWidth="1"/>
    <col min="10" max="10" width="16.83203125" style="2" hidden="1" customWidth="1"/>
    <col min="11" max="11" width="13.83203125" style="2" customWidth="1"/>
    <col min="12" max="12" width="14.1640625" style="1" customWidth="1"/>
  </cols>
  <sheetData>
    <row r="1" spans="1:12" ht="33" customHeight="1" x14ac:dyDescent="0.2">
      <c r="A1" s="114" t="s">
        <v>275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0.5" customHeight="1" thickBot="1" x14ac:dyDescent="0.25">
      <c r="A2" s="113" t="s">
        <v>274</v>
      </c>
      <c r="B2" s="112">
        <f>SUM(F132)</f>
        <v>4805076.8499999996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">
      <c r="A3" s="36" t="s">
        <v>189</v>
      </c>
      <c r="B3" s="32" t="s">
        <v>273</v>
      </c>
      <c r="C3" s="32" t="s">
        <v>272</v>
      </c>
      <c r="D3" s="35" t="s">
        <v>271</v>
      </c>
      <c r="E3" s="34" t="s">
        <v>270</v>
      </c>
      <c r="F3" s="33" t="s">
        <v>269</v>
      </c>
      <c r="G3" s="32" t="s">
        <v>268</v>
      </c>
      <c r="H3" s="32" t="s">
        <v>267</v>
      </c>
      <c r="I3" s="32" t="s">
        <v>266</v>
      </c>
      <c r="J3" s="32" t="s">
        <v>265</v>
      </c>
      <c r="K3" s="32" t="s">
        <v>264</v>
      </c>
      <c r="L3" s="31" t="s">
        <v>263</v>
      </c>
    </row>
    <row r="4" spans="1:12" s="44" customFormat="1" ht="15" customHeight="1" x14ac:dyDescent="0.2">
      <c r="A4" s="49">
        <v>1</v>
      </c>
      <c r="B4" s="73" t="s">
        <v>262</v>
      </c>
      <c r="C4" s="25" t="s">
        <v>261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248</v>
      </c>
      <c r="I4" s="46" t="s">
        <v>197</v>
      </c>
      <c r="J4" s="46"/>
      <c r="K4" s="46" t="s">
        <v>244</v>
      </c>
      <c r="L4" s="45"/>
    </row>
    <row r="5" spans="1:12" s="61" customFormat="1" ht="15" customHeight="1" x14ac:dyDescent="0.2">
      <c r="A5" s="49">
        <v>2</v>
      </c>
      <c r="B5" s="73" t="s">
        <v>260</v>
      </c>
      <c r="C5" s="25" t="s">
        <v>259</v>
      </c>
      <c r="D5" s="48">
        <v>52</v>
      </c>
      <c r="E5" s="47">
        <v>800</v>
      </c>
      <c r="F5" s="47">
        <f t="shared" si="0"/>
        <v>41600</v>
      </c>
      <c r="G5" s="25" t="s">
        <v>258</v>
      </c>
      <c r="H5" s="25" t="s">
        <v>248</v>
      </c>
      <c r="I5" s="46" t="s">
        <v>197</v>
      </c>
      <c r="J5" s="46"/>
      <c r="K5" s="46" t="s">
        <v>244</v>
      </c>
      <c r="L5" s="45"/>
    </row>
    <row r="6" spans="1:12" s="61" customFormat="1" ht="15" customHeight="1" x14ac:dyDescent="0.2">
      <c r="A6" s="49">
        <v>3</v>
      </c>
      <c r="B6" s="73" t="s">
        <v>257</v>
      </c>
      <c r="C6" s="25"/>
      <c r="D6" s="48">
        <v>80</v>
      </c>
      <c r="E6" s="47">
        <v>40</v>
      </c>
      <c r="F6" s="47">
        <f t="shared" si="0"/>
        <v>3200</v>
      </c>
      <c r="G6" s="25" t="s">
        <v>256</v>
      </c>
      <c r="H6" s="25" t="s">
        <v>248</v>
      </c>
      <c r="I6" s="46" t="s">
        <v>197</v>
      </c>
      <c r="J6" s="46"/>
      <c r="K6" s="46" t="s">
        <v>244</v>
      </c>
      <c r="L6" s="45"/>
    </row>
    <row r="7" spans="1:12" s="44" customFormat="1" ht="15" customHeight="1" x14ac:dyDescent="0.2">
      <c r="A7" s="49">
        <v>4</v>
      </c>
      <c r="B7" s="73" t="s">
        <v>255</v>
      </c>
      <c r="C7" s="25" t="s">
        <v>254</v>
      </c>
      <c r="D7" s="48">
        <v>10</v>
      </c>
      <c r="E7" s="47">
        <v>2500</v>
      </c>
      <c r="F7" s="47">
        <f t="shared" si="0"/>
        <v>25000</v>
      </c>
      <c r="G7" s="25" t="s">
        <v>253</v>
      </c>
      <c r="H7" s="25" t="s">
        <v>252</v>
      </c>
      <c r="I7" s="46" t="s">
        <v>197</v>
      </c>
      <c r="J7" s="46"/>
      <c r="K7" s="46" t="s">
        <v>244</v>
      </c>
      <c r="L7" s="45"/>
    </row>
    <row r="8" spans="1:12" s="61" customFormat="1" ht="15" customHeight="1" x14ac:dyDescent="0.2">
      <c r="A8" s="49">
        <v>5</v>
      </c>
      <c r="B8" s="73" t="s">
        <v>251</v>
      </c>
      <c r="C8" s="25" t="s">
        <v>250</v>
      </c>
      <c r="D8" s="48">
        <v>3</v>
      </c>
      <c r="E8" s="47">
        <v>200</v>
      </c>
      <c r="F8" s="47">
        <f t="shared" si="0"/>
        <v>600</v>
      </c>
      <c r="G8" s="25" t="s">
        <v>249</v>
      </c>
      <c r="H8" s="25" t="s">
        <v>248</v>
      </c>
      <c r="I8" s="46" t="s">
        <v>197</v>
      </c>
      <c r="J8" s="46"/>
      <c r="K8" s="46" t="s">
        <v>244</v>
      </c>
      <c r="L8" s="45"/>
    </row>
    <row r="9" spans="1:12" s="61" customFormat="1" ht="15" customHeight="1" x14ac:dyDescent="0.2">
      <c r="A9" s="49">
        <v>6</v>
      </c>
      <c r="B9" s="24" t="s">
        <v>247</v>
      </c>
      <c r="C9" s="24"/>
      <c r="D9" s="60">
        <v>2</v>
      </c>
      <c r="E9" s="59">
        <v>15000</v>
      </c>
      <c r="F9" s="47">
        <f t="shared" si="0"/>
        <v>30000</v>
      </c>
      <c r="G9" s="24" t="s">
        <v>246</v>
      </c>
      <c r="H9" s="24"/>
      <c r="I9" s="46" t="s">
        <v>197</v>
      </c>
      <c r="J9" s="87"/>
      <c r="K9" s="46" t="s">
        <v>244</v>
      </c>
      <c r="L9" s="58"/>
    </row>
    <row r="10" spans="1:12" s="61" customFormat="1" ht="15" customHeight="1" x14ac:dyDescent="0.2">
      <c r="A10" s="49">
        <v>7</v>
      </c>
      <c r="B10" s="24" t="s">
        <v>245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197</v>
      </c>
      <c r="J10" s="87"/>
      <c r="K10" s="46" t="s">
        <v>244</v>
      </c>
      <c r="L10" s="58"/>
    </row>
    <row r="11" spans="1:12" s="61" customFormat="1" ht="15" customHeight="1" x14ac:dyDescent="0.2">
      <c r="A11" s="108">
        <v>8</v>
      </c>
      <c r="B11" s="83" t="s">
        <v>243</v>
      </c>
      <c r="C11" s="75" t="s">
        <v>242</v>
      </c>
      <c r="D11" s="76">
        <v>30</v>
      </c>
      <c r="E11" s="65">
        <v>1300</v>
      </c>
      <c r="F11" s="65">
        <f t="shared" si="0"/>
        <v>39000</v>
      </c>
      <c r="G11" s="75" t="s">
        <v>241</v>
      </c>
      <c r="H11" s="75">
        <v>30</v>
      </c>
      <c r="I11" s="64" t="s">
        <v>197</v>
      </c>
      <c r="J11" s="75"/>
      <c r="K11" s="75" t="s">
        <v>232</v>
      </c>
      <c r="L11" s="74"/>
    </row>
    <row r="12" spans="1:12" s="44" customFormat="1" ht="15" customHeight="1" x14ac:dyDescent="0.2">
      <c r="A12" s="108">
        <v>9</v>
      </c>
      <c r="B12" s="83" t="s">
        <v>240</v>
      </c>
      <c r="C12" s="75" t="s">
        <v>239</v>
      </c>
      <c r="D12" s="76">
        <v>9</v>
      </c>
      <c r="E12" s="65">
        <v>800</v>
      </c>
      <c r="F12" s="65">
        <f t="shared" si="0"/>
        <v>7200</v>
      </c>
      <c r="G12" s="75" t="s">
        <v>233</v>
      </c>
      <c r="H12" s="75">
        <v>30</v>
      </c>
      <c r="I12" s="64" t="s">
        <v>197</v>
      </c>
      <c r="J12" s="75"/>
      <c r="K12" s="75" t="s">
        <v>232</v>
      </c>
      <c r="L12" s="74"/>
    </row>
    <row r="13" spans="1:12" s="44" customFormat="1" ht="15" customHeight="1" x14ac:dyDescent="0.2">
      <c r="A13" s="108">
        <v>10</v>
      </c>
      <c r="B13" s="83" t="s">
        <v>238</v>
      </c>
      <c r="C13" s="75" t="s">
        <v>237</v>
      </c>
      <c r="D13" s="76">
        <v>29</v>
      </c>
      <c r="E13" s="65">
        <v>1500</v>
      </c>
      <c r="F13" s="65">
        <f t="shared" si="0"/>
        <v>43500</v>
      </c>
      <c r="G13" s="75" t="s">
        <v>236</v>
      </c>
      <c r="H13" s="75">
        <v>30</v>
      </c>
      <c r="I13" s="64" t="s">
        <v>197</v>
      </c>
      <c r="J13" s="75"/>
      <c r="K13" s="75" t="s">
        <v>232</v>
      </c>
      <c r="L13" s="74"/>
    </row>
    <row r="14" spans="1:12" s="44" customFormat="1" ht="15" customHeight="1" x14ac:dyDescent="0.2">
      <c r="A14" s="108">
        <v>11</v>
      </c>
      <c r="B14" s="83" t="s">
        <v>235</v>
      </c>
      <c r="C14" s="75" t="s">
        <v>234</v>
      </c>
      <c r="D14" s="76">
        <v>11</v>
      </c>
      <c r="E14" s="65">
        <v>1200</v>
      </c>
      <c r="F14" s="65">
        <f t="shared" si="0"/>
        <v>13200</v>
      </c>
      <c r="G14" s="75" t="s">
        <v>233</v>
      </c>
      <c r="H14" s="75">
        <v>30</v>
      </c>
      <c r="I14" s="64" t="s">
        <v>197</v>
      </c>
      <c r="J14" s="75"/>
      <c r="K14" s="75" t="s">
        <v>232</v>
      </c>
      <c r="L14" s="74"/>
    </row>
    <row r="15" spans="1:12" s="110" customFormat="1" ht="15" customHeight="1" x14ac:dyDescent="0.2">
      <c r="A15" s="49">
        <v>12</v>
      </c>
      <c r="B15" s="25" t="s">
        <v>231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227</v>
      </c>
      <c r="H15" s="25"/>
      <c r="I15" s="46" t="s">
        <v>197</v>
      </c>
      <c r="J15" s="25"/>
      <c r="K15" s="25" t="s">
        <v>219</v>
      </c>
      <c r="L15" s="45"/>
    </row>
    <row r="16" spans="1:12" s="110" customFormat="1" ht="15" customHeight="1" x14ac:dyDescent="0.2">
      <c r="A16" s="49">
        <v>13</v>
      </c>
      <c r="B16" s="25" t="s">
        <v>230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226</v>
      </c>
      <c r="H16" s="25"/>
      <c r="I16" s="46" t="s">
        <v>197</v>
      </c>
      <c r="J16" s="25"/>
      <c r="K16" s="25" t="s">
        <v>219</v>
      </c>
      <c r="L16" s="45"/>
    </row>
    <row r="17" spans="1:14" s="110" customFormat="1" ht="15" customHeight="1" x14ac:dyDescent="0.2">
      <c r="A17" s="49">
        <v>14</v>
      </c>
      <c r="B17" s="25" t="s">
        <v>229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224</v>
      </c>
      <c r="H17" s="25"/>
      <c r="I17" s="46" t="s">
        <v>197</v>
      </c>
      <c r="J17" s="25"/>
      <c r="K17" s="25" t="s">
        <v>219</v>
      </c>
      <c r="L17" s="45"/>
    </row>
    <row r="18" spans="1:14" s="110" customFormat="1" ht="15" customHeight="1" x14ac:dyDescent="0.2">
      <c r="A18" s="49">
        <v>15</v>
      </c>
      <c r="B18" s="25" t="s">
        <v>228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227</v>
      </c>
      <c r="H18" s="25"/>
      <c r="I18" s="46" t="s">
        <v>197</v>
      </c>
      <c r="J18" s="25"/>
      <c r="K18" s="25" t="s">
        <v>219</v>
      </c>
      <c r="L18" s="45"/>
    </row>
    <row r="19" spans="1:14" s="110" customFormat="1" ht="15" customHeight="1" x14ac:dyDescent="0.2">
      <c r="A19" s="49">
        <v>16</v>
      </c>
      <c r="B19" s="25" t="s">
        <v>216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226</v>
      </c>
      <c r="H19" s="25"/>
      <c r="I19" s="46" t="s">
        <v>197</v>
      </c>
      <c r="J19" s="25"/>
      <c r="K19" s="25" t="s">
        <v>219</v>
      </c>
      <c r="L19" s="45"/>
    </row>
    <row r="20" spans="1:14" s="110" customFormat="1" ht="15" customHeight="1" x14ac:dyDescent="0.2">
      <c r="A20" s="49">
        <v>17</v>
      </c>
      <c r="B20" s="25" t="s">
        <v>225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224</v>
      </c>
      <c r="H20" s="25"/>
      <c r="I20" s="46" t="s">
        <v>197</v>
      </c>
      <c r="J20" s="25"/>
      <c r="K20" s="25" t="s">
        <v>219</v>
      </c>
      <c r="L20" s="45"/>
    </row>
    <row r="21" spans="1:14" s="61" customFormat="1" ht="15" customHeight="1" x14ac:dyDescent="0.2">
      <c r="A21" s="49">
        <v>18</v>
      </c>
      <c r="B21" s="25" t="s">
        <v>223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222</v>
      </c>
      <c r="H21" s="25"/>
      <c r="I21" s="46" t="s">
        <v>197</v>
      </c>
      <c r="J21" s="25"/>
      <c r="K21" s="25" t="s">
        <v>219</v>
      </c>
      <c r="L21" s="45"/>
    </row>
    <row r="22" spans="1:14" s="61" customFormat="1" ht="15" customHeight="1" x14ac:dyDescent="0.2">
      <c r="A22" s="49">
        <v>19</v>
      </c>
      <c r="B22" s="25" t="s">
        <v>221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220</v>
      </c>
      <c r="H22" s="25"/>
      <c r="I22" s="46" t="s">
        <v>197</v>
      </c>
      <c r="J22" s="25"/>
      <c r="K22" s="25" t="s">
        <v>219</v>
      </c>
      <c r="L22" s="45"/>
    </row>
    <row r="23" spans="1:14" s="44" customFormat="1" ht="15" customHeight="1" x14ac:dyDescent="0.2">
      <c r="A23" s="108">
        <v>20</v>
      </c>
      <c r="B23" s="84" t="s">
        <v>218</v>
      </c>
      <c r="C23" s="109" t="s">
        <v>217</v>
      </c>
      <c r="D23" s="67">
        <v>8</v>
      </c>
      <c r="E23" s="66">
        <v>600</v>
      </c>
      <c r="F23" s="65">
        <f t="shared" si="0"/>
        <v>4800</v>
      </c>
      <c r="G23" s="84" t="s">
        <v>215</v>
      </c>
      <c r="H23" s="105"/>
      <c r="I23" s="64" t="s">
        <v>197</v>
      </c>
      <c r="J23" s="104"/>
      <c r="K23" s="104" t="s">
        <v>195</v>
      </c>
      <c r="L23" s="74"/>
      <c r="M23" s="2"/>
      <c r="N23" s="1"/>
    </row>
    <row r="24" spans="1:14" s="44" customFormat="1" ht="15" customHeight="1" x14ac:dyDescent="0.2">
      <c r="A24" s="108">
        <v>21</v>
      </c>
      <c r="B24" s="84" t="s">
        <v>216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215</v>
      </c>
      <c r="H24" s="105"/>
      <c r="I24" s="64" t="s">
        <v>197</v>
      </c>
      <c r="J24" s="104"/>
      <c r="K24" s="104" t="s">
        <v>195</v>
      </c>
      <c r="L24" s="74"/>
      <c r="M24" s="2"/>
      <c r="N24" s="1"/>
    </row>
    <row r="25" spans="1:14" s="61" customFormat="1" ht="15" customHeight="1" x14ac:dyDescent="0.2">
      <c r="A25" s="108">
        <v>22</v>
      </c>
      <c r="B25" s="104" t="s">
        <v>214</v>
      </c>
      <c r="C25" s="104" t="s">
        <v>213</v>
      </c>
      <c r="D25" s="107">
        <v>130</v>
      </c>
      <c r="E25" s="106">
        <v>79</v>
      </c>
      <c r="F25" s="65">
        <f t="shared" si="0"/>
        <v>10270</v>
      </c>
      <c r="G25" s="104" t="s">
        <v>212</v>
      </c>
      <c r="H25" s="104">
        <v>7</v>
      </c>
      <c r="I25" s="64" t="s">
        <v>197</v>
      </c>
      <c r="J25" s="104" t="s">
        <v>196</v>
      </c>
      <c r="K25" s="104" t="s">
        <v>195</v>
      </c>
      <c r="L25" s="74"/>
    </row>
    <row r="26" spans="1:14" s="61" customFormat="1" ht="15" customHeight="1" x14ac:dyDescent="0.2">
      <c r="A26" s="108">
        <v>23</v>
      </c>
      <c r="B26" s="104" t="s">
        <v>211</v>
      </c>
      <c r="C26" s="104" t="s">
        <v>210</v>
      </c>
      <c r="D26" s="107">
        <v>4</v>
      </c>
      <c r="E26" s="106">
        <v>6000</v>
      </c>
      <c r="F26" s="65">
        <f t="shared" si="0"/>
        <v>24000</v>
      </c>
      <c r="G26" s="104" t="s">
        <v>207</v>
      </c>
      <c r="H26" s="104">
        <v>7</v>
      </c>
      <c r="I26" s="64" t="s">
        <v>197</v>
      </c>
      <c r="J26" s="104" t="s">
        <v>196</v>
      </c>
      <c r="K26" s="104" t="s">
        <v>195</v>
      </c>
      <c r="L26" s="74"/>
    </row>
    <row r="27" spans="1:14" s="61" customFormat="1" ht="15" customHeight="1" x14ac:dyDescent="0.2">
      <c r="A27" s="108">
        <v>24</v>
      </c>
      <c r="B27" s="104" t="s">
        <v>209</v>
      </c>
      <c r="C27" s="104" t="s">
        <v>208</v>
      </c>
      <c r="D27" s="107">
        <v>6</v>
      </c>
      <c r="E27" s="106">
        <v>6000</v>
      </c>
      <c r="F27" s="65">
        <f t="shared" si="0"/>
        <v>36000</v>
      </c>
      <c r="G27" s="104" t="s">
        <v>207</v>
      </c>
      <c r="H27" s="104">
        <v>7</v>
      </c>
      <c r="I27" s="64" t="s">
        <v>197</v>
      </c>
      <c r="J27" s="104" t="s">
        <v>196</v>
      </c>
      <c r="K27" s="104" t="s">
        <v>195</v>
      </c>
      <c r="L27" s="74"/>
    </row>
    <row r="28" spans="1:14" s="44" customFormat="1" ht="15" customHeight="1" x14ac:dyDescent="0.2">
      <c r="A28" s="108">
        <v>25</v>
      </c>
      <c r="B28" s="104" t="s">
        <v>206</v>
      </c>
      <c r="C28" s="104" t="s">
        <v>205</v>
      </c>
      <c r="D28" s="107">
        <v>6</v>
      </c>
      <c r="E28" s="106">
        <v>1500</v>
      </c>
      <c r="F28" s="65">
        <f t="shared" si="0"/>
        <v>9000</v>
      </c>
      <c r="G28" s="104" t="s">
        <v>204</v>
      </c>
      <c r="H28" s="104">
        <v>30</v>
      </c>
      <c r="I28" s="64" t="s">
        <v>197</v>
      </c>
      <c r="J28" s="104" t="s">
        <v>118</v>
      </c>
      <c r="K28" s="104" t="s">
        <v>195</v>
      </c>
      <c r="L28" s="74"/>
    </row>
    <row r="29" spans="1:14" s="44" customFormat="1" ht="15" customHeight="1" x14ac:dyDescent="0.2">
      <c r="A29" s="108">
        <v>26</v>
      </c>
      <c r="B29" s="104" t="s">
        <v>203</v>
      </c>
      <c r="C29" s="104" t="s">
        <v>202</v>
      </c>
      <c r="D29" s="107">
        <v>10</v>
      </c>
      <c r="E29" s="106">
        <v>2000</v>
      </c>
      <c r="F29" s="65">
        <f t="shared" si="0"/>
        <v>20000</v>
      </c>
      <c r="G29" s="104" t="s">
        <v>201</v>
      </c>
      <c r="H29" s="105">
        <v>30</v>
      </c>
      <c r="I29" s="64" t="s">
        <v>197</v>
      </c>
      <c r="J29" s="104" t="s">
        <v>118</v>
      </c>
      <c r="K29" s="104" t="s">
        <v>195</v>
      </c>
      <c r="L29" s="74"/>
    </row>
    <row r="30" spans="1:14" s="44" customFormat="1" ht="15" customHeight="1" thickBot="1" x14ac:dyDescent="0.25">
      <c r="A30" s="103">
        <v>27</v>
      </c>
      <c r="B30" s="98" t="s">
        <v>200</v>
      </c>
      <c r="C30" s="98" t="s">
        <v>199</v>
      </c>
      <c r="D30" s="102">
        <v>4</v>
      </c>
      <c r="E30" s="101">
        <v>1000</v>
      </c>
      <c r="F30" s="100">
        <f t="shared" si="0"/>
        <v>4000</v>
      </c>
      <c r="G30" s="98" t="s">
        <v>198</v>
      </c>
      <c r="H30" s="98">
        <v>7</v>
      </c>
      <c r="I30" s="99" t="s">
        <v>197</v>
      </c>
      <c r="J30" s="98" t="s">
        <v>196</v>
      </c>
      <c r="K30" s="98" t="s">
        <v>195</v>
      </c>
      <c r="L30" s="97"/>
    </row>
    <row r="31" spans="1:14" s="94" customFormat="1" ht="21" x14ac:dyDescent="0.2">
      <c r="A31" s="51"/>
      <c r="B31" s="51"/>
      <c r="C31" s="51"/>
      <c r="D31" s="52"/>
      <c r="E31" s="38" t="s">
        <v>194</v>
      </c>
      <c r="F31" s="54">
        <f>SUM(F4:F30)</f>
        <v>431170</v>
      </c>
      <c r="G31" s="53" t="s">
        <v>193</v>
      </c>
      <c r="H31" s="51"/>
      <c r="I31" s="51"/>
      <c r="J31" s="51"/>
      <c r="K31" s="51"/>
      <c r="L31" s="50"/>
    </row>
    <row r="32" spans="1:14" s="94" customFormat="1" x14ac:dyDescent="0.2">
      <c r="A32" s="51"/>
      <c r="B32" s="51"/>
      <c r="C32" s="51"/>
      <c r="D32" s="52"/>
      <c r="E32" s="12" t="s">
        <v>192</v>
      </c>
      <c r="F32" s="11" t="s">
        <v>191</v>
      </c>
      <c r="G32" s="51"/>
      <c r="H32" s="51"/>
      <c r="I32" s="51"/>
      <c r="J32" s="51"/>
      <c r="K32" s="51"/>
      <c r="L32" s="50"/>
    </row>
    <row r="33" spans="1:12" s="94" customFormat="1" ht="16" x14ac:dyDescent="0.2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75" customHeight="1" thickBot="1" x14ac:dyDescent="0.25">
      <c r="A34" s="114" t="s">
        <v>190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2" s="61" customFormat="1" ht="23.5" customHeight="1" x14ac:dyDescent="0.2">
      <c r="A35" s="93" t="s">
        <v>189</v>
      </c>
      <c r="B35" s="89" t="s">
        <v>188</v>
      </c>
      <c r="C35" s="89" t="s">
        <v>187</v>
      </c>
      <c r="D35" s="92" t="s">
        <v>186</v>
      </c>
      <c r="E35" s="91" t="s">
        <v>185</v>
      </c>
      <c r="F35" s="90" t="s">
        <v>184</v>
      </c>
      <c r="G35" s="89" t="s">
        <v>183</v>
      </c>
      <c r="H35" s="89" t="s">
        <v>182</v>
      </c>
      <c r="I35" s="89" t="s">
        <v>181</v>
      </c>
      <c r="J35" s="89" t="s">
        <v>180</v>
      </c>
      <c r="K35" s="89" t="s">
        <v>179</v>
      </c>
      <c r="L35" s="88" t="s">
        <v>24</v>
      </c>
    </row>
    <row r="36" spans="1:12" s="61" customFormat="1" ht="14.5" customHeight="1" x14ac:dyDescent="0.2">
      <c r="A36" s="30">
        <v>1</v>
      </c>
      <c r="B36" s="73" t="s">
        <v>178</v>
      </c>
      <c r="C36" s="25" t="s">
        <v>177</v>
      </c>
      <c r="D36" s="48">
        <v>2</v>
      </c>
      <c r="E36" s="47">
        <v>5000</v>
      </c>
      <c r="F36" s="47">
        <f t="shared" ref="F36:F67" si="1">SUM(D36*E36)</f>
        <v>10000</v>
      </c>
      <c r="G36" s="25" t="s">
        <v>176</v>
      </c>
      <c r="H36" s="25">
        <v>10</v>
      </c>
      <c r="I36" s="46" t="s">
        <v>161</v>
      </c>
      <c r="J36" s="46"/>
      <c r="K36" s="46" t="s">
        <v>167</v>
      </c>
      <c r="L36" s="45"/>
    </row>
    <row r="37" spans="1:12" s="44" customFormat="1" ht="14.5" customHeight="1" x14ac:dyDescent="0.2">
      <c r="A37" s="30">
        <v>2</v>
      </c>
      <c r="B37" s="24" t="s">
        <v>175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174</v>
      </c>
      <c r="H37" s="24"/>
      <c r="I37" s="46" t="s">
        <v>161</v>
      </c>
      <c r="J37" s="87"/>
      <c r="K37" s="46" t="s">
        <v>167</v>
      </c>
      <c r="L37" s="58"/>
    </row>
    <row r="38" spans="1:12" s="61" customFormat="1" ht="14.5" customHeight="1" x14ac:dyDescent="0.2">
      <c r="A38" s="30">
        <v>3</v>
      </c>
      <c r="B38" s="73" t="s">
        <v>173</v>
      </c>
      <c r="C38" s="25" t="s">
        <v>172</v>
      </c>
      <c r="D38" s="48">
        <v>2</v>
      </c>
      <c r="E38" s="47">
        <v>5000</v>
      </c>
      <c r="F38" s="47">
        <f t="shared" si="1"/>
        <v>10000</v>
      </c>
      <c r="G38" s="25" t="s">
        <v>171</v>
      </c>
      <c r="H38" s="25">
        <v>10</v>
      </c>
      <c r="I38" s="46" t="s">
        <v>161</v>
      </c>
      <c r="J38" s="46"/>
      <c r="K38" s="46" t="s">
        <v>167</v>
      </c>
      <c r="L38" s="45"/>
    </row>
    <row r="39" spans="1:12" s="61" customFormat="1" ht="14.5" customHeight="1" x14ac:dyDescent="0.2">
      <c r="A39" s="30">
        <v>4</v>
      </c>
      <c r="B39" s="24" t="s">
        <v>170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168</v>
      </c>
      <c r="H39" s="24"/>
      <c r="I39" s="46" t="s">
        <v>161</v>
      </c>
      <c r="J39" s="87"/>
      <c r="K39" s="46" t="s">
        <v>167</v>
      </c>
      <c r="L39" s="58"/>
    </row>
    <row r="40" spans="1:12" s="61" customFormat="1" ht="14.5" customHeight="1" x14ac:dyDescent="0.2">
      <c r="A40" s="30">
        <v>5</v>
      </c>
      <c r="B40" s="24" t="s">
        <v>169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168</v>
      </c>
      <c r="H40" s="24"/>
      <c r="I40" s="46" t="s">
        <v>161</v>
      </c>
      <c r="J40" s="87"/>
      <c r="K40" s="46" t="s">
        <v>167</v>
      </c>
      <c r="L40" s="58"/>
    </row>
    <row r="41" spans="1:12" s="44" customFormat="1" ht="14.5" customHeight="1" x14ac:dyDescent="0.2">
      <c r="A41" s="68">
        <v>6</v>
      </c>
      <c r="B41" s="83" t="s">
        <v>133</v>
      </c>
      <c r="C41" s="75" t="s">
        <v>166</v>
      </c>
      <c r="D41" s="76">
        <v>6</v>
      </c>
      <c r="E41" s="65">
        <v>9150</v>
      </c>
      <c r="F41" s="65">
        <f t="shared" si="1"/>
        <v>54900</v>
      </c>
      <c r="G41" s="75" t="s">
        <v>154</v>
      </c>
      <c r="H41" s="75">
        <v>30</v>
      </c>
      <c r="I41" s="64" t="s">
        <v>161</v>
      </c>
      <c r="J41" s="75"/>
      <c r="K41" s="75" t="s">
        <v>160</v>
      </c>
      <c r="L41" s="74"/>
    </row>
    <row r="42" spans="1:12" s="44" customFormat="1" ht="14.5" customHeight="1" x14ac:dyDescent="0.2">
      <c r="A42" s="68">
        <v>7</v>
      </c>
      <c r="B42" s="83" t="s">
        <v>165</v>
      </c>
      <c r="C42" s="75" t="s">
        <v>164</v>
      </c>
      <c r="D42" s="76">
        <v>6</v>
      </c>
      <c r="E42" s="65">
        <v>2150</v>
      </c>
      <c r="F42" s="65">
        <f t="shared" si="1"/>
        <v>12900</v>
      </c>
      <c r="G42" s="75" t="s">
        <v>154</v>
      </c>
      <c r="H42" s="75">
        <v>30</v>
      </c>
      <c r="I42" s="64" t="s">
        <v>161</v>
      </c>
      <c r="J42" s="75"/>
      <c r="K42" s="75" t="s">
        <v>160</v>
      </c>
      <c r="L42" s="74"/>
    </row>
    <row r="43" spans="1:12" s="44" customFormat="1" ht="14.5" customHeight="1" x14ac:dyDescent="0.2">
      <c r="A43" s="68">
        <v>8</v>
      </c>
      <c r="B43" s="83" t="s">
        <v>163</v>
      </c>
      <c r="C43" s="75" t="s">
        <v>162</v>
      </c>
      <c r="D43" s="76">
        <v>6</v>
      </c>
      <c r="E43" s="65">
        <v>250</v>
      </c>
      <c r="F43" s="65">
        <f t="shared" si="1"/>
        <v>1500</v>
      </c>
      <c r="G43" s="75" t="s">
        <v>154</v>
      </c>
      <c r="H43" s="75">
        <v>30</v>
      </c>
      <c r="I43" s="64" t="s">
        <v>161</v>
      </c>
      <c r="J43" s="75"/>
      <c r="K43" s="75" t="s">
        <v>160</v>
      </c>
      <c r="L43" s="74"/>
    </row>
    <row r="44" spans="1:12" s="61" customFormat="1" ht="14.5" customHeight="1" x14ac:dyDescent="0.2">
      <c r="A44" s="68">
        <v>9</v>
      </c>
      <c r="B44" s="64" t="s">
        <v>159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161</v>
      </c>
      <c r="J44" s="75"/>
      <c r="K44" s="75" t="s">
        <v>160</v>
      </c>
      <c r="L44" s="74"/>
    </row>
    <row r="45" spans="1:12" s="61" customFormat="1" ht="14.5" customHeight="1" x14ac:dyDescent="0.2">
      <c r="A45" s="68">
        <v>10</v>
      </c>
      <c r="B45" s="64" t="s">
        <v>159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134</v>
      </c>
      <c r="L45" s="74"/>
    </row>
    <row r="46" spans="1:12" s="44" customFormat="1" ht="14.5" customHeight="1" x14ac:dyDescent="0.2">
      <c r="A46" s="68">
        <v>11</v>
      </c>
      <c r="B46" s="83" t="s">
        <v>158</v>
      </c>
      <c r="C46" s="75" t="s">
        <v>157</v>
      </c>
      <c r="D46" s="76">
        <v>3</v>
      </c>
      <c r="E46" s="65">
        <v>500</v>
      </c>
      <c r="F46" s="65">
        <f t="shared" si="1"/>
        <v>1500</v>
      </c>
      <c r="G46" s="75" t="s">
        <v>154</v>
      </c>
      <c r="H46" s="75">
        <v>30</v>
      </c>
      <c r="I46" s="64" t="s">
        <v>73</v>
      </c>
      <c r="J46" s="75"/>
      <c r="K46" s="75" t="s">
        <v>134</v>
      </c>
      <c r="L46" s="74"/>
    </row>
    <row r="47" spans="1:12" s="44" customFormat="1" ht="14.5" customHeight="1" x14ac:dyDescent="0.2">
      <c r="A47" s="68">
        <v>12</v>
      </c>
      <c r="B47" s="64" t="s">
        <v>156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134</v>
      </c>
      <c r="L47" s="74"/>
    </row>
    <row r="48" spans="1:12" s="44" customFormat="1" ht="14.5" customHeight="1" x14ac:dyDescent="0.2">
      <c r="A48" s="68">
        <v>13</v>
      </c>
      <c r="B48" s="83" t="s">
        <v>155</v>
      </c>
      <c r="C48" s="75" t="s">
        <v>152</v>
      </c>
      <c r="D48" s="76">
        <v>3</v>
      </c>
      <c r="E48" s="65">
        <v>800</v>
      </c>
      <c r="F48" s="65">
        <f t="shared" si="1"/>
        <v>2400</v>
      </c>
      <c r="G48" s="75" t="s">
        <v>154</v>
      </c>
      <c r="H48" s="75">
        <v>30</v>
      </c>
      <c r="I48" s="64" t="s">
        <v>73</v>
      </c>
      <c r="J48" s="75"/>
      <c r="K48" s="75" t="s">
        <v>134</v>
      </c>
      <c r="L48" s="74"/>
    </row>
    <row r="49" spans="1:14" s="44" customFormat="1" ht="14.5" customHeight="1" x14ac:dyDescent="0.2">
      <c r="A49" s="68">
        <v>14</v>
      </c>
      <c r="B49" s="83" t="s">
        <v>153</v>
      </c>
      <c r="C49" s="75" t="s">
        <v>152</v>
      </c>
      <c r="D49" s="76">
        <v>3</v>
      </c>
      <c r="E49" s="65">
        <v>700</v>
      </c>
      <c r="F49" s="65">
        <f t="shared" si="1"/>
        <v>2100</v>
      </c>
      <c r="G49" s="75" t="s">
        <v>147</v>
      </c>
      <c r="H49" s="75">
        <v>30</v>
      </c>
      <c r="I49" s="64" t="s">
        <v>73</v>
      </c>
      <c r="J49" s="75"/>
      <c r="K49" s="75" t="s">
        <v>134</v>
      </c>
      <c r="L49" s="74"/>
    </row>
    <row r="50" spans="1:14" s="44" customFormat="1" ht="14.5" customHeight="1" x14ac:dyDescent="0.2">
      <c r="A50" s="68">
        <v>15</v>
      </c>
      <c r="B50" s="83" t="s">
        <v>151</v>
      </c>
      <c r="C50" s="75" t="s">
        <v>150</v>
      </c>
      <c r="D50" s="76">
        <v>3</v>
      </c>
      <c r="E50" s="65">
        <v>5300</v>
      </c>
      <c r="F50" s="65">
        <f t="shared" si="1"/>
        <v>15900</v>
      </c>
      <c r="G50" s="75" t="s">
        <v>147</v>
      </c>
      <c r="H50" s="75">
        <v>30</v>
      </c>
      <c r="I50" s="64" t="s">
        <v>73</v>
      </c>
      <c r="J50" s="75"/>
      <c r="K50" s="75" t="s">
        <v>134</v>
      </c>
      <c r="L50" s="74"/>
    </row>
    <row r="51" spans="1:14" s="44" customFormat="1" ht="14.5" customHeight="1" x14ac:dyDescent="0.2">
      <c r="A51" s="68">
        <v>16</v>
      </c>
      <c r="B51" s="83" t="s">
        <v>149</v>
      </c>
      <c r="C51" s="75" t="s">
        <v>148</v>
      </c>
      <c r="D51" s="76">
        <v>3</v>
      </c>
      <c r="E51" s="65">
        <v>2650</v>
      </c>
      <c r="F51" s="65">
        <f t="shared" si="1"/>
        <v>7950</v>
      </c>
      <c r="G51" s="75" t="s">
        <v>147</v>
      </c>
      <c r="H51" s="75">
        <v>30</v>
      </c>
      <c r="I51" s="64" t="s">
        <v>73</v>
      </c>
      <c r="J51" s="75"/>
      <c r="K51" s="75" t="s">
        <v>134</v>
      </c>
      <c r="L51" s="74"/>
    </row>
    <row r="52" spans="1:14" s="44" customFormat="1" ht="14.5" customHeight="1" x14ac:dyDescent="0.2">
      <c r="A52" s="68">
        <v>17</v>
      </c>
      <c r="B52" s="83" t="s">
        <v>146</v>
      </c>
      <c r="C52" s="75" t="s">
        <v>145</v>
      </c>
      <c r="D52" s="76">
        <v>3</v>
      </c>
      <c r="E52" s="65">
        <v>3500</v>
      </c>
      <c r="F52" s="65">
        <f t="shared" si="1"/>
        <v>10500</v>
      </c>
      <c r="G52" s="75" t="s">
        <v>142</v>
      </c>
      <c r="H52" s="75">
        <v>30</v>
      </c>
      <c r="I52" s="64" t="s">
        <v>73</v>
      </c>
      <c r="J52" s="75"/>
      <c r="K52" s="75" t="s">
        <v>134</v>
      </c>
      <c r="L52" s="74"/>
    </row>
    <row r="53" spans="1:14" s="61" customFormat="1" ht="14.5" customHeight="1" x14ac:dyDescent="0.2">
      <c r="A53" s="68">
        <v>18</v>
      </c>
      <c r="B53" s="83" t="s">
        <v>144</v>
      </c>
      <c r="C53" s="75" t="s">
        <v>143</v>
      </c>
      <c r="D53" s="76">
        <v>3</v>
      </c>
      <c r="E53" s="65">
        <v>1150</v>
      </c>
      <c r="F53" s="65">
        <f t="shared" si="1"/>
        <v>3450</v>
      </c>
      <c r="G53" s="75" t="s">
        <v>142</v>
      </c>
      <c r="H53" s="75">
        <v>30</v>
      </c>
      <c r="I53" s="64" t="s">
        <v>73</v>
      </c>
      <c r="J53" s="75"/>
      <c r="K53" s="75" t="s">
        <v>134</v>
      </c>
      <c r="L53" s="74"/>
    </row>
    <row r="54" spans="1:14" s="44" customFormat="1" ht="14.5" customHeight="1" x14ac:dyDescent="0.2">
      <c r="A54" s="68">
        <v>19</v>
      </c>
      <c r="B54" s="83" t="s">
        <v>141</v>
      </c>
      <c r="C54" s="75" t="s">
        <v>138</v>
      </c>
      <c r="D54" s="76">
        <v>91</v>
      </c>
      <c r="E54" s="65">
        <v>2500</v>
      </c>
      <c r="F54" s="65">
        <f t="shared" si="1"/>
        <v>227500</v>
      </c>
      <c r="G54" s="75" t="s">
        <v>135</v>
      </c>
      <c r="H54" s="75">
        <v>30</v>
      </c>
      <c r="I54" s="64" t="s">
        <v>73</v>
      </c>
      <c r="J54" s="75" t="s">
        <v>140</v>
      </c>
      <c r="K54" s="75" t="s">
        <v>134</v>
      </c>
      <c r="L54" s="74"/>
    </row>
    <row r="55" spans="1:14" s="44" customFormat="1" ht="14.5" customHeight="1" x14ac:dyDescent="0.2">
      <c r="A55" s="68">
        <v>20</v>
      </c>
      <c r="B55" s="83" t="s">
        <v>139</v>
      </c>
      <c r="C55" s="75" t="s">
        <v>138</v>
      </c>
      <c r="D55" s="76">
        <v>13</v>
      </c>
      <c r="E55" s="65">
        <v>2450</v>
      </c>
      <c r="F55" s="65">
        <f t="shared" si="1"/>
        <v>31850</v>
      </c>
      <c r="G55" s="75" t="s">
        <v>135</v>
      </c>
      <c r="H55" s="75">
        <v>30</v>
      </c>
      <c r="I55" s="64" t="s">
        <v>73</v>
      </c>
      <c r="J55" s="75"/>
      <c r="K55" s="75" t="s">
        <v>134</v>
      </c>
      <c r="L55" s="74"/>
    </row>
    <row r="56" spans="1:14" s="44" customFormat="1" ht="14.5" customHeight="1" x14ac:dyDescent="0.2">
      <c r="A56" s="68">
        <v>21</v>
      </c>
      <c r="B56" s="83" t="s">
        <v>137</v>
      </c>
      <c r="C56" s="75" t="s">
        <v>136</v>
      </c>
      <c r="D56" s="76">
        <v>2</v>
      </c>
      <c r="E56" s="65">
        <v>2400</v>
      </c>
      <c r="F56" s="65">
        <f t="shared" si="1"/>
        <v>4800</v>
      </c>
      <c r="G56" s="75" t="s">
        <v>135</v>
      </c>
      <c r="H56" s="75">
        <v>30</v>
      </c>
      <c r="I56" s="64" t="s">
        <v>73</v>
      </c>
      <c r="J56" s="75"/>
      <c r="K56" s="75" t="s">
        <v>134</v>
      </c>
      <c r="L56" s="74"/>
    </row>
    <row r="57" spans="1:14" s="61" customFormat="1" ht="14.5" customHeight="1" x14ac:dyDescent="0.2">
      <c r="A57" s="30">
        <v>22</v>
      </c>
      <c r="B57" s="78" t="s">
        <v>133</v>
      </c>
      <c r="C57" s="78" t="s">
        <v>132</v>
      </c>
      <c r="D57" s="82">
        <v>3</v>
      </c>
      <c r="E57" s="81">
        <v>3299</v>
      </c>
      <c r="F57" s="47">
        <f t="shared" si="1"/>
        <v>9897</v>
      </c>
      <c r="G57" s="78" t="s">
        <v>122</v>
      </c>
      <c r="H57" s="78">
        <v>1</v>
      </c>
      <c r="I57" s="46" t="s">
        <v>73</v>
      </c>
      <c r="J57" s="78" t="s">
        <v>131</v>
      </c>
      <c r="K57" s="78" t="s">
        <v>110</v>
      </c>
      <c r="L57" s="45"/>
    </row>
    <row r="58" spans="1:14" s="61" customFormat="1" ht="14.5" customHeight="1" x14ac:dyDescent="0.2">
      <c r="A58" s="30">
        <v>23</v>
      </c>
      <c r="B58" s="72" t="s">
        <v>130</v>
      </c>
      <c r="C58" s="72" t="s">
        <v>129</v>
      </c>
      <c r="D58" s="72">
        <v>6</v>
      </c>
      <c r="E58" s="59">
        <v>12000</v>
      </c>
      <c r="F58" s="47">
        <f t="shared" si="1"/>
        <v>72000</v>
      </c>
      <c r="G58" s="80" t="s">
        <v>122</v>
      </c>
      <c r="H58" s="79"/>
      <c r="I58" s="46" t="s">
        <v>73</v>
      </c>
      <c r="J58" s="78"/>
      <c r="K58" s="78" t="s">
        <v>110</v>
      </c>
      <c r="L58" s="45"/>
      <c r="M58" s="71"/>
      <c r="N58" s="70"/>
    </row>
    <row r="59" spans="1:14" s="44" customFormat="1" ht="14.5" customHeight="1" x14ac:dyDescent="0.2">
      <c r="A59" s="30">
        <v>24</v>
      </c>
      <c r="B59" s="72" t="s">
        <v>128</v>
      </c>
      <c r="C59" s="72" t="s">
        <v>127</v>
      </c>
      <c r="D59" s="72">
        <v>6</v>
      </c>
      <c r="E59" s="59">
        <v>500</v>
      </c>
      <c r="F59" s="47">
        <f t="shared" si="1"/>
        <v>3000</v>
      </c>
      <c r="G59" s="80" t="s">
        <v>122</v>
      </c>
      <c r="H59" s="79"/>
      <c r="I59" s="46" t="s">
        <v>73</v>
      </c>
      <c r="J59" s="78"/>
      <c r="K59" s="78" t="s">
        <v>110</v>
      </c>
      <c r="L59" s="45"/>
      <c r="M59" s="2"/>
      <c r="N59" s="1"/>
    </row>
    <row r="60" spans="1:14" s="61" customFormat="1" ht="14.5" customHeight="1" x14ac:dyDescent="0.2">
      <c r="A60" s="30">
        <v>25</v>
      </c>
      <c r="B60" s="72" t="s">
        <v>126</v>
      </c>
      <c r="C60" s="80" t="s">
        <v>125</v>
      </c>
      <c r="D60" s="80">
        <v>6</v>
      </c>
      <c r="E60" s="59">
        <v>300</v>
      </c>
      <c r="F60" s="47">
        <f t="shared" si="1"/>
        <v>1800</v>
      </c>
      <c r="G60" s="80" t="s">
        <v>122</v>
      </c>
      <c r="H60" s="79"/>
      <c r="I60" s="46" t="s">
        <v>73</v>
      </c>
      <c r="J60" s="78"/>
      <c r="K60" s="78" t="s">
        <v>110</v>
      </c>
      <c r="L60" s="45"/>
      <c r="M60" s="71"/>
      <c r="N60" s="70"/>
    </row>
    <row r="61" spans="1:14" s="61" customFormat="1" ht="14.5" customHeight="1" x14ac:dyDescent="0.2">
      <c r="A61" s="30">
        <v>26</v>
      </c>
      <c r="B61" s="72" t="s">
        <v>124</v>
      </c>
      <c r="C61" s="80" t="s">
        <v>123</v>
      </c>
      <c r="D61" s="80">
        <v>6</v>
      </c>
      <c r="E61" s="59">
        <v>300</v>
      </c>
      <c r="F61" s="47">
        <f t="shared" si="1"/>
        <v>1800</v>
      </c>
      <c r="G61" s="80" t="s">
        <v>122</v>
      </c>
      <c r="H61" s="79"/>
      <c r="I61" s="46" t="s">
        <v>73</v>
      </c>
      <c r="J61" s="78"/>
      <c r="K61" s="78" t="s">
        <v>110</v>
      </c>
      <c r="L61" s="45"/>
      <c r="M61" s="71"/>
      <c r="N61" s="70"/>
    </row>
    <row r="62" spans="1:14" s="61" customFormat="1" ht="14.5" customHeight="1" x14ac:dyDescent="0.2">
      <c r="A62" s="30">
        <v>27</v>
      </c>
      <c r="B62" s="78" t="s">
        <v>121</v>
      </c>
      <c r="C62" s="78" t="s">
        <v>120</v>
      </c>
      <c r="D62" s="82">
        <v>3</v>
      </c>
      <c r="E62" s="81">
        <v>15000</v>
      </c>
      <c r="F62" s="47">
        <f t="shared" si="1"/>
        <v>45000</v>
      </c>
      <c r="G62" s="78" t="s">
        <v>119</v>
      </c>
      <c r="H62" s="78">
        <v>45</v>
      </c>
      <c r="I62" s="46" t="s">
        <v>73</v>
      </c>
      <c r="J62" s="78" t="s">
        <v>118</v>
      </c>
      <c r="K62" s="78" t="s">
        <v>110</v>
      </c>
      <c r="L62" s="45"/>
      <c r="M62" s="71"/>
      <c r="N62" s="70"/>
    </row>
    <row r="63" spans="1:14" s="44" customFormat="1" ht="14.5" customHeight="1" x14ac:dyDescent="0.2">
      <c r="A63" s="30">
        <v>28</v>
      </c>
      <c r="B63" s="72" t="s">
        <v>117</v>
      </c>
      <c r="C63" s="72" t="s">
        <v>116</v>
      </c>
      <c r="D63" s="72">
        <v>11</v>
      </c>
      <c r="E63" s="59">
        <v>1400</v>
      </c>
      <c r="F63" s="47">
        <f t="shared" si="1"/>
        <v>15400</v>
      </c>
      <c r="G63" s="72" t="s">
        <v>115</v>
      </c>
      <c r="H63" s="79"/>
      <c r="I63" s="46" t="s">
        <v>73</v>
      </c>
      <c r="J63" s="78"/>
      <c r="K63" s="78" t="s">
        <v>110</v>
      </c>
      <c r="L63" s="45"/>
      <c r="M63" s="2"/>
      <c r="N63" s="1"/>
    </row>
    <row r="64" spans="1:14" s="61" customFormat="1" ht="14.5" customHeight="1" x14ac:dyDescent="0.2">
      <c r="A64" s="30">
        <v>29</v>
      </c>
      <c r="B64" s="72" t="s">
        <v>114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113</v>
      </c>
      <c r="H64" s="79"/>
      <c r="I64" s="46" t="s">
        <v>73</v>
      </c>
      <c r="J64" s="78"/>
      <c r="K64" s="78" t="s">
        <v>110</v>
      </c>
      <c r="L64" s="45"/>
      <c r="M64" s="71"/>
      <c r="N64" s="70"/>
    </row>
    <row r="65" spans="1:14" s="61" customFormat="1" ht="14.5" customHeight="1" x14ac:dyDescent="0.2">
      <c r="A65" s="30">
        <v>30</v>
      </c>
      <c r="B65" s="72" t="s">
        <v>112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111</v>
      </c>
      <c r="H65" s="79"/>
      <c r="I65" s="46" t="s">
        <v>93</v>
      </c>
      <c r="J65" s="78"/>
      <c r="K65" s="78" t="s">
        <v>110</v>
      </c>
      <c r="L65" s="45"/>
      <c r="M65" s="71"/>
      <c r="N65" s="70"/>
    </row>
    <row r="66" spans="1:14" s="77" customFormat="1" ht="14.5" customHeight="1" x14ac:dyDescent="0.2">
      <c r="A66" s="68">
        <v>31</v>
      </c>
      <c r="B66" s="75" t="s">
        <v>109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108</v>
      </c>
      <c r="H66" s="75"/>
      <c r="I66" s="64" t="s">
        <v>73</v>
      </c>
      <c r="J66" s="75"/>
      <c r="K66" s="75" t="s">
        <v>92</v>
      </c>
      <c r="L66" s="74"/>
    </row>
    <row r="67" spans="1:14" s="61" customFormat="1" ht="14.5" customHeight="1" x14ac:dyDescent="0.2">
      <c r="A67" s="68">
        <v>32</v>
      </c>
      <c r="B67" s="75" t="s">
        <v>107</v>
      </c>
      <c r="C67" s="75"/>
      <c r="D67" s="76">
        <v>3</v>
      </c>
      <c r="E67" s="65">
        <v>300</v>
      </c>
      <c r="F67" s="65">
        <f t="shared" si="1"/>
        <v>900</v>
      </c>
      <c r="G67" s="75" t="s">
        <v>94</v>
      </c>
      <c r="H67" s="75"/>
      <c r="I67" s="64" t="s">
        <v>73</v>
      </c>
      <c r="J67" s="75"/>
      <c r="K67" s="75" t="s">
        <v>92</v>
      </c>
      <c r="L67" s="74"/>
    </row>
    <row r="68" spans="1:14" s="44" customFormat="1" ht="14.5" customHeight="1" x14ac:dyDescent="0.2">
      <c r="A68" s="68">
        <v>33</v>
      </c>
      <c r="B68" s="75" t="s">
        <v>106</v>
      </c>
      <c r="C68" s="75"/>
      <c r="D68" s="76">
        <v>6</v>
      </c>
      <c r="E68" s="65">
        <v>300</v>
      </c>
      <c r="F68" s="65">
        <f t="shared" ref="F68:F87" si="2">SUM(D68*E68)</f>
        <v>1800</v>
      </c>
      <c r="G68" s="75" t="s">
        <v>105</v>
      </c>
      <c r="H68" s="75"/>
      <c r="I68" s="64" t="s">
        <v>73</v>
      </c>
      <c r="J68" s="75"/>
      <c r="K68" s="75" t="s">
        <v>92</v>
      </c>
      <c r="L68" s="74"/>
    </row>
    <row r="69" spans="1:14" s="61" customFormat="1" ht="14.5" customHeight="1" x14ac:dyDescent="0.2">
      <c r="A69" s="68">
        <v>34</v>
      </c>
      <c r="B69" s="75" t="s">
        <v>104</v>
      </c>
      <c r="C69" s="75"/>
      <c r="D69" s="76">
        <v>12</v>
      </c>
      <c r="E69" s="65">
        <v>1000</v>
      </c>
      <c r="F69" s="65">
        <f t="shared" si="2"/>
        <v>12000</v>
      </c>
      <c r="G69" s="75" t="s">
        <v>103</v>
      </c>
      <c r="H69" s="75"/>
      <c r="I69" s="64" t="s">
        <v>73</v>
      </c>
      <c r="J69" s="75"/>
      <c r="K69" s="75" t="s">
        <v>92</v>
      </c>
      <c r="L69" s="74"/>
    </row>
    <row r="70" spans="1:14" s="77" customFormat="1" ht="14.5" customHeight="1" x14ac:dyDescent="0.2">
      <c r="A70" s="68">
        <v>35</v>
      </c>
      <c r="B70" s="75" t="s">
        <v>102</v>
      </c>
      <c r="C70" s="75"/>
      <c r="D70" s="76">
        <v>30</v>
      </c>
      <c r="E70" s="65">
        <v>5000</v>
      </c>
      <c r="F70" s="65">
        <f t="shared" si="2"/>
        <v>150000</v>
      </c>
      <c r="G70" s="75" t="s">
        <v>101</v>
      </c>
      <c r="H70" s="75"/>
      <c r="I70" s="64" t="s">
        <v>73</v>
      </c>
      <c r="J70" s="75"/>
      <c r="K70" s="75" t="s">
        <v>92</v>
      </c>
      <c r="L70" s="74"/>
    </row>
    <row r="71" spans="1:14" s="61" customFormat="1" ht="14.5" customHeight="1" x14ac:dyDescent="0.2">
      <c r="A71" s="68">
        <v>36</v>
      </c>
      <c r="B71" s="63" t="s">
        <v>100</v>
      </c>
      <c r="C71" s="63"/>
      <c r="D71" s="63">
        <v>30</v>
      </c>
      <c r="E71" s="66">
        <v>7000</v>
      </c>
      <c r="F71" s="65">
        <f t="shared" si="2"/>
        <v>210000</v>
      </c>
      <c r="G71" s="63" t="s">
        <v>96</v>
      </c>
      <c r="H71" s="63"/>
      <c r="I71" s="64" t="s">
        <v>73</v>
      </c>
      <c r="J71" s="75"/>
      <c r="K71" s="75" t="s">
        <v>92</v>
      </c>
      <c r="L71" s="74"/>
    </row>
    <row r="72" spans="1:14" s="61" customFormat="1" ht="14.5" customHeight="1" x14ac:dyDescent="0.2">
      <c r="A72" s="68">
        <v>37</v>
      </c>
      <c r="B72" s="75" t="s">
        <v>99</v>
      </c>
      <c r="C72" s="75"/>
      <c r="D72" s="76">
        <v>3</v>
      </c>
      <c r="E72" s="65">
        <v>2000</v>
      </c>
      <c r="F72" s="65">
        <f t="shared" si="2"/>
        <v>6000</v>
      </c>
      <c r="G72" s="75" t="s">
        <v>94</v>
      </c>
      <c r="H72" s="75"/>
      <c r="I72" s="64" t="s">
        <v>73</v>
      </c>
      <c r="J72" s="75"/>
      <c r="K72" s="75" t="s">
        <v>92</v>
      </c>
      <c r="L72" s="74"/>
    </row>
    <row r="73" spans="1:14" s="61" customFormat="1" ht="14.5" customHeight="1" x14ac:dyDescent="0.2">
      <c r="A73" s="68">
        <v>38</v>
      </c>
      <c r="B73" s="63" t="s">
        <v>98</v>
      </c>
      <c r="C73" s="63"/>
      <c r="D73" s="63">
        <v>30</v>
      </c>
      <c r="E73" s="66">
        <v>8000</v>
      </c>
      <c r="F73" s="65">
        <f t="shared" si="2"/>
        <v>240000</v>
      </c>
      <c r="G73" s="63" t="s">
        <v>96</v>
      </c>
      <c r="H73" s="63"/>
      <c r="I73" s="64" t="s">
        <v>73</v>
      </c>
      <c r="J73" s="75"/>
      <c r="K73" s="75" t="s">
        <v>92</v>
      </c>
      <c r="L73" s="74"/>
    </row>
    <row r="74" spans="1:14" s="44" customFormat="1" ht="14.5" customHeight="1" x14ac:dyDescent="0.2">
      <c r="A74" s="68">
        <v>39</v>
      </c>
      <c r="B74" s="63" t="s">
        <v>97</v>
      </c>
      <c r="C74" s="63"/>
      <c r="D74" s="63">
        <v>2</v>
      </c>
      <c r="E74" s="66">
        <v>200000</v>
      </c>
      <c r="F74" s="65">
        <f t="shared" si="2"/>
        <v>400000</v>
      </c>
      <c r="G74" s="63" t="s">
        <v>96</v>
      </c>
      <c r="H74" s="63"/>
      <c r="I74" s="64" t="s">
        <v>73</v>
      </c>
      <c r="J74" s="75"/>
      <c r="K74" s="75" t="s">
        <v>92</v>
      </c>
      <c r="L74" s="74"/>
    </row>
    <row r="75" spans="1:14" s="61" customFormat="1" ht="14.5" customHeight="1" x14ac:dyDescent="0.2">
      <c r="A75" s="68">
        <v>40</v>
      </c>
      <c r="B75" s="75" t="s">
        <v>95</v>
      </c>
      <c r="C75" s="75"/>
      <c r="D75" s="76">
        <v>19</v>
      </c>
      <c r="E75" s="65">
        <v>100</v>
      </c>
      <c r="F75" s="65">
        <f t="shared" si="2"/>
        <v>1900</v>
      </c>
      <c r="G75" s="75" t="s">
        <v>94</v>
      </c>
      <c r="H75" s="75"/>
      <c r="I75" s="64" t="s">
        <v>93</v>
      </c>
      <c r="J75" s="75"/>
      <c r="K75" s="75" t="s">
        <v>92</v>
      </c>
      <c r="L75" s="74"/>
    </row>
    <row r="76" spans="1:14" s="61" customFormat="1" ht="14.5" customHeight="1" x14ac:dyDescent="0.2">
      <c r="A76" s="30">
        <v>41</v>
      </c>
      <c r="B76" s="72" t="s">
        <v>91</v>
      </c>
      <c r="C76" s="72" t="s">
        <v>90</v>
      </c>
      <c r="D76" s="60">
        <v>64</v>
      </c>
      <c r="E76" s="59">
        <v>1050</v>
      </c>
      <c r="F76" s="47">
        <f t="shared" si="2"/>
        <v>67200</v>
      </c>
      <c r="G76" s="72" t="s">
        <v>89</v>
      </c>
      <c r="H76" s="72">
        <v>2</v>
      </c>
      <c r="I76" s="46" t="s">
        <v>73</v>
      </c>
      <c r="J76" s="72" t="s">
        <v>85</v>
      </c>
      <c r="K76" s="72" t="s">
        <v>81</v>
      </c>
      <c r="L76" s="45"/>
      <c r="M76" s="71"/>
      <c r="N76" s="70"/>
    </row>
    <row r="77" spans="1:14" s="44" customFormat="1" ht="14.5" customHeight="1" x14ac:dyDescent="0.2">
      <c r="A77" s="30">
        <v>42</v>
      </c>
      <c r="B77" s="72" t="s">
        <v>88</v>
      </c>
      <c r="C77" s="72" t="s">
        <v>87</v>
      </c>
      <c r="D77" s="60">
        <v>4</v>
      </c>
      <c r="E77" s="59">
        <v>7950</v>
      </c>
      <c r="F77" s="47">
        <f t="shared" si="2"/>
        <v>31800</v>
      </c>
      <c r="G77" s="72" t="s">
        <v>86</v>
      </c>
      <c r="H77" s="72">
        <v>1</v>
      </c>
      <c r="I77" s="46" t="s">
        <v>73</v>
      </c>
      <c r="J77" s="72" t="s">
        <v>85</v>
      </c>
      <c r="K77" s="72" t="s">
        <v>81</v>
      </c>
      <c r="L77" s="45"/>
      <c r="M77" s="2"/>
      <c r="N77" s="1"/>
    </row>
    <row r="78" spans="1:14" s="61" customFormat="1" ht="14.5" customHeight="1" x14ac:dyDescent="0.2">
      <c r="A78" s="30">
        <v>43</v>
      </c>
      <c r="B78" s="73" t="s">
        <v>84</v>
      </c>
      <c r="C78" s="25" t="s">
        <v>83</v>
      </c>
      <c r="D78" s="48">
        <v>1</v>
      </c>
      <c r="E78" s="47">
        <v>12000</v>
      </c>
      <c r="F78" s="47">
        <f t="shared" si="2"/>
        <v>12000</v>
      </c>
      <c r="G78" s="25"/>
      <c r="H78" s="25"/>
      <c r="I78" s="46"/>
      <c r="J78" s="46"/>
      <c r="K78" s="46" t="s">
        <v>81</v>
      </c>
      <c r="L78" s="45"/>
    </row>
    <row r="79" spans="1:14" s="61" customFormat="1" ht="14.5" customHeight="1" x14ac:dyDescent="0.2">
      <c r="A79" s="30">
        <v>44</v>
      </c>
      <c r="B79" s="72" t="s">
        <v>82</v>
      </c>
      <c r="C79" s="72"/>
      <c r="D79" s="60">
        <v>4</v>
      </c>
      <c r="E79" s="59">
        <v>3000</v>
      </c>
      <c r="F79" s="47">
        <f t="shared" si="2"/>
        <v>12000</v>
      </c>
      <c r="G79" s="72"/>
      <c r="H79" s="72"/>
      <c r="I79" s="46" t="s">
        <v>73</v>
      </c>
      <c r="J79" s="72"/>
      <c r="K79" s="72" t="s">
        <v>81</v>
      </c>
      <c r="L79" s="45"/>
      <c r="M79" s="71"/>
      <c r="N79" s="70"/>
    </row>
    <row r="80" spans="1:14" s="61" customFormat="1" ht="14.5" customHeight="1" x14ac:dyDescent="0.2">
      <c r="A80" s="68">
        <v>45</v>
      </c>
      <c r="B80" s="63" t="s">
        <v>80</v>
      </c>
      <c r="C80" s="63" t="s">
        <v>79</v>
      </c>
      <c r="D80" s="67">
        <v>2</v>
      </c>
      <c r="E80" s="66">
        <v>15000</v>
      </c>
      <c r="F80" s="65">
        <f t="shared" si="2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">
      <c r="A81" s="68">
        <v>46</v>
      </c>
      <c r="B81" s="63" t="s">
        <v>78</v>
      </c>
      <c r="C81" s="63" t="s">
        <v>77</v>
      </c>
      <c r="D81" s="67">
        <v>2</v>
      </c>
      <c r="E81" s="120">
        <v>39000</v>
      </c>
      <c r="F81" s="121">
        <f t="shared" si="2"/>
        <v>78000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">
      <c r="A82" s="68">
        <v>47</v>
      </c>
      <c r="B82" s="63" t="s">
        <v>76</v>
      </c>
      <c r="C82" s="63" t="s">
        <v>75</v>
      </c>
      <c r="D82" s="67">
        <v>5</v>
      </c>
      <c r="E82" s="66">
        <v>27833</v>
      </c>
      <c r="F82" s="65">
        <f t="shared" si="2"/>
        <v>139165</v>
      </c>
      <c r="G82" s="63" t="s">
        <v>74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">
      <c r="A83" s="68">
        <v>48</v>
      </c>
      <c r="B83" s="122" t="s">
        <v>276</v>
      </c>
      <c r="C83" s="122" t="s">
        <v>277</v>
      </c>
      <c r="D83" s="123">
        <v>1</v>
      </c>
      <c r="E83" s="120">
        <v>48888</v>
      </c>
      <c r="F83" s="121">
        <f t="shared" si="2"/>
        <v>48888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">
      <c r="A84" s="68">
        <v>49</v>
      </c>
      <c r="B84" s="122" t="s">
        <v>278</v>
      </c>
      <c r="C84" s="122" t="s">
        <v>279</v>
      </c>
      <c r="D84" s="123">
        <v>1</v>
      </c>
      <c r="E84" s="120">
        <v>49950</v>
      </c>
      <c r="F84" s="121">
        <f t="shared" si="2"/>
        <v>49950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">
      <c r="A85" s="68">
        <v>50</v>
      </c>
      <c r="B85" s="63"/>
      <c r="C85" s="63"/>
      <c r="D85" s="67">
        <v>2</v>
      </c>
      <c r="E85" s="66">
        <v>0</v>
      </c>
      <c r="F85" s="65">
        <f t="shared" si="2"/>
        <v>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2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25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2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">
      <c r="A88" s="51"/>
      <c r="B88" s="51"/>
      <c r="C88" s="51"/>
      <c r="D88" s="52"/>
      <c r="E88" s="38" t="s">
        <v>22</v>
      </c>
      <c r="F88" s="54">
        <f>SUM(F36:F87)</f>
        <v>2917160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25">
      <c r="A90" s="114" t="s">
        <v>60</v>
      </c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</row>
    <row r="91" spans="1:12" s="44" customFormat="1" ht="18.5" customHeight="1" x14ac:dyDescent="0.2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75" customHeight="1" x14ac:dyDescent="0.2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75" customHeight="1" x14ac:dyDescent="0.2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75" customHeight="1" x14ac:dyDescent="0.2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6" x14ac:dyDescent="0.2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7" thickBot="1" x14ac:dyDescent="0.25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25">
      <c r="A99" s="114" t="s">
        <v>49</v>
      </c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</row>
    <row r="100" spans="1:12" s="6" customFormat="1" ht="20.5" customHeight="1" x14ac:dyDescent="0.2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5" customHeight="1" x14ac:dyDescent="0.2">
      <c r="A101" s="30">
        <v>1</v>
      </c>
      <c r="B101" s="133" t="s">
        <v>12</v>
      </c>
      <c r="C101" s="117" t="s">
        <v>280</v>
      </c>
      <c r="D101" s="116">
        <v>1</v>
      </c>
      <c r="E101" s="118">
        <v>204000</v>
      </c>
      <c r="F101" s="119">
        <f t="shared" ref="F101:F106" si="3">SUM(D101*E101)</f>
        <v>204000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5" customHeight="1" x14ac:dyDescent="0.2">
      <c r="A102" s="30">
        <v>2</v>
      </c>
      <c r="B102" s="29" t="s">
        <v>9</v>
      </c>
      <c r="C102" s="25"/>
      <c r="D102" s="29">
        <v>1</v>
      </c>
      <c r="E102" s="118">
        <v>40000</v>
      </c>
      <c r="F102" s="119">
        <f t="shared" si="3"/>
        <v>40000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5" customHeight="1" x14ac:dyDescent="0.2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3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5" customHeight="1" x14ac:dyDescent="0.2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3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5" customHeight="1" x14ac:dyDescent="0.2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3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5" customHeight="1" thickBot="1" x14ac:dyDescent="0.25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3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">
      <c r="A107" s="5"/>
      <c r="B107" s="5"/>
      <c r="C107" s="2"/>
      <c r="D107" s="4"/>
      <c r="E107" s="14" t="s">
        <v>22</v>
      </c>
      <c r="F107" s="13">
        <f>SUM(F101:F106)</f>
        <v>595000</v>
      </c>
      <c r="G107" s="9"/>
      <c r="H107" s="2"/>
      <c r="I107" s="2"/>
      <c r="J107" s="2"/>
      <c r="K107" s="2"/>
      <c r="L107" s="1"/>
    </row>
    <row r="108" spans="1:12" s="6" customFormat="1" ht="21" x14ac:dyDescent="0.2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25">
      <c r="A109" s="114" t="s">
        <v>48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</row>
    <row r="110" spans="1:12" s="6" customFormat="1" ht="19" customHeight="1" x14ac:dyDescent="0.2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" customHeight="1" x14ac:dyDescent="0.2">
      <c r="A111" s="30">
        <v>1</v>
      </c>
      <c r="B111" s="29" t="s">
        <v>10</v>
      </c>
      <c r="C111" s="25"/>
      <c r="D111" s="29">
        <v>1</v>
      </c>
      <c r="E111" s="118">
        <v>286350</v>
      </c>
      <c r="F111" s="119">
        <f t="shared" ref="F111:F119" si="4">SUM(D111*E111)</f>
        <v>286350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" customHeight="1" x14ac:dyDescent="0.2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4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" customHeight="1" x14ac:dyDescent="0.2">
      <c r="A113" s="30">
        <v>3</v>
      </c>
      <c r="B113" s="29" t="s">
        <v>8</v>
      </c>
      <c r="C113" s="25"/>
      <c r="D113" s="29">
        <v>1</v>
      </c>
      <c r="E113" s="118">
        <v>27336.85</v>
      </c>
      <c r="F113" s="119">
        <f t="shared" si="4"/>
        <v>27336.85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" customHeight="1" x14ac:dyDescent="0.2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4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" customHeight="1" x14ac:dyDescent="0.2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4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" customHeight="1" x14ac:dyDescent="0.2">
      <c r="A116" s="124"/>
      <c r="B116" s="129" t="s">
        <v>281</v>
      </c>
      <c r="C116" s="130"/>
      <c r="D116" s="129">
        <v>2</v>
      </c>
      <c r="E116" s="131">
        <v>16500</v>
      </c>
      <c r="F116" s="132">
        <f t="shared" si="4"/>
        <v>33000</v>
      </c>
      <c r="G116" s="126"/>
      <c r="H116" s="125"/>
      <c r="I116" s="125"/>
      <c r="J116" s="125"/>
      <c r="K116" s="127"/>
      <c r="L116" s="128"/>
    </row>
    <row r="117" spans="1:12" s="6" customFormat="1" ht="17" customHeight="1" x14ac:dyDescent="0.2">
      <c r="A117" s="124"/>
      <c r="B117" s="129" t="s">
        <v>282</v>
      </c>
      <c r="C117" s="130"/>
      <c r="D117" s="129">
        <v>1</v>
      </c>
      <c r="E117" s="131">
        <v>26100</v>
      </c>
      <c r="F117" s="132">
        <f t="shared" si="4"/>
        <v>26100</v>
      </c>
      <c r="G117" s="126"/>
      <c r="H117" s="125"/>
      <c r="I117" s="125"/>
      <c r="J117" s="125"/>
      <c r="K117" s="127"/>
      <c r="L117" s="128"/>
    </row>
    <row r="118" spans="1:12" s="6" customFormat="1" ht="17" customHeight="1" x14ac:dyDescent="0.2">
      <c r="A118" s="124"/>
      <c r="B118" s="129" t="s">
        <v>283</v>
      </c>
      <c r="C118" s="130"/>
      <c r="D118" s="129">
        <v>1</v>
      </c>
      <c r="E118" s="131">
        <v>24960</v>
      </c>
      <c r="F118" s="132">
        <f t="shared" si="4"/>
        <v>24960</v>
      </c>
      <c r="G118" s="126"/>
      <c r="H118" s="125"/>
      <c r="I118" s="125"/>
      <c r="J118" s="125"/>
      <c r="K118" s="127"/>
      <c r="L118" s="128"/>
    </row>
    <row r="119" spans="1:12" s="6" customFormat="1" ht="17" customHeight="1" thickBot="1" x14ac:dyDescent="0.25">
      <c r="A119" s="22">
        <v>6</v>
      </c>
      <c r="B119" s="21" t="s">
        <v>5</v>
      </c>
      <c r="C119" s="17"/>
      <c r="D119" s="21">
        <v>1</v>
      </c>
      <c r="E119" s="20">
        <v>5000</v>
      </c>
      <c r="F119" s="19">
        <f t="shared" si="4"/>
        <v>5000</v>
      </c>
      <c r="G119" s="18"/>
      <c r="H119" s="17"/>
      <c r="I119" s="17"/>
      <c r="J119" s="17"/>
      <c r="K119" s="16" t="s">
        <v>23</v>
      </c>
      <c r="L119" s="15"/>
    </row>
    <row r="120" spans="1:12" s="6" customFormat="1" ht="21" x14ac:dyDescent="0.2">
      <c r="A120" s="5"/>
      <c r="B120" s="5"/>
      <c r="C120" s="2"/>
      <c r="D120" s="4"/>
      <c r="E120" s="14" t="s">
        <v>22</v>
      </c>
      <c r="F120" s="13">
        <f>SUM(F111:F119)</f>
        <v>807746.85</v>
      </c>
      <c r="G120" s="9"/>
      <c r="H120" s="2"/>
      <c r="I120" s="2"/>
      <c r="J120" s="2"/>
      <c r="K120" s="2"/>
      <c r="L120" s="1"/>
    </row>
    <row r="121" spans="1:12" s="6" customFormat="1" ht="21" x14ac:dyDescent="0.2">
      <c r="A121" s="5"/>
      <c r="B121" s="5"/>
      <c r="C121" s="2"/>
      <c r="D121" s="4"/>
      <c r="E121" s="12" t="s">
        <v>21</v>
      </c>
      <c r="F121" s="11" t="s">
        <v>37</v>
      </c>
      <c r="G121" s="9"/>
      <c r="H121" s="2"/>
      <c r="I121" s="2"/>
      <c r="J121" s="2"/>
      <c r="K121" s="2"/>
      <c r="L121" s="1"/>
    </row>
    <row r="122" spans="1:12" s="6" customFormat="1" ht="32.5" customHeight="1" thickBot="1" x14ac:dyDescent="0.25">
      <c r="A122" s="114" t="s">
        <v>36</v>
      </c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</row>
    <row r="123" spans="1:12" s="6" customFormat="1" ht="17.5" customHeight="1" x14ac:dyDescent="0.2">
      <c r="A123" s="36" t="s">
        <v>35</v>
      </c>
      <c r="B123" s="32" t="s">
        <v>34</v>
      </c>
      <c r="C123" s="32" t="s">
        <v>33</v>
      </c>
      <c r="D123" s="35" t="s">
        <v>32</v>
      </c>
      <c r="E123" s="34" t="s">
        <v>31</v>
      </c>
      <c r="F123" s="33" t="s">
        <v>30</v>
      </c>
      <c r="G123" s="32" t="s">
        <v>29</v>
      </c>
      <c r="H123" s="32" t="s">
        <v>28</v>
      </c>
      <c r="I123" s="32" t="s">
        <v>27</v>
      </c>
      <c r="J123" s="32" t="s">
        <v>26</v>
      </c>
      <c r="K123" s="32" t="s">
        <v>25</v>
      </c>
      <c r="L123" s="31" t="s">
        <v>24</v>
      </c>
    </row>
    <row r="124" spans="1:12" s="6" customFormat="1" ht="18" customHeight="1" x14ac:dyDescent="0.2">
      <c r="A124" s="30">
        <v>1</v>
      </c>
      <c r="B124" s="29" t="s">
        <v>3</v>
      </c>
      <c r="C124" s="25"/>
      <c r="D124" s="29">
        <v>1</v>
      </c>
      <c r="E124" s="118">
        <v>0</v>
      </c>
      <c r="F124" s="119">
        <f>SUM(D124*E124)</f>
        <v>0</v>
      </c>
      <c r="G124" s="26"/>
      <c r="H124" s="25"/>
      <c r="I124" s="25"/>
      <c r="J124" s="25"/>
      <c r="K124" s="24" t="s">
        <v>23</v>
      </c>
      <c r="L124" s="23"/>
    </row>
    <row r="125" spans="1:12" s="6" customFormat="1" ht="18" customHeight="1" x14ac:dyDescent="0.2">
      <c r="A125" s="30">
        <v>2</v>
      </c>
      <c r="B125" s="29" t="s">
        <v>2</v>
      </c>
      <c r="C125" s="25"/>
      <c r="D125" s="29">
        <v>1</v>
      </c>
      <c r="E125" s="118">
        <v>0</v>
      </c>
      <c r="F125" s="119">
        <f>SUM(D125*E125)</f>
        <v>0</v>
      </c>
      <c r="G125" s="26"/>
      <c r="H125" s="25"/>
      <c r="I125" s="25"/>
      <c r="J125" s="25"/>
      <c r="K125" s="24" t="s">
        <v>23</v>
      </c>
      <c r="L125" s="23"/>
    </row>
    <row r="126" spans="1:12" s="6" customFormat="1" ht="18" customHeight="1" x14ac:dyDescent="0.2">
      <c r="A126" s="30">
        <v>3</v>
      </c>
      <c r="B126" s="29" t="s">
        <v>1</v>
      </c>
      <c r="C126" s="25"/>
      <c r="D126" s="29">
        <v>1</v>
      </c>
      <c r="E126" s="118">
        <v>0</v>
      </c>
      <c r="F126" s="119">
        <f>SUM(D126*E126)</f>
        <v>0</v>
      </c>
      <c r="G126" s="26"/>
      <c r="H126" s="25"/>
      <c r="I126" s="25"/>
      <c r="J126" s="25"/>
      <c r="K126" s="24" t="s">
        <v>23</v>
      </c>
      <c r="L126" s="23"/>
    </row>
    <row r="127" spans="1:12" s="6" customFormat="1" ht="18" customHeight="1" thickBot="1" x14ac:dyDescent="0.25">
      <c r="A127" s="22">
        <v>4</v>
      </c>
      <c r="B127" s="21" t="s">
        <v>0</v>
      </c>
      <c r="C127" s="17"/>
      <c r="D127" s="21">
        <v>1</v>
      </c>
      <c r="E127" s="134">
        <v>0</v>
      </c>
      <c r="F127" s="135">
        <f>SUM(D127*E127)</f>
        <v>0</v>
      </c>
      <c r="G127" s="18"/>
      <c r="H127" s="17"/>
      <c r="I127" s="17"/>
      <c r="J127" s="17"/>
      <c r="K127" s="16" t="s">
        <v>23</v>
      </c>
      <c r="L127" s="15"/>
    </row>
    <row r="128" spans="1:12" s="6" customFormat="1" ht="21" x14ac:dyDescent="0.2">
      <c r="A128" s="5"/>
      <c r="B128"/>
      <c r="C128" s="2"/>
      <c r="D128"/>
      <c r="E128" s="14" t="s">
        <v>22</v>
      </c>
      <c r="F128" s="13">
        <f>SUM(F124:F127)</f>
        <v>0</v>
      </c>
      <c r="G128" s="9"/>
      <c r="H128" s="2"/>
      <c r="I128" s="2"/>
      <c r="J128" s="2"/>
      <c r="K128" s="2"/>
      <c r="L128" s="1"/>
    </row>
    <row r="129" spans="1:12" s="6" customFormat="1" ht="21" x14ac:dyDescent="0.2">
      <c r="A129" s="5"/>
      <c r="B129"/>
      <c r="C129" s="2"/>
      <c r="D129"/>
      <c r="E129" s="12" t="s">
        <v>21</v>
      </c>
      <c r="F129" s="11" t="s">
        <v>20</v>
      </c>
      <c r="G129" s="9"/>
      <c r="H129" s="2"/>
      <c r="I129" s="2"/>
      <c r="J129" s="2"/>
      <c r="K129" s="2"/>
      <c r="L129" s="1"/>
    </row>
    <row r="130" spans="1:12" s="6" customFormat="1" ht="21" x14ac:dyDescent="0.2">
      <c r="A130" s="5"/>
      <c r="B130" s="5"/>
      <c r="C130" s="2"/>
      <c r="D130" s="4"/>
      <c r="E130" s="10"/>
      <c r="F130" s="3"/>
      <c r="G130" s="9"/>
      <c r="H130" s="2"/>
      <c r="I130" s="2"/>
      <c r="J130" s="2"/>
      <c r="K130" s="2"/>
      <c r="L130" s="1"/>
    </row>
    <row r="131" spans="1:12" s="6" customFormat="1" x14ac:dyDescent="0.2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ht="20" x14ac:dyDescent="0.2">
      <c r="A132" s="5"/>
      <c r="B132" s="5"/>
      <c r="C132" s="2"/>
      <c r="D132" s="4"/>
      <c r="E132" s="8" t="s">
        <v>19</v>
      </c>
      <c r="F132" s="7">
        <f>SUM(F31+F88+F97+F107+F120+F128)</f>
        <v>4805076.8499999996</v>
      </c>
      <c r="G132" s="2"/>
      <c r="H132" s="2"/>
      <c r="I132" s="2"/>
      <c r="J132" s="2"/>
      <c r="K132" s="2"/>
      <c r="L132" s="1"/>
    </row>
    <row r="133" spans="1:12" s="6" customFormat="1" x14ac:dyDescent="0.2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">
      <c r="A143" s="5"/>
      <c r="B143" s="5"/>
      <c r="C143" s="2"/>
      <c r="D143" s="4"/>
      <c r="E143" s="3"/>
      <c r="F143" s="3"/>
      <c r="G143" s="2"/>
      <c r="H143" s="2"/>
      <c r="I143" s="2"/>
      <c r="J143" s="2"/>
      <c r="K143" s="2"/>
      <c r="L143" s="1"/>
    </row>
    <row r="144" spans="1:12" s="6" customFormat="1" x14ac:dyDescent="0.2">
      <c r="A144" s="5"/>
      <c r="B144" s="5"/>
      <c r="C144" s="2"/>
      <c r="D144" s="4"/>
      <c r="E144" s="3"/>
      <c r="F144" s="3"/>
      <c r="G144" s="2"/>
      <c r="H144" s="2"/>
      <c r="I144" s="2"/>
      <c r="J144" s="2"/>
      <c r="K144" s="2"/>
      <c r="L144" s="1"/>
    </row>
    <row r="145" spans="1:12" s="6" customFormat="1" x14ac:dyDescent="0.2">
      <c r="A145" s="5"/>
      <c r="B145" s="5"/>
      <c r="C145" s="2"/>
      <c r="D145" s="4"/>
      <c r="E145" s="3"/>
      <c r="F145" s="3"/>
      <c r="G145" s="2"/>
      <c r="H145" s="2"/>
      <c r="I145" s="2"/>
      <c r="J145" s="2"/>
      <c r="K145" s="2"/>
      <c r="L145" s="1"/>
    </row>
    <row r="146" spans="1:12" s="6" customFormat="1" x14ac:dyDescent="0.2">
      <c r="A146"/>
      <c r="B146"/>
      <c r="C146"/>
      <c r="D146"/>
      <c r="E146"/>
      <c r="F146"/>
      <c r="G146"/>
      <c r="H146" s="2"/>
      <c r="I146" s="2"/>
      <c r="J146" s="2"/>
      <c r="K146" s="2"/>
      <c r="L146" s="1"/>
    </row>
    <row r="147" spans="1:12" s="6" customFormat="1" x14ac:dyDescent="0.2">
      <c r="A147"/>
      <c r="B147" t="s">
        <v>18</v>
      </c>
      <c r="C147"/>
      <c r="D147"/>
      <c r="E147"/>
      <c r="F147"/>
      <c r="G147"/>
      <c r="H147" s="2"/>
      <c r="I147" s="2"/>
      <c r="J147" s="2"/>
      <c r="K147" s="2"/>
      <c r="L147" s="1"/>
    </row>
    <row r="148" spans="1:12" s="6" customFormat="1" x14ac:dyDescent="0.2">
      <c r="A148"/>
      <c r="B148" t="s">
        <v>17</v>
      </c>
      <c r="C148" t="s">
        <v>16</v>
      </c>
      <c r="D148" t="s">
        <v>15</v>
      </c>
      <c r="E148" t="s">
        <v>14</v>
      </c>
      <c r="F148" t="s">
        <v>13</v>
      </c>
      <c r="G148"/>
      <c r="H148" s="2"/>
      <c r="I148" s="2"/>
      <c r="J148" s="2"/>
      <c r="K148" s="2"/>
      <c r="L148" s="1"/>
    </row>
    <row r="149" spans="1:12" s="6" customFormat="1" x14ac:dyDescent="0.2">
      <c r="A149"/>
      <c r="B149">
        <v>1</v>
      </c>
      <c r="C149" t="s">
        <v>12</v>
      </c>
      <c r="D149">
        <v>1</v>
      </c>
      <c r="E149">
        <v>261000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">
      <c r="A150"/>
      <c r="B150">
        <v>2</v>
      </c>
      <c r="C150" t="s">
        <v>9</v>
      </c>
      <c r="D150">
        <v>1</v>
      </c>
      <c r="E150">
        <v>88000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">
      <c r="A151"/>
      <c r="B151">
        <v>3</v>
      </c>
      <c r="C151" t="s">
        <v>8</v>
      </c>
      <c r="D151">
        <v>1</v>
      </c>
      <c r="E151">
        <v>78000</v>
      </c>
      <c r="F151"/>
      <c r="G151">
        <v>75400</v>
      </c>
      <c r="H151" s="2"/>
      <c r="I151" s="2"/>
      <c r="J151" s="2"/>
      <c r="K151" s="2"/>
      <c r="L151" s="1"/>
    </row>
    <row r="152" spans="1:12" s="6" customFormat="1" x14ac:dyDescent="0.2">
      <c r="A152"/>
      <c r="B152">
        <v>4</v>
      </c>
      <c r="C152" t="s">
        <v>7</v>
      </c>
      <c r="D152">
        <v>1</v>
      </c>
      <c r="E152">
        <v>182000</v>
      </c>
      <c r="F152"/>
      <c r="G152">
        <f>E152*F152</f>
        <v>0</v>
      </c>
      <c r="H152" s="2"/>
      <c r="I152" s="2"/>
      <c r="J152" s="2"/>
      <c r="K152" s="2"/>
      <c r="L152" s="1"/>
    </row>
    <row r="153" spans="1:12" s="6" customFormat="1" x14ac:dyDescent="0.2">
      <c r="A153"/>
      <c r="B153">
        <v>5</v>
      </c>
      <c r="C153" t="s">
        <v>6</v>
      </c>
      <c r="D153">
        <v>1</v>
      </c>
      <c r="E153">
        <v>86000</v>
      </c>
      <c r="F153"/>
      <c r="G153">
        <f>E153*F153</f>
        <v>0</v>
      </c>
      <c r="H153" s="2"/>
      <c r="I153" s="2"/>
      <c r="J153" s="2"/>
      <c r="K153" s="2"/>
      <c r="L153" s="1"/>
    </row>
    <row r="154" spans="1:12" s="6" customFormat="1" x14ac:dyDescent="0.2">
      <c r="A154"/>
      <c r="B154">
        <v>6</v>
      </c>
      <c r="C154" t="s">
        <v>5</v>
      </c>
      <c r="D154">
        <v>1</v>
      </c>
      <c r="E154">
        <v>5000</v>
      </c>
      <c r="F154"/>
      <c r="G154">
        <f>E154*F154</f>
        <v>0</v>
      </c>
      <c r="H154" s="2"/>
      <c r="I154" s="2"/>
      <c r="J154" s="2"/>
      <c r="K154" s="2"/>
      <c r="L154" s="1"/>
    </row>
    <row r="155" spans="1:12" x14ac:dyDescent="0.2">
      <c r="A155"/>
      <c r="B155" t="s">
        <v>11</v>
      </c>
      <c r="C155"/>
      <c r="D155"/>
      <c r="E155"/>
      <c r="F155"/>
      <c r="G155">
        <f>SUM(G149:G154)</f>
        <v>75400</v>
      </c>
    </row>
    <row r="156" spans="1:12" x14ac:dyDescent="0.2">
      <c r="A156"/>
      <c r="B156">
        <v>1</v>
      </c>
      <c r="C156" t="s">
        <v>10</v>
      </c>
      <c r="D156">
        <v>1</v>
      </c>
      <c r="E156">
        <v>210000</v>
      </c>
      <c r="F156"/>
      <c r="G156">
        <v>210000</v>
      </c>
    </row>
    <row r="157" spans="1:12" x14ac:dyDescent="0.2">
      <c r="A157"/>
      <c r="B157">
        <v>2</v>
      </c>
      <c r="C157" t="s">
        <v>9</v>
      </c>
      <c r="D157">
        <v>1</v>
      </c>
      <c r="E157">
        <v>160000</v>
      </c>
      <c r="F157"/>
      <c r="G157">
        <v>160000</v>
      </c>
    </row>
    <row r="158" spans="1:12" x14ac:dyDescent="0.2">
      <c r="A158"/>
      <c r="B158">
        <v>3</v>
      </c>
      <c r="C158" t="s">
        <v>8</v>
      </c>
      <c r="D158">
        <v>1</v>
      </c>
      <c r="E158">
        <v>83000</v>
      </c>
      <c r="F158"/>
      <c r="G158">
        <v>83000</v>
      </c>
    </row>
    <row r="159" spans="1:12" x14ac:dyDescent="0.2">
      <c r="A159"/>
      <c r="B159">
        <v>4</v>
      </c>
      <c r="C159" t="s">
        <v>7</v>
      </c>
      <c r="D159">
        <v>1</v>
      </c>
      <c r="E159">
        <v>167000</v>
      </c>
      <c r="F159"/>
      <c r="G159">
        <v>167000</v>
      </c>
    </row>
    <row r="160" spans="1:12" x14ac:dyDescent="0.2">
      <c r="A160"/>
      <c r="B160">
        <v>5</v>
      </c>
      <c r="C160" t="s">
        <v>6</v>
      </c>
      <c r="D160">
        <v>1</v>
      </c>
      <c r="E160">
        <v>78000</v>
      </c>
      <c r="F160"/>
      <c r="G160">
        <v>78000</v>
      </c>
    </row>
    <row r="161" spans="1:7" x14ac:dyDescent="0.2">
      <c r="A161"/>
      <c r="B161">
        <v>6</v>
      </c>
      <c r="C161" t="s">
        <v>5</v>
      </c>
      <c r="D161">
        <v>1</v>
      </c>
      <c r="E161">
        <v>5000</v>
      </c>
      <c r="F161"/>
      <c r="G161">
        <v>5000</v>
      </c>
    </row>
    <row r="162" spans="1:7" x14ac:dyDescent="0.2">
      <c r="A162"/>
      <c r="B162" t="s">
        <v>4</v>
      </c>
      <c r="C162"/>
      <c r="D162"/>
      <c r="E162"/>
      <c r="F162"/>
      <c r="G162">
        <f>SUM(G156:G161)</f>
        <v>703000</v>
      </c>
    </row>
    <row r="163" spans="1:7" x14ac:dyDescent="0.2">
      <c r="A163"/>
      <c r="B163">
        <v>1</v>
      </c>
      <c r="C163" t="s">
        <v>3</v>
      </c>
      <c r="D163">
        <v>9</v>
      </c>
      <c r="E163">
        <v>19300</v>
      </c>
      <c r="F163"/>
      <c r="G163">
        <v>19300</v>
      </c>
    </row>
    <row r="164" spans="1:7" x14ac:dyDescent="0.2">
      <c r="A164"/>
      <c r="B164">
        <v>2</v>
      </c>
      <c r="C164" t="s">
        <v>2</v>
      </c>
      <c r="D164">
        <v>1</v>
      </c>
      <c r="E164">
        <v>28400</v>
      </c>
      <c r="F164"/>
      <c r="G164">
        <v>28400</v>
      </c>
    </row>
    <row r="165" spans="1:7" x14ac:dyDescent="0.2">
      <c r="A165"/>
      <c r="B165">
        <v>3</v>
      </c>
      <c r="C165" t="s">
        <v>1</v>
      </c>
      <c r="D165">
        <v>1</v>
      </c>
      <c r="E165">
        <v>30000</v>
      </c>
      <c r="F165"/>
      <c r="G165">
        <v>30000</v>
      </c>
    </row>
    <row r="166" spans="1:7" x14ac:dyDescent="0.2">
      <c r="A166"/>
      <c r="B166">
        <v>4</v>
      </c>
      <c r="C166" t="s">
        <v>0</v>
      </c>
      <c r="D166">
        <v>3</v>
      </c>
      <c r="E166">
        <v>23000</v>
      </c>
      <c r="F166"/>
      <c r="G166">
        <v>23000</v>
      </c>
    </row>
    <row r="167" spans="1:7" x14ac:dyDescent="0.2">
      <c r="A167"/>
      <c r="B167"/>
      <c r="C167"/>
      <c r="D167"/>
      <c r="E167"/>
      <c r="F167"/>
      <c r="G167">
        <f>SUM(G163:G166)</f>
        <v>100700</v>
      </c>
    </row>
    <row r="168" spans="1:7" x14ac:dyDescent="0.2">
      <c r="A168"/>
      <c r="B168"/>
      <c r="C168"/>
      <c r="D168"/>
      <c r="E168"/>
      <c r="F168"/>
      <c r="G168"/>
    </row>
    <row r="169" spans="1:7" x14ac:dyDescent="0.2">
      <c r="A169"/>
      <c r="B169"/>
      <c r="C169"/>
      <c r="D169"/>
      <c r="E169"/>
      <c r="F169"/>
      <c r="G169">
        <f>SUM(G167,G162,G155)</f>
        <v>879100</v>
      </c>
    </row>
  </sheetData>
  <autoFilter ref="A3:L3"/>
  <mergeCells count="6">
    <mergeCell ref="A99:L99"/>
    <mergeCell ref="A109:L109"/>
    <mergeCell ref="A122:L122"/>
    <mergeCell ref="A1:L1"/>
    <mergeCell ref="A34:L34"/>
    <mergeCell ref="A90:L90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教务处350（10月25日）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2015-11-23T09:07:29Z</dcterms:modified>
</cp:coreProperties>
</file>