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20.xml" ContentType="application/vnd.openxmlformats-officedocument.drawingml.char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drawings/drawing8.xml" ContentType="application/vnd.openxmlformats-officedocument.drawing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charts/chart2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29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worksheets/sheet1.xml" ContentType="application/vnd.openxmlformats-officedocument.spreadsheetml.workshee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10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30.xml" ContentType="application/vnd.openxmlformats-officedocument.drawingml.chart+xml"/>
  <Override PartName="/docProps/core.xml" ContentType="application/vnd.openxmlformats-package.core-properties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drawings/drawing9.xml" ContentType="application/vnd.openxmlformats-officedocument.drawing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charts/chart3.xml" ContentType="application/vnd.openxmlformats-officedocument.drawingml.chart+xml"/>
  <Override PartName="/xl/drawings/drawing5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showInkAnnotation="0" autoCompressPictures="0"/>
  <bookViews>
    <workbookView xWindow="165" yWindow="0" windowWidth="20730" windowHeight="11760" tabRatio="500" activeTab="1"/>
  </bookViews>
  <sheets>
    <sheet name="Total" sheetId="7" r:id="rId1"/>
    <sheet name="All-交通方式" sheetId="11" r:id="rId2"/>
    <sheet name="DE" sheetId="1" r:id="rId3"/>
    <sheet name="IT" sheetId="2" r:id="rId4"/>
    <sheet name="FR" sheetId="3" r:id="rId5"/>
    <sheet name="UK" sheetId="4" r:id="rId6"/>
    <sheet name="US" sheetId="5" r:id="rId7"/>
    <sheet name="CN" sheetId="6" r:id="rId8"/>
    <sheet name="UK-交通方式" sheetId="8" r:id="rId9"/>
    <sheet name="FR-交通方式" sheetId="9" r:id="rId10"/>
    <sheet name="DE-交通方式" sheetId="10" r:id="rId11"/>
    <sheet name="机动化率" sheetId="12" r:id="rId12"/>
  </sheets>
  <definedNames>
    <definedName name="Footnote1a" localSheetId="2">DE!$H$31</definedName>
    <definedName name="Footnote2a" localSheetId="2">DE!$H$32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7" i="12"/>
  <c r="D7"/>
  <c r="E7"/>
  <c r="F7"/>
  <c r="G7"/>
  <c r="H7"/>
  <c r="I7"/>
  <c r="J7"/>
  <c r="K7"/>
  <c r="B7"/>
  <c r="C96" i="11"/>
  <c r="D96"/>
  <c r="E96"/>
  <c r="F96"/>
  <c r="G96"/>
  <c r="H96"/>
  <c r="I96"/>
  <c r="J96"/>
  <c r="K96"/>
  <c r="L96"/>
  <c r="C95"/>
  <c r="D95"/>
  <c r="E95"/>
  <c r="F95"/>
  <c r="G95"/>
  <c r="H95"/>
  <c r="I95"/>
  <c r="J95"/>
  <c r="K95"/>
  <c r="L95"/>
  <c r="B96"/>
  <c r="B95"/>
  <c r="C88"/>
  <c r="D88"/>
  <c r="E88"/>
  <c r="F88"/>
  <c r="G88"/>
  <c r="H88"/>
  <c r="I88"/>
  <c r="J88"/>
  <c r="K88"/>
  <c r="L88"/>
  <c r="C89"/>
  <c r="D89"/>
  <c r="E89"/>
  <c r="F89"/>
  <c r="G89"/>
  <c r="H89"/>
  <c r="I89"/>
  <c r="J89"/>
  <c r="K89"/>
  <c r="L89"/>
  <c r="B88"/>
  <c r="B89"/>
  <c r="Q65"/>
  <c r="P65"/>
  <c r="O65"/>
  <c r="N65"/>
  <c r="M65"/>
  <c r="L65"/>
  <c r="K65"/>
  <c r="J65"/>
  <c r="I65"/>
  <c r="H65"/>
  <c r="G65"/>
  <c r="F65"/>
  <c r="E65"/>
  <c r="D65"/>
  <c r="C65"/>
  <c r="B65"/>
  <c r="R65"/>
  <c r="H55"/>
  <c r="I55"/>
  <c r="J55"/>
  <c r="H53"/>
  <c r="I53"/>
  <c r="J53"/>
  <c r="H54"/>
  <c r="I54"/>
  <c r="J54"/>
  <c r="G54"/>
  <c r="G53"/>
  <c r="G55"/>
  <c r="AH25"/>
  <c r="AF25"/>
  <c r="AE25"/>
  <c r="AC25"/>
  <c r="AD25"/>
  <c r="AG25"/>
  <c r="C48"/>
  <c r="D48"/>
  <c r="E48"/>
  <c r="F48"/>
  <c r="G48"/>
  <c r="H48"/>
  <c r="I48"/>
  <c r="J48"/>
  <c r="K48"/>
  <c r="L48"/>
  <c r="M48"/>
  <c r="N48"/>
  <c r="O48"/>
  <c r="P48"/>
  <c r="Q48"/>
  <c r="R48"/>
  <c r="S48"/>
  <c r="T48"/>
  <c r="U48"/>
  <c r="V48"/>
  <c r="W48"/>
  <c r="X48"/>
  <c r="Y48"/>
  <c r="Z48"/>
  <c r="AA48"/>
  <c r="AB48"/>
  <c r="C46"/>
  <c r="D46"/>
  <c r="E46"/>
  <c r="F46"/>
  <c r="G46"/>
  <c r="H46"/>
  <c r="I46"/>
  <c r="J46"/>
  <c r="K46"/>
  <c r="L46"/>
  <c r="M46"/>
  <c r="N46"/>
  <c r="O46"/>
  <c r="P46"/>
  <c r="Q46"/>
  <c r="R46"/>
  <c r="S46"/>
  <c r="T46"/>
  <c r="U46"/>
  <c r="V46"/>
  <c r="W46"/>
  <c r="X46"/>
  <c r="Y46"/>
  <c r="Z46"/>
  <c r="AA46"/>
  <c r="AB46"/>
  <c r="C47"/>
  <c r="D47"/>
  <c r="E47"/>
  <c r="F47"/>
  <c r="G47"/>
  <c r="H47"/>
  <c r="I47"/>
  <c r="J47"/>
  <c r="K47"/>
  <c r="L47"/>
  <c r="M47"/>
  <c r="N47"/>
  <c r="O47"/>
  <c r="P47"/>
  <c r="Q47"/>
  <c r="R47"/>
  <c r="S47"/>
  <c r="T47"/>
  <c r="U47"/>
  <c r="V47"/>
  <c r="W47"/>
  <c r="X47"/>
  <c r="Y47"/>
  <c r="Z47"/>
  <c r="AA47"/>
  <c r="AB47"/>
  <c r="B47"/>
  <c r="B46"/>
  <c r="B48"/>
  <c r="J16"/>
  <c r="H16"/>
  <c r="I16"/>
  <c r="J17"/>
  <c r="H17"/>
  <c r="I17"/>
  <c r="J18"/>
  <c r="H18"/>
  <c r="I18"/>
  <c r="J19"/>
  <c r="H19"/>
  <c r="I19"/>
  <c r="J20"/>
  <c r="H20"/>
  <c r="I20"/>
  <c r="J21"/>
  <c r="H21"/>
  <c r="I21"/>
  <c r="J22"/>
  <c r="H22"/>
  <c r="I22"/>
  <c r="J23"/>
  <c r="H23"/>
  <c r="I23"/>
  <c r="J24"/>
  <c r="H24"/>
  <c r="I24"/>
  <c r="J25"/>
  <c r="H25"/>
  <c r="I25"/>
  <c r="J26"/>
  <c r="H26"/>
  <c r="I26"/>
  <c r="J27"/>
  <c r="H27"/>
  <c r="I27"/>
  <c r="J28"/>
  <c r="H28"/>
  <c r="I28"/>
  <c r="J29"/>
  <c r="H29"/>
  <c r="I29"/>
  <c r="J30"/>
  <c r="H30"/>
  <c r="I30"/>
  <c r="J31"/>
  <c r="H31"/>
  <c r="I31"/>
  <c r="J32"/>
  <c r="H32"/>
  <c r="I32"/>
  <c r="J33"/>
  <c r="H33"/>
  <c r="I33"/>
  <c r="J34"/>
  <c r="H34"/>
  <c r="I34"/>
  <c r="J35"/>
  <c r="H35"/>
  <c r="I35"/>
  <c r="I15"/>
  <c r="H15"/>
  <c r="J15"/>
  <c r="C10"/>
  <c r="D10"/>
  <c r="E10"/>
  <c r="F10"/>
  <c r="G10"/>
  <c r="H10"/>
  <c r="I10"/>
  <c r="J10"/>
  <c r="K10"/>
  <c r="L10"/>
  <c r="C8"/>
  <c r="D8"/>
  <c r="E8"/>
  <c r="F8"/>
  <c r="G8"/>
  <c r="H8"/>
  <c r="I8"/>
  <c r="J8"/>
  <c r="K8"/>
  <c r="L8"/>
  <c r="C9"/>
  <c r="D9"/>
  <c r="E9"/>
  <c r="F9"/>
  <c r="G9"/>
  <c r="H9"/>
  <c r="I9"/>
  <c r="J9"/>
  <c r="K9"/>
  <c r="L9"/>
  <c r="B9"/>
  <c r="B8"/>
  <c r="B10"/>
  <c r="G22" i="6"/>
  <c r="F22"/>
  <c r="G21"/>
  <c r="F21"/>
  <c r="G20"/>
  <c r="F20"/>
  <c r="G19"/>
  <c r="F19"/>
  <c r="G18"/>
  <c r="F18"/>
  <c r="G17"/>
  <c r="F17"/>
  <c r="G16"/>
  <c r="F16"/>
  <c r="G15"/>
  <c r="F15"/>
  <c r="G14"/>
  <c r="F14"/>
  <c r="G13"/>
  <c r="F13"/>
  <c r="G12"/>
  <c r="F12"/>
  <c r="G11"/>
  <c r="F11"/>
  <c r="G10"/>
  <c r="F10"/>
  <c r="G9"/>
  <c r="F9"/>
  <c r="G8"/>
  <c r="F8"/>
  <c r="G7"/>
  <c r="F7"/>
  <c r="G6"/>
  <c r="F6"/>
  <c r="G5"/>
  <c r="F5"/>
  <c r="G4"/>
  <c r="F4"/>
  <c r="G3"/>
  <c r="F3"/>
  <c r="G2"/>
  <c r="F2"/>
  <c r="F23" i="1"/>
  <c r="G23"/>
  <c r="G22"/>
  <c r="F22"/>
  <c r="G21"/>
  <c r="F21"/>
  <c r="G20"/>
  <c r="F20"/>
  <c r="G19"/>
  <c r="F19"/>
  <c r="G18"/>
  <c r="F18"/>
  <c r="G17"/>
  <c r="F17"/>
  <c r="G16"/>
  <c r="F16"/>
  <c r="G15"/>
  <c r="F15"/>
  <c r="G14"/>
  <c r="F14"/>
  <c r="G13"/>
  <c r="F13"/>
  <c r="G12"/>
  <c r="F12"/>
  <c r="G11"/>
  <c r="F11"/>
  <c r="G10"/>
  <c r="F10"/>
  <c r="G9"/>
  <c r="F9"/>
  <c r="G8"/>
  <c r="F8"/>
  <c r="G7"/>
  <c r="F7"/>
  <c r="G6"/>
  <c r="F6"/>
  <c r="G5"/>
  <c r="F5"/>
  <c r="G4"/>
  <c r="F4"/>
  <c r="G3"/>
  <c r="F3"/>
  <c r="G2"/>
  <c r="F2"/>
  <c r="G12" i="2"/>
  <c r="F12"/>
  <c r="G11"/>
  <c r="F11"/>
  <c r="G10"/>
  <c r="F10"/>
  <c r="G9"/>
  <c r="F9"/>
  <c r="G8"/>
  <c r="F8"/>
  <c r="G7"/>
  <c r="F7"/>
  <c r="G6"/>
  <c r="F6"/>
  <c r="G5"/>
  <c r="F5"/>
  <c r="G4"/>
  <c r="F4"/>
  <c r="G3"/>
  <c r="F3"/>
  <c r="G2"/>
  <c r="F2"/>
  <c r="F23" i="3"/>
  <c r="G23"/>
  <c r="G22"/>
  <c r="F22"/>
  <c r="G21"/>
  <c r="F21"/>
  <c r="G20"/>
  <c r="F20"/>
  <c r="G19"/>
  <c r="F19"/>
  <c r="G18"/>
  <c r="F18"/>
  <c r="G17"/>
  <c r="F17"/>
  <c r="G16"/>
  <c r="F16"/>
  <c r="G15"/>
  <c r="F15"/>
  <c r="G14"/>
  <c r="F14"/>
  <c r="G13"/>
  <c r="F13"/>
  <c r="G12"/>
  <c r="F12"/>
  <c r="G11"/>
  <c r="F11"/>
  <c r="G10"/>
  <c r="F10"/>
  <c r="G9"/>
  <c r="F9"/>
  <c r="G8"/>
  <c r="F8"/>
  <c r="G7"/>
  <c r="F7"/>
  <c r="G6"/>
  <c r="F6"/>
  <c r="G5"/>
  <c r="F5"/>
  <c r="G4"/>
  <c r="F4"/>
  <c r="G3"/>
  <c r="F3"/>
  <c r="G2"/>
  <c r="F2"/>
  <c r="G22" i="4"/>
  <c r="F22"/>
  <c r="G21"/>
  <c r="F21"/>
  <c r="G20"/>
  <c r="F20"/>
  <c r="G19"/>
  <c r="F19"/>
  <c r="G18"/>
  <c r="F18"/>
  <c r="G17"/>
  <c r="F17"/>
  <c r="G16"/>
  <c r="F16"/>
  <c r="G15"/>
  <c r="F15"/>
  <c r="G14"/>
  <c r="F14"/>
  <c r="G13"/>
  <c r="F13"/>
  <c r="G12"/>
  <c r="F12"/>
  <c r="G11"/>
  <c r="F11"/>
  <c r="G10"/>
  <c r="F10"/>
  <c r="G9"/>
  <c r="F9"/>
  <c r="G8"/>
  <c r="F8"/>
  <c r="G7"/>
  <c r="F7"/>
  <c r="G6"/>
  <c r="F6"/>
  <c r="G5"/>
  <c r="F5"/>
  <c r="G4"/>
  <c r="F4"/>
  <c r="G3"/>
  <c r="F3"/>
  <c r="G2"/>
  <c r="F2"/>
  <c r="F3" i="5"/>
  <c r="G3"/>
  <c r="F4"/>
  <c r="G4"/>
  <c r="F5"/>
  <c r="G5"/>
  <c r="F6"/>
  <c r="G6"/>
  <c r="F7"/>
  <c r="G7"/>
  <c r="F8"/>
  <c r="G8"/>
  <c r="F9"/>
  <c r="G9"/>
  <c r="F10"/>
  <c r="G10"/>
  <c r="F11"/>
  <c r="G11"/>
  <c r="F12"/>
  <c r="G12"/>
  <c r="F13"/>
  <c r="G13"/>
  <c r="F14"/>
  <c r="G14"/>
  <c r="F15"/>
  <c r="G15"/>
  <c r="F16"/>
  <c r="G16"/>
  <c r="F17"/>
  <c r="G17"/>
  <c r="F18"/>
  <c r="G18"/>
  <c r="F19"/>
  <c r="G19"/>
  <c r="F20"/>
  <c r="G20"/>
  <c r="F21"/>
  <c r="G21"/>
  <c r="F22"/>
  <c r="G22"/>
  <c r="G2"/>
  <c r="F2"/>
  <c r="E54" i="4"/>
  <c r="E43"/>
  <c r="F43"/>
  <c r="E44"/>
  <c r="F44"/>
  <c r="E45"/>
  <c r="F45"/>
  <c r="E46"/>
  <c r="F46"/>
  <c r="E47"/>
  <c r="F47"/>
  <c r="E48"/>
  <c r="F48"/>
  <c r="E49"/>
  <c r="F49"/>
  <c r="E50"/>
  <c r="F50"/>
  <c r="E51"/>
  <c r="F51"/>
  <c r="E52"/>
  <c r="F52"/>
  <c r="E53"/>
  <c r="F53"/>
  <c r="F54"/>
  <c r="E55"/>
  <c r="F55"/>
  <c r="E56"/>
  <c r="F56"/>
  <c r="E57"/>
  <c r="F57"/>
  <c r="E58"/>
  <c r="F58"/>
  <c r="E59"/>
  <c r="F59"/>
  <c r="E60"/>
  <c r="F60"/>
  <c r="E61"/>
  <c r="F61"/>
  <c r="E62"/>
  <c r="F62"/>
  <c r="E63"/>
  <c r="F63"/>
  <c r="E64"/>
  <c r="F64"/>
  <c r="E65"/>
  <c r="F65"/>
  <c r="E66"/>
  <c r="F66"/>
  <c r="E67"/>
  <c r="F67"/>
  <c r="E68"/>
  <c r="F68"/>
  <c r="E69"/>
  <c r="F69"/>
  <c r="E70"/>
  <c r="F70"/>
  <c r="E71"/>
  <c r="F71"/>
  <c r="E72"/>
  <c r="F72"/>
  <c r="E73"/>
  <c r="F73"/>
  <c r="E74"/>
  <c r="F74"/>
  <c r="E75"/>
  <c r="F75"/>
  <c r="E76"/>
  <c r="F76"/>
  <c r="E77"/>
  <c r="F77"/>
  <c r="E78"/>
  <c r="F78"/>
  <c r="E79"/>
  <c r="F79"/>
  <c r="E80"/>
  <c r="F80"/>
  <c r="E81"/>
  <c r="F81"/>
  <c r="E82"/>
  <c r="F82"/>
  <c r="E83"/>
  <c r="F83"/>
  <c r="E84"/>
  <c r="F84"/>
  <c r="E85"/>
  <c r="F85"/>
  <c r="E86"/>
  <c r="F86"/>
  <c r="E87"/>
  <c r="F87"/>
  <c r="E88"/>
  <c r="F88"/>
  <c r="E89"/>
  <c r="F89"/>
  <c r="E90"/>
  <c r="F90"/>
  <c r="E91"/>
  <c r="F91"/>
  <c r="E92"/>
  <c r="F92"/>
  <c r="E93"/>
  <c r="F93"/>
  <c r="E94"/>
  <c r="F94"/>
  <c r="E95"/>
  <c r="F95"/>
  <c r="E96"/>
  <c r="F96"/>
  <c r="E97"/>
  <c r="F97"/>
  <c r="E98"/>
  <c r="F98"/>
  <c r="E99"/>
  <c r="F99"/>
  <c r="E100"/>
  <c r="F100"/>
  <c r="E101"/>
  <c r="F101"/>
  <c r="E102"/>
  <c r="F102"/>
  <c r="F42"/>
  <c r="E42"/>
  <c r="C35" i="3"/>
  <c r="D35"/>
  <c r="E35"/>
  <c r="F35"/>
  <c r="G35"/>
  <c r="H35"/>
  <c r="I35"/>
  <c r="J35"/>
  <c r="K35"/>
  <c r="L35"/>
  <c r="M35"/>
  <c r="N35"/>
  <c r="O35"/>
  <c r="P35"/>
  <c r="Q35"/>
  <c r="R35"/>
  <c r="S35"/>
  <c r="T35"/>
  <c r="U35"/>
  <c r="V35"/>
  <c r="W35"/>
  <c r="X35"/>
  <c r="Y35"/>
  <c r="Z35"/>
  <c r="AA35"/>
  <c r="AB35"/>
  <c r="C36"/>
  <c r="D36"/>
  <c r="E36"/>
  <c r="F36"/>
  <c r="G36"/>
  <c r="H36"/>
  <c r="I36"/>
  <c r="J36"/>
  <c r="K36"/>
  <c r="L36"/>
  <c r="M36"/>
  <c r="N36"/>
  <c r="O36"/>
  <c r="P36"/>
  <c r="Q36"/>
  <c r="R36"/>
  <c r="S36"/>
  <c r="T36"/>
  <c r="U36"/>
  <c r="V36"/>
  <c r="W36"/>
  <c r="X36"/>
  <c r="Y36"/>
  <c r="Z36"/>
  <c r="AA36"/>
  <c r="AB36"/>
  <c r="B36"/>
  <c r="B35"/>
  <c r="K91" i="1"/>
  <c r="K90"/>
  <c r="K89"/>
  <c r="K88"/>
  <c r="K87"/>
  <c r="K86"/>
  <c r="K85"/>
  <c r="K84"/>
  <c r="K83"/>
  <c r="K82"/>
  <c r="K81"/>
  <c r="K80"/>
  <c r="K79"/>
  <c r="K78"/>
  <c r="K77"/>
  <c r="K76"/>
  <c r="K75"/>
  <c r="K74"/>
  <c r="K73"/>
  <c r="K72"/>
  <c r="K71"/>
  <c r="K70"/>
  <c r="K69"/>
  <c r="K68"/>
  <c r="K67"/>
  <c r="K66"/>
  <c r="K65"/>
  <c r="K64"/>
  <c r="K63"/>
  <c r="K62"/>
  <c r="K61"/>
  <c r="K60"/>
  <c r="K59"/>
  <c r="K58"/>
  <c r="K57"/>
  <c r="K56"/>
  <c r="K55"/>
  <c r="K54"/>
  <c r="K53"/>
  <c r="K52"/>
  <c r="K51"/>
  <c r="K50"/>
  <c r="K49"/>
  <c r="K48"/>
  <c r="K47"/>
  <c r="K46"/>
  <c r="K45"/>
  <c r="K44"/>
  <c r="K43"/>
  <c r="K42"/>
  <c r="K41"/>
  <c r="K40"/>
  <c r="K39"/>
  <c r="K38"/>
  <c r="K37"/>
  <c r="K36"/>
  <c r="K35"/>
  <c r="K34"/>
  <c r="K92"/>
  <c r="J91"/>
  <c r="J90"/>
  <c r="J89"/>
  <c r="J88"/>
  <c r="J87"/>
  <c r="J86"/>
  <c r="J85"/>
  <c r="J84"/>
  <c r="J83"/>
  <c r="J82"/>
  <c r="J81"/>
  <c r="J80"/>
  <c r="J79"/>
  <c r="J78"/>
  <c r="J77"/>
  <c r="J76"/>
  <c r="J75"/>
  <c r="J74"/>
  <c r="J73"/>
  <c r="J72"/>
  <c r="J71"/>
  <c r="J70"/>
  <c r="J69"/>
  <c r="J68"/>
  <c r="J67"/>
  <c r="J66"/>
  <c r="J65"/>
  <c r="J64"/>
  <c r="J63"/>
  <c r="J62"/>
  <c r="J61"/>
  <c r="J60"/>
  <c r="J59"/>
  <c r="J58"/>
  <c r="J57"/>
  <c r="J56"/>
  <c r="J55"/>
  <c r="J54"/>
  <c r="J53"/>
  <c r="J52"/>
  <c r="J51"/>
  <c r="J50"/>
  <c r="J49"/>
  <c r="J48"/>
  <c r="J47"/>
  <c r="J46"/>
  <c r="J45"/>
  <c r="J44"/>
  <c r="J43"/>
  <c r="J42"/>
  <c r="J41"/>
  <c r="J40"/>
  <c r="J39"/>
  <c r="J38"/>
  <c r="J37"/>
  <c r="J36"/>
  <c r="J35"/>
  <c r="J34"/>
  <c r="J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92"/>
</calcChain>
</file>

<file path=xl/sharedStrings.xml><?xml version="1.0" encoding="utf-8"?>
<sst xmlns="http://schemas.openxmlformats.org/spreadsheetml/2006/main" count="185" uniqueCount="96">
  <si>
    <t>Year</t>
  </si>
  <si>
    <t>Accidents reported to the police</t>
  </si>
  <si>
    <t>Casualty</t>
  </si>
  <si>
    <t>Total</t>
  </si>
  <si>
    <t>of which</t>
  </si>
  <si>
    <t>Accidents involving personal injury</t>
  </si>
  <si>
    <t>Material damages</t>
  </si>
  <si>
    <t>Injured</t>
  </si>
  <si>
    <t>1 Until 1990 former territory of the Federal Republic. Until 1952 excluding Saarland. </t>
  </si>
  <si>
    <t>2 Up to 1952 any person killed immediately or dying at the day of accident, from 1953 onwards any person killed immediately or dying within 30 days as a result of the accident.</t>
  </si>
  <si>
    <t>Persons killed</t>
  </si>
  <si>
    <t>injury per accident</t>
  </si>
  <si>
    <t>death per accident</t>
  </si>
  <si>
    <t>death per accident with injured</t>
  </si>
  <si>
    <t>Proportion of injured accident</t>
  </si>
  <si>
    <t xml:space="preserve">    </t>
  </si>
  <si>
    <t>2004 (3)</t>
  </si>
  <si>
    <t>事故数</t>
  </si>
  <si>
    <t>死亡人数</t>
  </si>
  <si>
    <t>受伤人数</t>
  </si>
  <si>
    <t>受伤概率</t>
  </si>
  <si>
    <t>死亡概率</t>
  </si>
  <si>
    <t>全部受伤</t>
  </si>
  <si>
    <t>Fatalities</t>
  </si>
  <si>
    <t>Injured persons</t>
  </si>
  <si>
    <t>Crashes</t>
  </si>
  <si>
    <t>(F+I)/A</t>
  </si>
  <si>
    <t>F/(F+I)</t>
  </si>
  <si>
    <t>USA</t>
  </si>
  <si>
    <t>UK</t>
  </si>
  <si>
    <t>Accidents</t>
  </si>
  <si>
    <t>IT</t>
  </si>
  <si>
    <t>DE</t>
  </si>
  <si>
    <t>CN</t>
  </si>
  <si>
    <t>FR</t>
  </si>
  <si>
    <t>US</t>
  </si>
  <si>
    <t>Pedest-rians</t>
  </si>
  <si>
    <t>Pedal cyclists</t>
  </si>
  <si>
    <t>Motor cyclists</t>
  </si>
  <si>
    <t>All other road users</t>
  </si>
  <si>
    <t>All killed</t>
  </si>
  <si>
    <t>行人</t>
  </si>
  <si>
    <t>非机动车驾驶员或乘客</t>
  </si>
  <si>
    <t>摩托车驾驶员或乘客</t>
  </si>
  <si>
    <t>汽车驾驶员或乘客</t>
  </si>
  <si>
    <t>其他车辆驾驶员或乘客</t>
  </si>
  <si>
    <t>Bicycles</t>
  </si>
  <si>
    <t>Motor-assisted bicycles, mopeds</t>
  </si>
  <si>
    <t>Motorcycles</t>
  </si>
  <si>
    <t>Passenger cars</t>
  </si>
  <si>
    <t>Buses and coaches</t>
  </si>
  <si>
    <t>Good road motor vehicles</t>
  </si>
  <si>
    <t>Pedestrians</t>
  </si>
  <si>
    <t>Means of transportation</t>
  </si>
  <si>
    <t>passengers</t>
  </si>
  <si>
    <t>Driving motor bikes</t>
  </si>
  <si>
    <t>Driving non-motor vehicles</t>
  </si>
  <si>
    <t>Driving vehicles with 4+ wheels</t>
  </si>
  <si>
    <t>Pedestrian</t>
  </si>
  <si>
    <t>Other</t>
  </si>
  <si>
    <t>Vehicle 4+</t>
  </si>
  <si>
    <t>Bikes</t>
  </si>
  <si>
    <t>AVG</t>
  </si>
  <si>
    <t>Motor Bikes</t>
  </si>
  <si>
    <t>Mini cars</t>
  </si>
  <si>
    <t>Motor cars</t>
  </si>
  <si>
    <t>Bus or trolley bus</t>
  </si>
  <si>
    <t>Tram</t>
  </si>
  <si>
    <t>Trucks and motor units</t>
  </si>
  <si>
    <t>Cycles</t>
  </si>
  <si>
    <t>Mopeds</t>
  </si>
  <si>
    <t>Three-wheeler or motor-van</t>
  </si>
  <si>
    <t>Other vehicles</t>
  </si>
  <si>
    <t>Vehicle</t>
  </si>
  <si>
    <t>Vehicle fix</t>
  </si>
  <si>
    <t>Vehicle veh</t>
  </si>
  <si>
    <t>Vehicle Ped</t>
  </si>
  <si>
    <t>Pede+Bike</t>
  </si>
  <si>
    <t>德国</t>
  </si>
  <si>
    <t>法国</t>
  </si>
  <si>
    <t>意大利</t>
  </si>
  <si>
    <t>英国</t>
  </si>
  <si>
    <t>美国</t>
  </si>
  <si>
    <t>中国</t>
  </si>
  <si>
    <t>美国人口（千人）</t>
  </si>
  <si>
    <t>2001</t>
  </si>
  <si>
    <t>2002</t>
  </si>
  <si>
    <t>2003</t>
  </si>
  <si>
    <t>2004</t>
  </si>
  <si>
    <t>2005</t>
  </si>
  <si>
    <t>2006</t>
  </si>
  <si>
    <t>2007</t>
  </si>
  <si>
    <t>欧洲数据仅包括9人及以下乘用车，不含摩托车</t>
    <phoneticPr fontId="17" type="noConversion"/>
  </si>
  <si>
    <t>美国车辆数</t>
    <phoneticPr fontId="17" type="noConversion"/>
  </si>
  <si>
    <t>美国数据包括轻型短轴、长轴汽车，不含卡车、巴士、摩托车</t>
    <phoneticPr fontId="17" type="noConversion"/>
  </si>
  <si>
    <t>中国数据包括民用载客汽车</t>
    <phoneticPr fontId="17" type="noConversion"/>
  </si>
</sst>
</file>

<file path=xl/styles.xml><?xml version="1.0" encoding="utf-8"?>
<styleSheet xmlns="http://schemas.openxmlformats.org/spreadsheetml/2006/main">
  <numFmts count="2">
    <numFmt numFmtId="176" formatCode="_-* #,##0.00_-;\-* #,##0.00_-;_-* &quot;-&quot;??_-;_-@_-"/>
    <numFmt numFmtId="177" formatCode="_-* #,##0_-;\-* #,##0_-;_-* &quot;-&quot;??_-;_-@_-"/>
  </numFmts>
  <fonts count="18">
    <font>
      <sz val="12"/>
      <color theme="1"/>
      <name val="宋体"/>
      <family val="2"/>
      <scheme val="minor"/>
    </font>
    <font>
      <sz val="12"/>
      <color theme="1"/>
      <name val="宋体"/>
      <family val="2"/>
      <scheme val="minor"/>
    </font>
    <font>
      <sz val="12"/>
      <color theme="1"/>
      <name val="宋体"/>
      <family val="2"/>
      <charset val="134"/>
    </font>
    <font>
      <sz val="12"/>
      <color theme="0" tint="-0.34998626667073579"/>
      <name val="宋体"/>
      <family val="2"/>
      <scheme val="minor"/>
    </font>
    <font>
      <u/>
      <sz val="12"/>
      <color theme="10"/>
      <name val="宋体"/>
      <family val="2"/>
      <scheme val="minor"/>
    </font>
    <font>
      <u/>
      <sz val="12"/>
      <color theme="11"/>
      <name val="宋体"/>
      <family val="2"/>
      <scheme val="minor"/>
    </font>
    <font>
      <sz val="12"/>
      <color theme="1"/>
      <name val="Calibri"/>
      <family val="2"/>
    </font>
    <font>
      <sz val="12"/>
      <color rgb="FF000000"/>
      <name val="宋体"/>
      <family val="2"/>
      <scheme val="minor"/>
    </font>
    <font>
      <u/>
      <sz val="8"/>
      <name val="Arial"/>
      <family val="2"/>
    </font>
    <font>
      <sz val="12"/>
      <name val="宋体"/>
      <family val="2"/>
      <scheme val="minor"/>
    </font>
    <font>
      <sz val="11"/>
      <color theme="1"/>
      <name val="宋体"/>
      <family val="3"/>
      <charset val="134"/>
    </font>
    <font>
      <sz val="10"/>
      <name val="Helvetica"/>
    </font>
    <font>
      <sz val="10"/>
      <name val="宋体"/>
      <family val="3"/>
      <charset val="134"/>
    </font>
    <font>
      <sz val="10"/>
      <name val="Arial"/>
      <family val="2"/>
    </font>
    <font>
      <sz val="12"/>
      <color rgb="FF2B2B2D"/>
      <name val="Arial"/>
      <family val="2"/>
    </font>
    <font>
      <b/>
      <sz val="11"/>
      <color theme="1"/>
      <name val="宋体"/>
      <family val="2"/>
      <scheme val="minor"/>
    </font>
    <font>
      <sz val="8"/>
      <name val="Helvetica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22"/>
      </bottom>
      <diagonal/>
    </border>
  </borders>
  <cellStyleXfs count="130">
    <xf numFmtId="0" fontId="0" fillId="0" borderId="0"/>
    <xf numFmtId="176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1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3" fontId="16" fillId="0" borderId="1">
      <alignment horizontal="right" vertical="center"/>
    </xf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4">
    <xf numFmtId="0" fontId="0" fillId="0" borderId="0" xfId="0"/>
    <xf numFmtId="3" fontId="0" fillId="0" borderId="0" xfId="0" applyNumberFormat="1"/>
    <xf numFmtId="0" fontId="2" fillId="0" borderId="0" xfId="0" applyFont="1"/>
    <xf numFmtId="0" fontId="3" fillId="0" borderId="0" xfId="0" applyFont="1"/>
    <xf numFmtId="3" fontId="3" fillId="0" borderId="0" xfId="0" applyNumberFormat="1" applyFont="1"/>
    <xf numFmtId="0" fontId="6" fillId="0" borderId="0" xfId="0" applyFont="1"/>
    <xf numFmtId="177" fontId="6" fillId="0" borderId="0" xfId="1" applyNumberFormat="1" applyFont="1"/>
    <xf numFmtId="49" fontId="0" fillId="0" borderId="0" xfId="0" applyNumberFormat="1"/>
    <xf numFmtId="0" fontId="7" fillId="0" borderId="0" xfId="0" applyFont="1"/>
    <xf numFmtId="0" fontId="8" fillId="0" borderId="0" xfId="0" applyFont="1" applyBorder="1" applyAlignment="1">
      <alignment horizontal="right"/>
    </xf>
    <xf numFmtId="0" fontId="9" fillId="0" borderId="0" xfId="0" applyFont="1"/>
    <xf numFmtId="0" fontId="10" fillId="0" borderId="0" xfId="0" applyFont="1"/>
    <xf numFmtId="0" fontId="12" fillId="0" borderId="0" xfId="90" applyFont="1" applyFill="1" applyBorder="1" applyAlignment="1">
      <alignment vertical="center"/>
    </xf>
    <xf numFmtId="3" fontId="13" fillId="0" borderId="0" xfId="90" applyNumberFormat="1" applyFont="1" applyFill="1" applyBorder="1" applyAlignment="1">
      <alignment horizontal="right" vertical="center"/>
    </xf>
    <xf numFmtId="0" fontId="13" fillId="0" borderId="0" xfId="0" applyFont="1" applyAlignment="1">
      <alignment horizontal="right" vertical="center"/>
    </xf>
    <xf numFmtId="3" fontId="13" fillId="0" borderId="0" xfId="0" applyNumberFormat="1" applyFont="1" applyAlignment="1">
      <alignment horizontal="right" vertical="center"/>
    </xf>
    <xf numFmtId="0" fontId="14" fillId="0" borderId="0" xfId="0" applyFont="1"/>
    <xf numFmtId="3" fontId="14" fillId="0" borderId="0" xfId="0" applyNumberFormat="1" applyFont="1"/>
    <xf numFmtId="49" fontId="15" fillId="0" borderId="0" xfId="0" applyNumberFormat="1" applyFont="1"/>
    <xf numFmtId="1" fontId="0" fillId="0" borderId="0" xfId="0" applyNumberFormat="1"/>
    <xf numFmtId="0" fontId="0" fillId="0" borderId="0" xfId="0" applyAlignment="1">
      <alignment vertical="center" wrapText="1"/>
    </xf>
    <xf numFmtId="3" fontId="3" fillId="0" borderId="0" xfId="0" applyNumberFormat="1" applyFont="1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30">
    <cellStyle name="Data_Sheet1 (2)_1" xfId="125"/>
    <cellStyle name="Normal_EnrW8F071G2" xfId="90"/>
    <cellStyle name="常规" xfId="0" builtinId="0"/>
    <cellStyle name="超链接" xfId="2" builtinId="8" hidden="1"/>
    <cellStyle name="超链接" xfId="4" builtinId="8" hidden="1"/>
    <cellStyle name="超链接" xfId="6" builtinId="8" hidden="1"/>
    <cellStyle name="超链接" xfId="8" builtinId="8" hidden="1"/>
    <cellStyle name="超链接" xfId="10" builtinId="8" hidden="1"/>
    <cellStyle name="超链接" xfId="12" builtinId="8" hidden="1"/>
    <cellStyle name="超链接" xfId="14" builtinId="8" hidden="1"/>
    <cellStyle name="超链接" xfId="16" builtinId="8" hidden="1"/>
    <cellStyle name="超链接" xfId="18" builtinId="8" hidden="1"/>
    <cellStyle name="超链接" xfId="20" builtinId="8" hidden="1"/>
    <cellStyle name="超链接" xfId="22" builtinId="8" hidden="1"/>
    <cellStyle name="超链接" xfId="24" builtinId="8" hidden="1"/>
    <cellStyle name="超链接" xfId="26" builtinId="8" hidden="1"/>
    <cellStyle name="超链接" xfId="28" builtinId="8" hidden="1"/>
    <cellStyle name="超链接" xfId="30" builtinId="8" hidden="1"/>
    <cellStyle name="超链接" xfId="32" builtinId="8" hidden="1"/>
    <cellStyle name="超链接" xfId="34" builtinId="8" hidden="1"/>
    <cellStyle name="超链接" xfId="36" builtinId="8" hidden="1"/>
    <cellStyle name="超链接" xfId="38" builtinId="8" hidden="1"/>
    <cellStyle name="超链接" xfId="40" builtinId="8" hidden="1"/>
    <cellStyle name="超链接" xfId="42" builtinId="8" hidden="1"/>
    <cellStyle name="超链接" xfId="44" builtinId="8" hidden="1"/>
    <cellStyle name="超链接" xfId="46" builtinId="8" hidden="1"/>
    <cellStyle name="超链接" xfId="48" builtinId="8" hidden="1"/>
    <cellStyle name="超链接" xfId="50" builtinId="8" hidden="1"/>
    <cellStyle name="超链接" xfId="52" builtinId="8" hidden="1"/>
    <cellStyle name="超链接" xfId="54" builtinId="8" hidden="1"/>
    <cellStyle name="超链接" xfId="56" builtinId="8" hidden="1"/>
    <cellStyle name="超链接" xfId="58" builtinId="8" hidden="1"/>
    <cellStyle name="超链接" xfId="60" builtinId="8" hidden="1"/>
    <cellStyle name="超链接" xfId="62" builtinId="8" hidden="1"/>
    <cellStyle name="超链接" xfId="64" builtinId="8" hidden="1"/>
    <cellStyle name="超链接" xfId="66" builtinId="8" hidden="1"/>
    <cellStyle name="超链接" xfId="68" builtinId="8" hidden="1"/>
    <cellStyle name="超链接" xfId="70" builtinId="8" hidden="1"/>
    <cellStyle name="超链接" xfId="72" builtinId="8" hidden="1"/>
    <cellStyle name="超链接" xfId="74" builtinId="8" hidden="1"/>
    <cellStyle name="超链接" xfId="76" builtinId="8" hidden="1"/>
    <cellStyle name="超链接" xfId="78" builtinId="8" hidden="1"/>
    <cellStyle name="超链接" xfId="80" builtinId="8" hidden="1"/>
    <cellStyle name="超链接" xfId="82" builtinId="8" hidden="1"/>
    <cellStyle name="超链接" xfId="84" builtinId="8" hidden="1"/>
    <cellStyle name="超链接" xfId="86" builtinId="8" hidden="1"/>
    <cellStyle name="超链接" xfId="88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6" builtinId="8" hidden="1"/>
    <cellStyle name="超链接" xfId="128" builtinId="8" hidden="1"/>
    <cellStyle name="千位分隔" xfId="1" builtinId="3"/>
    <cellStyle name="已访问的超链接" xfId="3" builtinId="9" hidden="1"/>
    <cellStyle name="已访问的超链接" xfId="5" builtinId="9" hidden="1"/>
    <cellStyle name="已访问的超链接" xfId="7" builtinId="9" hidden="1"/>
    <cellStyle name="已访问的超链接" xfId="9" builtinId="9" hidden="1"/>
    <cellStyle name="已访问的超链接" xfId="11" builtinId="9" hidden="1"/>
    <cellStyle name="已访问的超链接" xfId="13" builtinId="9" hidden="1"/>
    <cellStyle name="已访问的超链接" xfId="15" builtinId="9" hidden="1"/>
    <cellStyle name="已访问的超链接" xfId="17" builtinId="9" hidden="1"/>
    <cellStyle name="已访问的超链接" xfId="19" builtinId="9" hidden="1"/>
    <cellStyle name="已访问的超链接" xfId="21" builtinId="9" hidden="1"/>
    <cellStyle name="已访问的超链接" xfId="23" builtinId="9" hidden="1"/>
    <cellStyle name="已访问的超链接" xfId="25" builtinId="9" hidden="1"/>
    <cellStyle name="已访问的超链接" xfId="27" builtinId="9" hidden="1"/>
    <cellStyle name="已访问的超链接" xfId="29" builtinId="9" hidden="1"/>
    <cellStyle name="已访问的超链接" xfId="31" builtinId="9" hidden="1"/>
    <cellStyle name="已访问的超链接" xfId="33" builtinId="9" hidden="1"/>
    <cellStyle name="已访问的超链接" xfId="35" builtinId="9" hidden="1"/>
    <cellStyle name="已访问的超链接" xfId="37" builtinId="9" hidden="1"/>
    <cellStyle name="已访问的超链接" xfId="39" builtinId="9" hidden="1"/>
    <cellStyle name="已访问的超链接" xfId="41" builtinId="9" hidden="1"/>
    <cellStyle name="已访问的超链接" xfId="43" builtinId="9" hidden="1"/>
    <cellStyle name="已访问的超链接" xfId="45" builtinId="9" hidden="1"/>
    <cellStyle name="已访问的超链接" xfId="47" builtinId="9" hidden="1"/>
    <cellStyle name="已访问的超链接" xfId="49" builtinId="9" hidden="1"/>
    <cellStyle name="已访问的超链接" xfId="51" builtinId="9" hidden="1"/>
    <cellStyle name="已访问的超链接" xfId="53" builtinId="9" hidden="1"/>
    <cellStyle name="已访问的超链接" xfId="55" builtinId="9" hidden="1"/>
    <cellStyle name="已访问的超链接" xfId="57" builtinId="9" hidden="1"/>
    <cellStyle name="已访问的超链接" xfId="59" builtinId="9" hidden="1"/>
    <cellStyle name="已访问的超链接" xfId="61" builtinId="9" hidden="1"/>
    <cellStyle name="已访问的超链接" xfId="63" builtinId="9" hidden="1"/>
    <cellStyle name="已访问的超链接" xfId="65" builtinId="9" hidden="1"/>
    <cellStyle name="已访问的超链接" xfId="67" builtinId="9" hidden="1"/>
    <cellStyle name="已访问的超链接" xfId="69" builtinId="9" hidden="1"/>
    <cellStyle name="已访问的超链接" xfId="71" builtinId="9" hidden="1"/>
    <cellStyle name="已访问的超链接" xfId="73" builtinId="9" hidden="1"/>
    <cellStyle name="已访问的超链接" xfId="75" builtinId="9" hidden="1"/>
    <cellStyle name="已访问的超链接" xfId="77" builtinId="9" hidden="1"/>
    <cellStyle name="已访问的超链接" xfId="79" builtinId="9" hidden="1"/>
    <cellStyle name="已访问的超链接" xfId="81" builtinId="9" hidden="1"/>
    <cellStyle name="已访问的超链接" xfId="83" builtinId="9" hidden="1"/>
    <cellStyle name="已访问的超链接" xfId="85" builtinId="9" hidden="1"/>
    <cellStyle name="已访问的超链接" xfId="87" builtinId="9" hidden="1"/>
    <cellStyle name="已访问的超链接" xfId="89" builtinId="9" hidden="1"/>
    <cellStyle name="已访问的超链接" xfId="92" builtinId="9" hidden="1"/>
    <cellStyle name="已访问的超链接" xfId="94" builtinId="9" hidden="1"/>
    <cellStyle name="已访问的超链接" xfId="96" builtinId="9" hidden="1"/>
    <cellStyle name="已访问的超链接" xfId="98" builtinId="9" hidden="1"/>
    <cellStyle name="已访问的超链接" xfId="100" builtinId="9" hidden="1"/>
    <cellStyle name="已访问的超链接" xfId="102" builtinId="9" hidden="1"/>
    <cellStyle name="已访问的超链接" xfId="104" builtinId="9" hidden="1"/>
    <cellStyle name="已访问的超链接" xfId="106" builtinId="9" hidden="1"/>
    <cellStyle name="已访问的超链接" xfId="108" builtinId="9" hidden="1"/>
    <cellStyle name="已访问的超链接" xfId="110" builtinId="9" hidden="1"/>
    <cellStyle name="已访问的超链接" xfId="112" builtinId="9" hidden="1"/>
    <cellStyle name="已访问的超链接" xfId="114" builtinId="9" hidden="1"/>
    <cellStyle name="已访问的超链接" xfId="116" builtinId="9" hidden="1"/>
    <cellStyle name="已访问的超链接" xfId="118" builtinId="9" hidden="1"/>
    <cellStyle name="已访问的超链接" xfId="120" builtinId="9" hidden="1"/>
    <cellStyle name="已访问的超链接" xfId="122" builtinId="9" hidden="1"/>
    <cellStyle name="已访问的超链接" xfId="124" builtinId="9" hidden="1"/>
    <cellStyle name="已访问的超链接" xfId="127" builtinId="9" hidden="1"/>
    <cellStyle name="已访问的超链接" xfId="129" builtinId="9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style val="18"/>
  <c:chart>
    <c:plotArea>
      <c:layout/>
      <c:lineChart>
        <c:grouping val="standard"/>
        <c:ser>
          <c:idx val="1"/>
          <c:order val="0"/>
          <c:tx>
            <c:strRef>
              <c:f>Total!$B$1</c:f>
              <c:strCache>
                <c:ptCount val="1"/>
                <c:pt idx="0">
                  <c:v>DE</c:v>
                </c:pt>
              </c:strCache>
            </c:strRef>
          </c:tx>
          <c:marker>
            <c:symbol val="none"/>
          </c:marker>
          <c:cat>
            <c:numRef>
              <c:f>Total!$A$2:$A$23</c:f>
              <c:numCache>
                <c:formatCode>General</c:formatCode>
                <c:ptCount val="22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</c:numCache>
            </c:numRef>
          </c:cat>
          <c:val>
            <c:numRef>
              <c:f>Total!$B$2:$B$23</c:f>
              <c:numCache>
                <c:formatCode>General</c:formatCode>
                <c:ptCount val="22"/>
                <c:pt idx="0">
                  <c:v>0.22683262250848638</c:v>
                </c:pt>
                <c:pt idx="1">
                  <c:v>0.22359619393060509</c:v>
                </c:pt>
                <c:pt idx="2">
                  <c:v>0.22118285869329554</c:v>
                </c:pt>
                <c:pt idx="3">
                  <c:v>0.21980936268331658</c:v>
                </c:pt>
                <c:pt idx="4">
                  <c:v>0.23173543630533139</c:v>
                </c:pt>
                <c:pt idx="5">
                  <c:v>0.23303166106792608</c:v>
                </c:pt>
                <c:pt idx="6">
                  <c:v>0.22115026194389245</c:v>
                </c:pt>
                <c:pt idx="7">
                  <c:v>0.22829591211886513</c:v>
                </c:pt>
                <c:pt idx="8">
                  <c:v>0.22373318438782999</c:v>
                </c:pt>
                <c:pt idx="9">
                  <c:v>0.21914436167299159</c:v>
                </c:pt>
                <c:pt idx="10">
                  <c:v>0.21767131430283118</c:v>
                </c:pt>
                <c:pt idx="11">
                  <c:v>0.21139252665620697</c:v>
                </c:pt>
                <c:pt idx="12">
                  <c:v>0.21107686743767345</c:v>
                </c:pt>
                <c:pt idx="13">
                  <c:v>0.20746585518375865</c:v>
                </c:pt>
                <c:pt idx="14">
                  <c:v>0.19718360924070463</c:v>
                </c:pt>
                <c:pt idx="15">
                  <c:v>0.19467859690717623</c:v>
                </c:pt>
                <c:pt idx="16">
                  <c:v>0.19121574648439282</c:v>
                </c:pt>
                <c:pt idx="17">
                  <c:v>0.18688097027629491</c:v>
                </c:pt>
                <c:pt idx="18">
                  <c:v>0.18028978101839721</c:v>
                </c:pt>
                <c:pt idx="19">
                  <c:v>0.17368971835606775</c:v>
                </c:pt>
                <c:pt idx="20">
                  <c:v>0.1554441620207766</c:v>
                </c:pt>
                <c:pt idx="21">
                  <c:v>0.16785145780761623</c:v>
                </c:pt>
              </c:numCache>
            </c:numRef>
          </c:val>
        </c:ser>
        <c:ser>
          <c:idx val="2"/>
          <c:order val="1"/>
          <c:tx>
            <c:strRef>
              <c:f>Total!$C$1</c:f>
              <c:strCache>
                <c:ptCount val="1"/>
                <c:pt idx="0">
                  <c:v>IT</c:v>
                </c:pt>
              </c:strCache>
            </c:strRef>
          </c:tx>
          <c:marker>
            <c:symbol val="none"/>
          </c:marker>
          <c:cat>
            <c:numRef>
              <c:f>Total!$A$2:$A$23</c:f>
              <c:numCache>
                <c:formatCode>General</c:formatCode>
                <c:ptCount val="22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</c:numCache>
            </c:numRef>
          </c:cat>
          <c:val>
            <c:numRef>
              <c:f>Total!$C$2:$C$23</c:f>
              <c:numCache>
                <c:formatCode>General</c:formatCode>
                <c:ptCount val="22"/>
                <c:pt idx="11">
                  <c:v>1.4457696693272519</c:v>
                </c:pt>
                <c:pt idx="12">
                  <c:v>1.4524042772850243</c:v>
                </c:pt>
                <c:pt idx="13">
                  <c:v>1.4390794027058202</c:v>
                </c:pt>
                <c:pt idx="14">
                  <c:v>1.434569402062533</c:v>
                </c:pt>
                <c:pt idx="15">
                  <c:v>1.4194116911795343</c:v>
                </c:pt>
                <c:pt idx="16">
                  <c:v>1.4220333359930455</c:v>
                </c:pt>
                <c:pt idx="17">
                  <c:v>1.4336244087530536</c:v>
                </c:pt>
                <c:pt idx="18">
                  <c:v>1.4407456967615533</c:v>
                </c:pt>
                <c:pt idx="19">
                  <c:v>1.4460780672596609</c:v>
                </c:pt>
                <c:pt idx="20">
                  <c:v>1.4513679968212523</c:v>
                </c:pt>
                <c:pt idx="21">
                  <c:v>1.4388342621499917</c:v>
                </c:pt>
              </c:numCache>
            </c:numRef>
          </c:val>
        </c:ser>
        <c:ser>
          <c:idx val="3"/>
          <c:order val="2"/>
          <c:tx>
            <c:strRef>
              <c:f>Total!$D$1</c:f>
              <c:strCache>
                <c:ptCount val="1"/>
                <c:pt idx="0">
                  <c:v>FR</c:v>
                </c:pt>
              </c:strCache>
            </c:strRef>
          </c:tx>
          <c:marker>
            <c:symbol val="none"/>
          </c:marker>
          <c:cat>
            <c:numRef>
              <c:f>Total!$A$2:$A$23</c:f>
              <c:numCache>
                <c:formatCode>General</c:formatCode>
                <c:ptCount val="22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</c:numCache>
            </c:numRef>
          </c:cat>
          <c:val>
            <c:numRef>
              <c:f>Total!$D$2:$D$23</c:f>
              <c:numCache>
                <c:formatCode>General</c:formatCode>
                <c:ptCount val="22"/>
                <c:pt idx="0">
                  <c:v>1.4525720753138589</c:v>
                </c:pt>
                <c:pt idx="1">
                  <c:v>1.4479481496406743</c:v>
                </c:pt>
                <c:pt idx="2">
                  <c:v>1.44520165734295</c:v>
                </c:pt>
                <c:pt idx="3">
                  <c:v>1.4405236363636365</c:v>
                </c:pt>
                <c:pt idx="4">
                  <c:v>1.4267362837725841</c:v>
                </c:pt>
                <c:pt idx="5">
                  <c:v>1.4277279257459627</c:v>
                </c:pt>
                <c:pt idx="6">
                  <c:v>1.4209607195827951</c:v>
                </c:pt>
                <c:pt idx="7">
                  <c:v>1.4182441175061102</c:v>
                </c:pt>
                <c:pt idx="8">
                  <c:v>1.4227531816025791</c:v>
                </c:pt>
                <c:pt idx="9">
                  <c:v>1.4101779576627798</c:v>
                </c:pt>
                <c:pt idx="10">
                  <c:v>1.4003943146102638</c:v>
                </c:pt>
                <c:pt idx="11">
                  <c:v>1.3847702257055976</c:v>
                </c:pt>
                <c:pt idx="12">
                  <c:v>1.3755665118043046</c:v>
                </c:pt>
                <c:pt idx="13">
                  <c:v>1.3484814896918644</c:v>
                </c:pt>
                <c:pt idx="14">
                  <c:v>1.3345707928328845</c:v>
                </c:pt>
                <c:pt idx="15">
                  <c:v>1.3415439219165928</c:v>
                </c:pt>
                <c:pt idx="16">
                  <c:v>1.3302867673610679</c:v>
                </c:pt>
                <c:pt idx="17">
                  <c:v>1.3266684713062309</c:v>
                </c:pt>
                <c:pt idx="18">
                  <c:v>1.3166458576664384</c:v>
                </c:pt>
                <c:pt idx="19">
                  <c:v>1.3165594966466154</c:v>
                </c:pt>
                <c:pt idx="20">
                  <c:v>1.3145434549994055</c:v>
                </c:pt>
                <c:pt idx="21">
                  <c:v>1.3105007381889764</c:v>
                </c:pt>
              </c:numCache>
            </c:numRef>
          </c:val>
        </c:ser>
        <c:ser>
          <c:idx val="4"/>
          <c:order val="3"/>
          <c:tx>
            <c:strRef>
              <c:f>Total!$E$1</c:f>
              <c:strCache>
                <c:ptCount val="1"/>
                <c:pt idx="0">
                  <c:v>UK</c:v>
                </c:pt>
              </c:strCache>
            </c:strRef>
          </c:tx>
          <c:marker>
            <c:symbol val="none"/>
          </c:marker>
          <c:cat>
            <c:numRef>
              <c:f>Total!$A$2:$A$23</c:f>
              <c:numCache>
                <c:formatCode>General</c:formatCode>
                <c:ptCount val="22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</c:numCache>
            </c:numRef>
          </c:cat>
          <c:val>
            <c:numRef>
              <c:f>Total!$E$2:$E$23</c:f>
              <c:numCache>
                <c:formatCode>General</c:formatCode>
                <c:ptCount val="22"/>
                <c:pt idx="0">
                  <c:v>1.3225465116279069</c:v>
                </c:pt>
                <c:pt idx="1">
                  <c:v>1.3202033898305086</c:v>
                </c:pt>
                <c:pt idx="2">
                  <c:v>1.3357467811158799</c:v>
                </c:pt>
                <c:pt idx="3">
                  <c:v>1.3354323144104803</c:v>
                </c:pt>
                <c:pt idx="4">
                  <c:v>1.348931623931624</c:v>
                </c:pt>
                <c:pt idx="5">
                  <c:v>1.3446796536796537</c:v>
                </c:pt>
                <c:pt idx="6">
                  <c:v>1.3584661016949153</c:v>
                </c:pt>
                <c:pt idx="7">
                  <c:v>1.3649958333333334</c:v>
                </c:pt>
                <c:pt idx="8">
                  <c:v>1.3615941422594142</c:v>
                </c:pt>
                <c:pt idx="9">
                  <c:v>1.3635021276595745</c:v>
                </c:pt>
                <c:pt idx="10">
                  <c:v>1.3692692307692307</c:v>
                </c:pt>
                <c:pt idx="11">
                  <c:v>1.3687772925764192</c:v>
                </c:pt>
                <c:pt idx="12">
                  <c:v>1.3623018018018018</c:v>
                </c:pt>
                <c:pt idx="13">
                  <c:v>1.3575140186915888</c:v>
                </c:pt>
                <c:pt idx="14">
                  <c:v>1.3585555555555555</c:v>
                </c:pt>
                <c:pt idx="15">
                  <c:v>1.3628190954773869</c:v>
                </c:pt>
                <c:pt idx="16">
                  <c:v>1.3659894179894181</c:v>
                </c:pt>
                <c:pt idx="17">
                  <c:v>1.3623406593406593</c:v>
                </c:pt>
                <c:pt idx="18">
                  <c:v>1.3481754385964912</c:v>
                </c:pt>
                <c:pt idx="19">
                  <c:v>1.3550121951219511</c:v>
                </c:pt>
                <c:pt idx="20">
                  <c:v>1.3561688311688311</c:v>
                </c:pt>
              </c:numCache>
            </c:numRef>
          </c:val>
        </c:ser>
        <c:ser>
          <c:idx val="5"/>
          <c:order val="4"/>
          <c:tx>
            <c:strRef>
              <c:f>Total!$F$1</c:f>
              <c:strCache>
                <c:ptCount val="1"/>
                <c:pt idx="0">
                  <c:v>US</c:v>
                </c:pt>
              </c:strCache>
            </c:strRef>
          </c:tx>
          <c:marker>
            <c:symbol val="none"/>
          </c:marker>
          <c:cat>
            <c:numRef>
              <c:f>Total!$A$2:$A$23</c:f>
              <c:numCache>
                <c:formatCode>General</c:formatCode>
                <c:ptCount val="22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</c:numCache>
            </c:numRef>
          </c:cat>
          <c:val>
            <c:numRef>
              <c:f>Total!$F$2:$F$23</c:f>
              <c:numCache>
                <c:formatCode>General</c:formatCode>
                <c:ptCount val="22"/>
                <c:pt idx="0">
                  <c:v>0.50612930951622281</c:v>
                </c:pt>
                <c:pt idx="1">
                  <c:v>0.51302825287840714</c:v>
                </c:pt>
                <c:pt idx="2">
                  <c:v>0.51811539737113588</c:v>
                </c:pt>
                <c:pt idx="3">
                  <c:v>0.52233186999819026</c:v>
                </c:pt>
                <c:pt idx="4">
                  <c:v>0.50902864968346617</c:v>
                </c:pt>
                <c:pt idx="5">
                  <c:v>0.523492872138836</c:v>
                </c:pt>
                <c:pt idx="6">
                  <c:v>0.52076826593307146</c:v>
                </c:pt>
                <c:pt idx="7">
                  <c:v>0.51170754160270249</c:v>
                </c:pt>
                <c:pt idx="8">
                  <c:v>0.51045840027417788</c:v>
                </c:pt>
                <c:pt idx="9">
                  <c:v>0.52204749264059003</c:v>
                </c:pt>
                <c:pt idx="10">
                  <c:v>0.50529949837525634</c:v>
                </c:pt>
                <c:pt idx="11">
                  <c:v>0.48630175441482104</c:v>
                </c:pt>
                <c:pt idx="12">
                  <c:v>0.47006020544331689</c:v>
                </c:pt>
                <c:pt idx="13">
                  <c:v>0.46325945743925168</c:v>
                </c:pt>
                <c:pt idx="14">
                  <c:v>0.45804912355179811</c:v>
                </c:pt>
                <c:pt idx="15">
                  <c:v>0.44525574938914009</c:v>
                </c:pt>
                <c:pt idx="16">
                  <c:v>0.43818494334623592</c:v>
                </c:pt>
                <c:pt idx="17">
                  <c:v>0.42028363840154265</c:v>
                </c:pt>
                <c:pt idx="18">
                  <c:v>0.41012272567540081</c:v>
                </c:pt>
                <c:pt idx="19">
                  <c:v>0.40891632971129011</c:v>
                </c:pt>
                <c:pt idx="20">
                  <c:v>0.41923129086633165</c:v>
                </c:pt>
              </c:numCache>
            </c:numRef>
          </c:val>
        </c:ser>
        <c:ser>
          <c:idx val="6"/>
          <c:order val="5"/>
          <c:tx>
            <c:strRef>
              <c:f>Total!$G$1</c:f>
              <c:strCache>
                <c:ptCount val="1"/>
                <c:pt idx="0">
                  <c:v>CN</c:v>
                </c:pt>
              </c:strCache>
            </c:strRef>
          </c:tx>
          <c:marker>
            <c:symbol val="none"/>
          </c:marker>
          <c:cat>
            <c:numRef>
              <c:f>Total!$A$2:$A$23</c:f>
              <c:numCache>
                <c:formatCode>General</c:formatCode>
                <c:ptCount val="22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</c:numCache>
            </c:numRef>
          </c:cat>
          <c:val>
            <c:numRef>
              <c:f>Total!$G$2:$G$23</c:f>
              <c:numCache>
                <c:formatCode>General</c:formatCode>
                <c:ptCount val="22"/>
                <c:pt idx="0">
                  <c:v>0.81640211428822562</c:v>
                </c:pt>
                <c:pt idx="1">
                  <c:v>0.81305580835067237</c:v>
                </c:pt>
                <c:pt idx="2">
                  <c:v>0.88923593162722647</c:v>
                </c:pt>
                <c:pt idx="3">
                  <c:v>0.84904040966728977</c:v>
                </c:pt>
                <c:pt idx="4">
                  <c:v>0.84870847253063653</c:v>
                </c:pt>
                <c:pt idx="5">
                  <c:v>0.84902682798527096</c:v>
                </c:pt>
                <c:pt idx="6">
                  <c:v>0.86240853711524756</c:v>
                </c:pt>
                <c:pt idx="7">
                  <c:v>0.86776544374574727</c:v>
                </c:pt>
                <c:pt idx="8">
                  <c:v>0.86900548639380115</c:v>
                </c:pt>
                <c:pt idx="9">
                  <c:v>0.89524051736666177</c:v>
                </c:pt>
                <c:pt idx="10">
                  <c:v>0.83079107445892919</c:v>
                </c:pt>
                <c:pt idx="11">
                  <c:v>0.8642185453008866</c:v>
                </c:pt>
                <c:pt idx="12">
                  <c:v>0.86848126528674741</c:v>
                </c:pt>
                <c:pt idx="13">
                  <c:v>0.89668872386357001</c:v>
                </c:pt>
                <c:pt idx="14">
                  <c:v>1.1352645064869114</c:v>
                </c:pt>
                <c:pt idx="15">
                  <c:v>1.2629515784423904</c:v>
                </c:pt>
                <c:pt idx="16">
                  <c:v>1.3743931189790406</c:v>
                </c:pt>
                <c:pt idx="17">
                  <c:v>1.4122197127829614</c:v>
                </c:pt>
                <c:pt idx="18">
                  <c:v>1.4268374534320749</c:v>
                </c:pt>
                <c:pt idx="19">
                  <c:v>1.4385674908013812</c:v>
                </c:pt>
                <c:pt idx="20">
                  <c:v>1.4545305460525417</c:v>
                </c:pt>
              </c:numCache>
            </c:numRef>
          </c:val>
        </c:ser>
        <c:dLbls/>
        <c:marker val="1"/>
        <c:axId val="125878656"/>
        <c:axId val="125880192"/>
      </c:lineChart>
      <c:catAx>
        <c:axId val="125878656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zh-CN"/>
          </a:p>
        </c:txPr>
        <c:crossAx val="125880192"/>
        <c:crosses val="autoZero"/>
        <c:auto val="1"/>
        <c:lblAlgn val="ctr"/>
        <c:lblOffset val="100"/>
      </c:catAx>
      <c:valAx>
        <c:axId val="125880192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zh-CN"/>
          </a:p>
        </c:txPr>
        <c:crossAx val="125878656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lang="en-US"/>
          </a:pPr>
          <a:endParaRPr lang="zh-CN"/>
        </a:p>
      </c:txPr>
    </c:legend>
    <c:plotVisOnly val="1"/>
    <c:dispBlanksAs val="gap"/>
  </c:chart>
  <c:printSettings>
    <c:headerFooter/>
    <c:pageMargins b="1" l="0.75000000000000011" r="0.75000000000000011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style val="18"/>
  <c:chart>
    <c:title>
      <c:tx>
        <c:rich>
          <a:bodyPr/>
          <a:lstStyle/>
          <a:p>
            <a:pPr>
              <a:defRPr lang="en-US"/>
            </a:pPr>
            <a:r>
              <a:rPr lang="en-US"/>
              <a:t>US - </a:t>
            </a:r>
            <a:r>
              <a:rPr lang="zh-CN" altLang="en-US"/>
              <a:t>交通方式</a:t>
            </a:r>
            <a:endParaRPr lang="en-US"/>
          </a:p>
        </c:rich>
      </c:tx>
      <c:layout/>
      <c:overlay val="1"/>
    </c:title>
    <c:plotArea>
      <c:layout/>
      <c:areaChart>
        <c:grouping val="percentStacked"/>
        <c:ser>
          <c:idx val="0"/>
          <c:order val="0"/>
          <c:tx>
            <c:strRef>
              <c:f>'All-交通方式'!$A$66</c:f>
              <c:strCache>
                <c:ptCount val="1"/>
                <c:pt idx="0">
                  <c:v>Pedestrian</c:v>
                </c:pt>
              </c:strCache>
            </c:strRef>
          </c:tx>
          <c:cat>
            <c:numRef>
              <c:f>'All-交通方式'!$B$63:$R$63</c:f>
              <c:numCache>
                <c:formatCode>General</c:formatCode>
                <c:ptCount val="17"/>
                <c:pt idx="0">
                  <c:v>1994</c:v>
                </c:pt>
                <c:pt idx="1">
                  <c:v>1995</c:v>
                </c:pt>
                <c:pt idx="2">
                  <c:v>1996</c:v>
                </c:pt>
                <c:pt idx="3">
                  <c:v>1997</c:v>
                </c:pt>
                <c:pt idx="4">
                  <c:v>1998</c:v>
                </c:pt>
                <c:pt idx="5">
                  <c:v>1999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2004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</c:numCache>
            </c:numRef>
          </c:cat>
          <c:val>
            <c:numRef>
              <c:f>'All-交通方式'!$B$66:$R$66</c:f>
              <c:numCache>
                <c:formatCode>#,##0</c:formatCode>
                <c:ptCount val="17"/>
                <c:pt idx="0">
                  <c:v>5489</c:v>
                </c:pt>
                <c:pt idx="1">
                  <c:v>5584</c:v>
                </c:pt>
                <c:pt idx="2">
                  <c:v>5449</c:v>
                </c:pt>
                <c:pt idx="3">
                  <c:v>5321</c:v>
                </c:pt>
                <c:pt idx="4">
                  <c:v>5228</c:v>
                </c:pt>
                <c:pt idx="5">
                  <c:v>4939</c:v>
                </c:pt>
                <c:pt idx="6">
                  <c:v>4763</c:v>
                </c:pt>
                <c:pt idx="7">
                  <c:v>4901</c:v>
                </c:pt>
                <c:pt idx="8">
                  <c:v>4851</c:v>
                </c:pt>
                <c:pt idx="9">
                  <c:v>4774</c:v>
                </c:pt>
                <c:pt idx="10">
                  <c:v>4675</c:v>
                </c:pt>
                <c:pt idx="11">
                  <c:v>4892</c:v>
                </c:pt>
                <c:pt idx="12">
                  <c:v>4795</c:v>
                </c:pt>
                <c:pt idx="13">
                  <c:v>4699</c:v>
                </c:pt>
                <c:pt idx="14">
                  <c:v>4414</c:v>
                </c:pt>
                <c:pt idx="15">
                  <c:v>4109</c:v>
                </c:pt>
                <c:pt idx="16">
                  <c:v>4280</c:v>
                </c:pt>
              </c:numCache>
            </c:numRef>
          </c:val>
        </c:ser>
        <c:ser>
          <c:idx val="1"/>
          <c:order val="1"/>
          <c:tx>
            <c:strRef>
              <c:f>'All-交通方式'!$A$65</c:f>
              <c:strCache>
                <c:ptCount val="1"/>
                <c:pt idx="0">
                  <c:v>Bikes</c:v>
                </c:pt>
              </c:strCache>
            </c:strRef>
          </c:tx>
          <c:cat>
            <c:numRef>
              <c:f>'All-交通方式'!$B$63:$R$63</c:f>
              <c:numCache>
                <c:formatCode>General</c:formatCode>
                <c:ptCount val="17"/>
                <c:pt idx="0">
                  <c:v>1994</c:v>
                </c:pt>
                <c:pt idx="1">
                  <c:v>1995</c:v>
                </c:pt>
                <c:pt idx="2">
                  <c:v>1996</c:v>
                </c:pt>
                <c:pt idx="3">
                  <c:v>1997</c:v>
                </c:pt>
                <c:pt idx="4">
                  <c:v>1998</c:v>
                </c:pt>
                <c:pt idx="5">
                  <c:v>1999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2004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</c:numCache>
            </c:numRef>
          </c:cat>
          <c:val>
            <c:numRef>
              <c:f>'All-交通方式'!$B$65:$R$65</c:f>
              <c:numCache>
                <c:formatCode>#,##0</c:formatCode>
                <c:ptCount val="17"/>
                <c:pt idx="0">
                  <c:v>3229</c:v>
                </c:pt>
                <c:pt idx="1">
                  <c:v>3169</c:v>
                </c:pt>
                <c:pt idx="2">
                  <c:v>3080</c:v>
                </c:pt>
                <c:pt idx="3">
                  <c:v>3083</c:v>
                </c:pt>
                <c:pt idx="4">
                  <c:v>3185</c:v>
                </c:pt>
                <c:pt idx="5">
                  <c:v>3386</c:v>
                </c:pt>
                <c:pt idx="6">
                  <c:v>3731</c:v>
                </c:pt>
                <c:pt idx="7">
                  <c:v>4052</c:v>
                </c:pt>
                <c:pt idx="8">
                  <c:v>4049</c:v>
                </c:pt>
                <c:pt idx="9">
                  <c:v>4483</c:v>
                </c:pt>
                <c:pt idx="10">
                  <c:v>4885</c:v>
                </c:pt>
                <c:pt idx="11">
                  <c:v>5548</c:v>
                </c:pt>
                <c:pt idx="12">
                  <c:v>5794</c:v>
                </c:pt>
                <c:pt idx="13">
                  <c:v>6033</c:v>
                </c:pt>
                <c:pt idx="14">
                  <c:v>6218</c:v>
                </c:pt>
                <c:pt idx="15">
                  <c:v>5248</c:v>
                </c:pt>
                <c:pt idx="16">
                  <c:v>5302</c:v>
                </c:pt>
              </c:numCache>
            </c:numRef>
          </c:val>
        </c:ser>
        <c:ser>
          <c:idx val="2"/>
          <c:order val="2"/>
          <c:tx>
            <c:strRef>
              <c:f>'All-交通方式'!$A$64</c:f>
              <c:strCache>
                <c:ptCount val="1"/>
                <c:pt idx="0">
                  <c:v>Vehicle 4+</c:v>
                </c:pt>
              </c:strCache>
            </c:strRef>
          </c:tx>
          <c:cat>
            <c:numRef>
              <c:f>'All-交通方式'!$B$63:$R$63</c:f>
              <c:numCache>
                <c:formatCode>General</c:formatCode>
                <c:ptCount val="17"/>
                <c:pt idx="0">
                  <c:v>1994</c:v>
                </c:pt>
                <c:pt idx="1">
                  <c:v>1995</c:v>
                </c:pt>
                <c:pt idx="2">
                  <c:v>1996</c:v>
                </c:pt>
                <c:pt idx="3">
                  <c:v>1997</c:v>
                </c:pt>
                <c:pt idx="4">
                  <c:v>1998</c:v>
                </c:pt>
                <c:pt idx="5">
                  <c:v>1999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2004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</c:numCache>
            </c:numRef>
          </c:cat>
          <c:val>
            <c:numRef>
              <c:f>'All-交通方式'!$B$64:$R$64</c:f>
              <c:numCache>
                <c:formatCode>#,##0</c:formatCode>
                <c:ptCount val="17"/>
                <c:pt idx="0">
                  <c:v>31998</c:v>
                </c:pt>
                <c:pt idx="1">
                  <c:v>33064</c:v>
                </c:pt>
                <c:pt idx="2">
                  <c:v>33534</c:v>
                </c:pt>
                <c:pt idx="3">
                  <c:v>33609</c:v>
                </c:pt>
                <c:pt idx="4">
                  <c:v>33088</c:v>
                </c:pt>
                <c:pt idx="5">
                  <c:v>33392</c:v>
                </c:pt>
                <c:pt idx="6">
                  <c:v>33451</c:v>
                </c:pt>
                <c:pt idx="7">
                  <c:v>33243</c:v>
                </c:pt>
                <c:pt idx="8">
                  <c:v>34105</c:v>
                </c:pt>
                <c:pt idx="9">
                  <c:v>33627</c:v>
                </c:pt>
                <c:pt idx="10">
                  <c:v>33276</c:v>
                </c:pt>
                <c:pt idx="11">
                  <c:v>33070</c:v>
                </c:pt>
                <c:pt idx="12">
                  <c:v>32119</c:v>
                </c:pt>
                <c:pt idx="13">
                  <c:v>30527</c:v>
                </c:pt>
                <c:pt idx="14">
                  <c:v>26791</c:v>
                </c:pt>
                <c:pt idx="15">
                  <c:v>24526</c:v>
                </c:pt>
                <c:pt idx="16">
                  <c:v>23303</c:v>
                </c:pt>
              </c:numCache>
            </c:numRef>
          </c:val>
        </c:ser>
        <c:dLbls/>
        <c:axId val="127759488"/>
        <c:axId val="127761024"/>
      </c:areaChart>
      <c:catAx>
        <c:axId val="127759488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zh-CN"/>
          </a:p>
        </c:txPr>
        <c:crossAx val="127761024"/>
        <c:crosses val="autoZero"/>
        <c:auto val="1"/>
        <c:lblAlgn val="ctr"/>
        <c:lblOffset val="100"/>
      </c:catAx>
      <c:valAx>
        <c:axId val="127761024"/>
        <c:scaling>
          <c:orientation val="minMax"/>
        </c:scaling>
        <c:axPos val="l"/>
        <c:majorGridlines/>
        <c:numFmt formatCode="0%" sourceLinked="1"/>
        <c:tickLblPos val="nextTo"/>
        <c:txPr>
          <a:bodyPr/>
          <a:lstStyle/>
          <a:p>
            <a:pPr>
              <a:defRPr lang="en-US"/>
            </a:pPr>
            <a:endParaRPr lang="zh-CN"/>
          </a:p>
        </c:txPr>
        <c:crossAx val="127759488"/>
        <c:crosses val="autoZero"/>
        <c:crossBetween val="midCat"/>
      </c:valAx>
    </c:plotArea>
    <c:legend>
      <c:legendPos val="r"/>
      <c:layout/>
      <c:txPr>
        <a:bodyPr/>
        <a:lstStyle/>
        <a:p>
          <a:pPr>
            <a:defRPr lang="en-US"/>
          </a:pPr>
          <a:endParaRPr lang="zh-CN"/>
        </a:p>
      </c:txPr>
    </c:legend>
    <c:plotVisOnly val="1"/>
    <c:dispBlanksAs val="zero"/>
  </c:chart>
  <c:spPr>
    <a:ln w="38100" cmpd="sng">
      <a:solidFill>
        <a:schemeClr val="accent4"/>
      </a:solidFill>
    </a:ln>
  </c:spPr>
  <c:printSettings>
    <c:headerFooter/>
    <c:pageMargins b="1" l="0.75000000000000011" r="0.75000000000000011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style val="18"/>
  <c:chart>
    <c:title>
      <c:tx>
        <c:rich>
          <a:bodyPr/>
          <a:lstStyle/>
          <a:p>
            <a:pPr>
              <a:defRPr lang="en-US"/>
            </a:pPr>
            <a:r>
              <a:rPr lang="en-US"/>
              <a:t>IT</a:t>
            </a:r>
            <a:r>
              <a:rPr lang="en-US" baseline="0"/>
              <a:t> - </a:t>
            </a:r>
            <a:r>
              <a:rPr lang="zh-CN" altLang="en-US" baseline="0"/>
              <a:t>死亡涉及车辆数</a:t>
            </a:r>
            <a:endParaRPr lang="en-US"/>
          </a:p>
        </c:rich>
      </c:tx>
      <c:overlay val="1"/>
    </c:title>
    <c:plotArea>
      <c:layout/>
      <c:areaChart>
        <c:grouping val="percentStacked"/>
        <c:ser>
          <c:idx val="0"/>
          <c:order val="0"/>
          <c:tx>
            <c:strRef>
              <c:f>'All-交通方式'!$A$89</c:f>
              <c:strCache>
                <c:ptCount val="1"/>
                <c:pt idx="0">
                  <c:v>Bikes</c:v>
                </c:pt>
              </c:strCache>
            </c:strRef>
          </c:tx>
          <c:val>
            <c:numRef>
              <c:f>'All-交通方式'!$B$89:$L$89</c:f>
              <c:numCache>
                <c:formatCode>General</c:formatCode>
                <c:ptCount val="11"/>
                <c:pt idx="0">
                  <c:v>118871</c:v>
                </c:pt>
                <c:pt idx="1">
                  <c:v>115848</c:v>
                </c:pt>
                <c:pt idx="2">
                  <c:v>119623</c:v>
                </c:pt>
                <c:pt idx="3">
                  <c:v>116953</c:v>
                </c:pt>
                <c:pt idx="4">
                  <c:v>113905</c:v>
                </c:pt>
                <c:pt idx="5">
                  <c:v>114249</c:v>
                </c:pt>
                <c:pt idx="6">
                  <c:v>114691</c:v>
                </c:pt>
                <c:pt idx="7">
                  <c:v>105601</c:v>
                </c:pt>
                <c:pt idx="8">
                  <c:v>103372</c:v>
                </c:pt>
                <c:pt idx="9">
                  <c:v>96552</c:v>
                </c:pt>
                <c:pt idx="10">
                  <c:v>101929</c:v>
                </c:pt>
              </c:numCache>
            </c:numRef>
          </c:val>
        </c:ser>
        <c:ser>
          <c:idx val="1"/>
          <c:order val="1"/>
          <c:tx>
            <c:strRef>
              <c:f>'All-交通方式'!$A$88</c:f>
              <c:strCache>
                <c:ptCount val="1"/>
                <c:pt idx="0">
                  <c:v>Vehicle 4+</c:v>
                </c:pt>
              </c:strCache>
            </c:strRef>
          </c:tx>
          <c:val>
            <c:numRef>
              <c:f>'All-交通方式'!$B$88:$L$88</c:f>
              <c:numCache>
                <c:formatCode>General</c:formatCode>
                <c:ptCount val="11"/>
                <c:pt idx="0">
                  <c:v>377460</c:v>
                </c:pt>
                <c:pt idx="1">
                  <c:v>388489</c:v>
                </c:pt>
                <c:pt idx="2">
                  <c:v>361402</c:v>
                </c:pt>
                <c:pt idx="3">
                  <c:v>347058</c:v>
                </c:pt>
                <c:pt idx="4">
                  <c:v>342364</c:v>
                </c:pt>
                <c:pt idx="5">
                  <c:v>336413</c:v>
                </c:pt>
                <c:pt idx="6">
                  <c:v>322770</c:v>
                </c:pt>
                <c:pt idx="7">
                  <c:v>305559</c:v>
                </c:pt>
                <c:pt idx="8">
                  <c:v>298802</c:v>
                </c:pt>
                <c:pt idx="9">
                  <c:v>298132</c:v>
                </c:pt>
                <c:pt idx="10">
                  <c:v>284725</c:v>
                </c:pt>
              </c:numCache>
            </c:numRef>
          </c:val>
        </c:ser>
        <c:dLbls/>
        <c:axId val="128856064"/>
        <c:axId val="128857600"/>
      </c:areaChart>
      <c:catAx>
        <c:axId val="128856064"/>
        <c:scaling>
          <c:orientation val="minMax"/>
        </c:scaling>
        <c:axPos val="b"/>
        <c:tickLblPos val="nextTo"/>
        <c:txPr>
          <a:bodyPr/>
          <a:lstStyle/>
          <a:p>
            <a:pPr>
              <a:defRPr lang="en-US"/>
            </a:pPr>
            <a:endParaRPr lang="zh-CN"/>
          </a:p>
        </c:txPr>
        <c:crossAx val="128857600"/>
        <c:crosses val="autoZero"/>
        <c:auto val="1"/>
        <c:lblAlgn val="ctr"/>
        <c:lblOffset val="100"/>
      </c:catAx>
      <c:valAx>
        <c:axId val="128857600"/>
        <c:scaling>
          <c:orientation val="minMax"/>
        </c:scaling>
        <c:axPos val="l"/>
        <c:majorGridlines/>
        <c:numFmt formatCode="0%" sourceLinked="1"/>
        <c:tickLblPos val="nextTo"/>
        <c:txPr>
          <a:bodyPr/>
          <a:lstStyle/>
          <a:p>
            <a:pPr>
              <a:defRPr lang="en-US"/>
            </a:pPr>
            <a:endParaRPr lang="zh-CN"/>
          </a:p>
        </c:txPr>
        <c:crossAx val="128856064"/>
        <c:crosses val="autoZero"/>
        <c:crossBetween val="midCat"/>
      </c:valAx>
    </c:plotArea>
    <c:legend>
      <c:legendPos val="r"/>
      <c:txPr>
        <a:bodyPr/>
        <a:lstStyle/>
        <a:p>
          <a:pPr>
            <a:defRPr lang="en-US"/>
          </a:pPr>
          <a:endParaRPr lang="zh-CN"/>
        </a:p>
      </c:txPr>
    </c:legend>
    <c:plotVisOnly val="1"/>
    <c:dispBlanksAs val="zero"/>
  </c:chart>
  <c:spPr>
    <a:ln w="38100" cmpd="sng">
      <a:solidFill>
        <a:schemeClr val="accent3"/>
      </a:solidFill>
    </a:ln>
  </c:spPr>
  <c:printSettings>
    <c:headerFooter/>
    <c:pageMargins b="1" l="0.75000000000000011" r="0.75000000000000011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style val="18"/>
  <c:chart>
    <c:title>
      <c:tx>
        <c:rich>
          <a:bodyPr/>
          <a:lstStyle/>
          <a:p>
            <a:pPr>
              <a:defRPr lang="en-US"/>
            </a:pPr>
            <a:r>
              <a:rPr lang="en-US"/>
              <a:t>IT - </a:t>
            </a:r>
            <a:r>
              <a:rPr lang="zh-CN" altLang="en-US"/>
              <a:t>死亡数</a:t>
            </a:r>
            <a:r>
              <a:rPr lang="en-US" altLang="zh-CN" baseline="0"/>
              <a:t> </a:t>
            </a:r>
            <a:r>
              <a:rPr lang="zh-CN" altLang="en-US"/>
              <a:t>交通方式</a:t>
            </a:r>
            <a:endParaRPr lang="en-US"/>
          </a:p>
        </c:rich>
      </c:tx>
      <c:overlay val="1"/>
    </c:title>
    <c:plotArea>
      <c:layout/>
      <c:areaChart>
        <c:grouping val="percentStacked"/>
        <c:ser>
          <c:idx val="0"/>
          <c:order val="0"/>
          <c:tx>
            <c:strRef>
              <c:f>'All-交通方式'!$A$95</c:f>
              <c:strCache>
                <c:ptCount val="1"/>
                <c:pt idx="0">
                  <c:v>Pede+Bike</c:v>
                </c:pt>
              </c:strCache>
            </c:strRef>
          </c:tx>
          <c:val>
            <c:numRef>
              <c:f>'All-交通方式'!$B$95:$L$95</c:f>
              <c:numCache>
                <c:formatCode>General</c:formatCode>
                <c:ptCount val="11"/>
                <c:pt idx="0">
                  <c:v>932</c:v>
                </c:pt>
                <c:pt idx="1">
                  <c:v>1069</c:v>
                </c:pt>
                <c:pt idx="2">
                  <c:v>807</c:v>
                </c:pt>
                <c:pt idx="3">
                  <c:v>739</c:v>
                </c:pt>
                <c:pt idx="4">
                  <c:v>729</c:v>
                </c:pt>
                <c:pt idx="5">
                  <c:v>723</c:v>
                </c:pt>
                <c:pt idx="6">
                  <c:v>571</c:v>
                </c:pt>
                <c:pt idx="7">
                  <c:v>596</c:v>
                </c:pt>
                <c:pt idx="8">
                  <c:v>611</c:v>
                </c:pt>
                <c:pt idx="9">
                  <c:v>569</c:v>
                </c:pt>
                <c:pt idx="10">
                  <c:v>561</c:v>
                </c:pt>
              </c:numCache>
            </c:numRef>
          </c:val>
        </c:ser>
        <c:ser>
          <c:idx val="1"/>
          <c:order val="1"/>
          <c:tx>
            <c:strRef>
              <c:f>'All-交通方式'!$A$96</c:f>
              <c:strCache>
                <c:ptCount val="1"/>
                <c:pt idx="0">
                  <c:v>Vehicle</c:v>
                </c:pt>
              </c:strCache>
            </c:strRef>
          </c:tx>
          <c:val>
            <c:numRef>
              <c:f>'All-交通方式'!$B$96:$L$96</c:f>
              <c:numCache>
                <c:formatCode>General</c:formatCode>
                <c:ptCount val="11"/>
                <c:pt idx="0">
                  <c:v>6164</c:v>
                </c:pt>
                <c:pt idx="1">
                  <c:v>5911</c:v>
                </c:pt>
                <c:pt idx="2">
                  <c:v>5756</c:v>
                </c:pt>
                <c:pt idx="3">
                  <c:v>5383</c:v>
                </c:pt>
                <c:pt idx="4">
                  <c:v>5089</c:v>
                </c:pt>
                <c:pt idx="5">
                  <c:v>4946</c:v>
                </c:pt>
                <c:pt idx="6">
                  <c:v>4560</c:v>
                </c:pt>
                <c:pt idx="7">
                  <c:v>4129</c:v>
                </c:pt>
                <c:pt idx="8">
                  <c:v>3626</c:v>
                </c:pt>
                <c:pt idx="9">
                  <c:v>3521</c:v>
                </c:pt>
                <c:pt idx="10">
                  <c:v>3299</c:v>
                </c:pt>
              </c:numCache>
            </c:numRef>
          </c:val>
        </c:ser>
        <c:dLbls/>
        <c:axId val="128903808"/>
        <c:axId val="127676800"/>
      </c:areaChart>
      <c:catAx>
        <c:axId val="128903808"/>
        <c:scaling>
          <c:orientation val="minMax"/>
        </c:scaling>
        <c:axPos val="b"/>
        <c:tickLblPos val="nextTo"/>
        <c:txPr>
          <a:bodyPr/>
          <a:lstStyle/>
          <a:p>
            <a:pPr>
              <a:defRPr lang="en-US"/>
            </a:pPr>
            <a:endParaRPr lang="zh-CN"/>
          </a:p>
        </c:txPr>
        <c:crossAx val="127676800"/>
        <c:crosses val="autoZero"/>
        <c:auto val="1"/>
        <c:lblAlgn val="ctr"/>
        <c:lblOffset val="100"/>
      </c:catAx>
      <c:valAx>
        <c:axId val="127676800"/>
        <c:scaling>
          <c:orientation val="minMax"/>
        </c:scaling>
        <c:axPos val="l"/>
        <c:majorGridlines/>
        <c:numFmt formatCode="0%" sourceLinked="1"/>
        <c:tickLblPos val="nextTo"/>
        <c:txPr>
          <a:bodyPr/>
          <a:lstStyle/>
          <a:p>
            <a:pPr>
              <a:defRPr lang="en-US"/>
            </a:pPr>
            <a:endParaRPr lang="zh-CN"/>
          </a:p>
        </c:txPr>
        <c:crossAx val="128903808"/>
        <c:crosses val="autoZero"/>
        <c:crossBetween val="midCat"/>
      </c:valAx>
    </c:plotArea>
    <c:legend>
      <c:legendPos val="r"/>
      <c:txPr>
        <a:bodyPr/>
        <a:lstStyle/>
        <a:p>
          <a:pPr>
            <a:defRPr lang="en-US"/>
          </a:pPr>
          <a:endParaRPr lang="zh-CN"/>
        </a:p>
      </c:txPr>
    </c:legend>
    <c:plotVisOnly val="1"/>
    <c:dispBlanksAs val="zero"/>
  </c:chart>
  <c:spPr>
    <a:ln w="38100" cmpd="sng">
      <a:solidFill>
        <a:srgbClr val="9BBB59"/>
      </a:solidFill>
    </a:ln>
  </c:spPr>
  <c:printSettings>
    <c:headerFooter/>
    <c:pageMargins b="1" l="0.75000000000000011" r="0.75000000000000011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style val="18"/>
  <c:chart>
    <c:plotArea>
      <c:layout/>
      <c:lineChart>
        <c:grouping val="standard"/>
        <c:ser>
          <c:idx val="1"/>
          <c:order val="1"/>
          <c:tx>
            <c:strRef>
              <c:f>DE!$J$33</c:f>
              <c:strCache>
                <c:ptCount val="1"/>
                <c:pt idx="0">
                  <c:v>death per accident with injured</c:v>
                </c:pt>
              </c:strCache>
            </c:strRef>
          </c:tx>
          <c:marker>
            <c:symbol val="none"/>
          </c:marker>
          <c:cat>
            <c:numRef>
              <c:f>DE!$A$34:$A$92</c:f>
              <c:numCache>
                <c:formatCode>General</c:formatCode>
                <c:ptCount val="59"/>
                <c:pt idx="0">
                  <c:v>1953</c:v>
                </c:pt>
                <c:pt idx="1">
                  <c:v>1954</c:v>
                </c:pt>
                <c:pt idx="2">
                  <c:v>1955</c:v>
                </c:pt>
                <c:pt idx="3">
                  <c:v>1956</c:v>
                </c:pt>
                <c:pt idx="4">
                  <c:v>1957</c:v>
                </c:pt>
                <c:pt idx="5">
                  <c:v>1958</c:v>
                </c:pt>
                <c:pt idx="6">
                  <c:v>1959</c:v>
                </c:pt>
                <c:pt idx="7">
                  <c:v>1960</c:v>
                </c:pt>
                <c:pt idx="8">
                  <c:v>1961</c:v>
                </c:pt>
                <c:pt idx="9">
                  <c:v>1962</c:v>
                </c:pt>
                <c:pt idx="10">
                  <c:v>1963</c:v>
                </c:pt>
                <c:pt idx="11">
                  <c:v>1964</c:v>
                </c:pt>
                <c:pt idx="12">
                  <c:v>1965</c:v>
                </c:pt>
                <c:pt idx="13">
                  <c:v>1966</c:v>
                </c:pt>
                <c:pt idx="14">
                  <c:v>1967</c:v>
                </c:pt>
                <c:pt idx="15">
                  <c:v>1968</c:v>
                </c:pt>
                <c:pt idx="16">
                  <c:v>1969</c:v>
                </c:pt>
                <c:pt idx="17">
                  <c:v>1970</c:v>
                </c:pt>
                <c:pt idx="18">
                  <c:v>1971</c:v>
                </c:pt>
                <c:pt idx="19">
                  <c:v>1972</c:v>
                </c:pt>
                <c:pt idx="20">
                  <c:v>1973</c:v>
                </c:pt>
                <c:pt idx="21">
                  <c:v>1974</c:v>
                </c:pt>
                <c:pt idx="22">
                  <c:v>1975</c:v>
                </c:pt>
                <c:pt idx="23">
                  <c:v>1976</c:v>
                </c:pt>
                <c:pt idx="24">
                  <c:v>1977</c:v>
                </c:pt>
                <c:pt idx="25">
                  <c:v>1978</c:v>
                </c:pt>
                <c:pt idx="26">
                  <c:v>1979</c:v>
                </c:pt>
                <c:pt idx="27">
                  <c:v>1980</c:v>
                </c:pt>
                <c:pt idx="28">
                  <c:v>1981</c:v>
                </c:pt>
                <c:pt idx="29">
                  <c:v>1982</c:v>
                </c:pt>
                <c:pt idx="30">
                  <c:v>1983</c:v>
                </c:pt>
                <c:pt idx="31">
                  <c:v>1984</c:v>
                </c:pt>
                <c:pt idx="32">
                  <c:v>1985</c:v>
                </c:pt>
                <c:pt idx="33">
                  <c:v>1986</c:v>
                </c:pt>
                <c:pt idx="34">
                  <c:v>1987</c:v>
                </c:pt>
                <c:pt idx="35">
                  <c:v>1988</c:v>
                </c:pt>
                <c:pt idx="36">
                  <c:v>1989</c:v>
                </c:pt>
                <c:pt idx="37">
                  <c:v>1990</c:v>
                </c:pt>
                <c:pt idx="38">
                  <c:v>1991</c:v>
                </c:pt>
                <c:pt idx="39">
                  <c:v>1992</c:v>
                </c:pt>
                <c:pt idx="40">
                  <c:v>1993</c:v>
                </c:pt>
                <c:pt idx="41">
                  <c:v>1994</c:v>
                </c:pt>
                <c:pt idx="42">
                  <c:v>1995</c:v>
                </c:pt>
                <c:pt idx="43">
                  <c:v>1996</c:v>
                </c:pt>
                <c:pt idx="44">
                  <c:v>1997</c:v>
                </c:pt>
                <c:pt idx="45">
                  <c:v>1998</c:v>
                </c:pt>
                <c:pt idx="46">
                  <c:v>1999</c:v>
                </c:pt>
                <c:pt idx="47">
                  <c:v>2000</c:v>
                </c:pt>
                <c:pt idx="48">
                  <c:v>2001</c:v>
                </c:pt>
                <c:pt idx="49">
                  <c:v>2002</c:v>
                </c:pt>
                <c:pt idx="50">
                  <c:v>2003</c:v>
                </c:pt>
                <c:pt idx="51">
                  <c:v>2004</c:v>
                </c:pt>
                <c:pt idx="52">
                  <c:v>2005</c:v>
                </c:pt>
                <c:pt idx="53">
                  <c:v>2006</c:v>
                </c:pt>
                <c:pt idx="54">
                  <c:v>2007</c:v>
                </c:pt>
                <c:pt idx="55">
                  <c:v>2008</c:v>
                </c:pt>
                <c:pt idx="56">
                  <c:v>2009</c:v>
                </c:pt>
                <c:pt idx="57">
                  <c:v>2010</c:v>
                </c:pt>
                <c:pt idx="58">
                  <c:v>2011</c:v>
                </c:pt>
              </c:numCache>
            </c:numRef>
          </c:cat>
          <c:val>
            <c:numRef>
              <c:f>DE!$J$34:$J$92</c:f>
              <c:numCache>
                <c:formatCode>General</c:formatCode>
                <c:ptCount val="59"/>
                <c:pt idx="0">
                  <c:v>4.5501514200096974E-2</c:v>
                </c:pt>
                <c:pt idx="1">
                  <c:v>4.5053653074554445E-2</c:v>
                </c:pt>
                <c:pt idx="2">
                  <c:v>4.3202475081990467E-2</c:v>
                </c:pt>
                <c:pt idx="3">
                  <c:v>4.373444686201191E-2</c:v>
                </c:pt>
                <c:pt idx="4">
                  <c:v>4.3366036829783967E-2</c:v>
                </c:pt>
                <c:pt idx="5">
                  <c:v>4.1014907464517671E-2</c:v>
                </c:pt>
                <c:pt idx="6">
                  <c:v>4.2192341152948003E-2</c:v>
                </c:pt>
                <c:pt idx="7">
                  <c:v>4.1240713968767446E-2</c:v>
                </c:pt>
                <c:pt idx="8">
                  <c:v>4.2830594880826516E-2</c:v>
                </c:pt>
                <c:pt idx="9">
                  <c:v>4.4964000784418708E-2</c:v>
                </c:pt>
                <c:pt idx="10">
                  <c:v>4.6125437799149509E-2</c:v>
                </c:pt>
                <c:pt idx="11">
                  <c:v>5.0184380590748111E-2</c:v>
                </c:pt>
                <c:pt idx="12">
                  <c:v>4.9794380470411966E-2</c:v>
                </c:pt>
                <c:pt idx="13">
                  <c:v>5.0712219877217982E-2</c:v>
                </c:pt>
                <c:pt idx="14">
                  <c:v>5.0913122258249094E-2</c:v>
                </c:pt>
                <c:pt idx="15">
                  <c:v>4.8972046252031179E-2</c:v>
                </c:pt>
                <c:pt idx="16">
                  <c:v>4.9114690444085791E-2</c:v>
                </c:pt>
                <c:pt idx="17">
                  <c:v>5.0827573422314025E-2</c:v>
                </c:pt>
                <c:pt idx="18">
                  <c:v>5.0796772279963272E-2</c:v>
                </c:pt>
                <c:pt idx="19">
                  <c:v>4.9662728532770116E-2</c:v>
                </c:pt>
                <c:pt idx="20">
                  <c:v>4.6086649233161352E-2</c:v>
                </c:pt>
                <c:pt idx="21">
                  <c:v>4.4151057401812688E-2</c:v>
                </c:pt>
                <c:pt idx="22">
                  <c:v>4.4028993403053308E-2</c:v>
                </c:pt>
                <c:pt idx="23">
                  <c:v>4.1201688101552988E-2</c:v>
                </c:pt>
                <c:pt idx="24">
                  <c:v>3.9514992903236019E-2</c:v>
                </c:pt>
                <c:pt idx="25">
                  <c:v>3.8548502439845193E-2</c:v>
                </c:pt>
                <c:pt idx="26">
                  <c:v>3.597823129251701E-2</c:v>
                </c:pt>
                <c:pt idx="27">
                  <c:v>3.4387648819333656E-2</c:v>
                </c:pt>
                <c:pt idx="28">
                  <c:v>3.2193747121618675E-2</c:v>
                </c:pt>
                <c:pt idx="29">
                  <c:v>3.2361936251892286E-2</c:v>
                </c:pt>
                <c:pt idx="30">
                  <c:v>3.1360011975183573E-2</c:v>
                </c:pt>
                <c:pt idx="31">
                  <c:v>2.837114205043326E-2</c:v>
                </c:pt>
                <c:pt idx="32">
                  <c:v>2.5629681612229019E-2</c:v>
                </c:pt>
                <c:pt idx="33">
                  <c:v>2.6169787757990882E-2</c:v>
                </c:pt>
                <c:pt idx="34">
                  <c:v>2.4474761841858695E-2</c:v>
                </c:pt>
                <c:pt idx="35">
                  <c:v>2.3993642984642082E-2</c:v>
                </c:pt>
                <c:pt idx="36">
                  <c:v>2.3268064399715953E-2</c:v>
                </c:pt>
                <c:pt idx="37">
                  <c:v>2.3250000735201136E-2</c:v>
                </c:pt>
                <c:pt idx="38">
                  <c:v>2.9339447016334022E-2</c:v>
                </c:pt>
                <c:pt idx="39">
                  <c:v>2.6882481755516333E-2</c:v>
                </c:pt>
                <c:pt idx="40">
                  <c:v>2.581580968592365E-2</c:v>
                </c:pt>
                <c:pt idx="41">
                  <c:v>2.4987651303360375E-2</c:v>
                </c:pt>
                <c:pt idx="42">
                  <c:v>2.4365790986152169E-2</c:v>
                </c:pt>
                <c:pt idx="43">
                  <c:v>2.3474732096429203E-2</c:v>
                </c:pt>
                <c:pt idx="44">
                  <c:v>2.2448041802880514E-2</c:v>
                </c:pt>
                <c:pt idx="45">
                  <c:v>2.0654354988774232E-2</c:v>
                </c:pt>
                <c:pt idx="46">
                  <c:v>1.9641688295605891E-2</c:v>
                </c:pt>
                <c:pt idx="47">
                  <c:v>1.9592687276895879E-2</c:v>
                </c:pt>
                <c:pt idx="48">
                  <c:v>1.8588232159746365E-2</c:v>
                </c:pt>
                <c:pt idx="49">
                  <c:v>1.8897733487269856E-2</c:v>
                </c:pt>
                <c:pt idx="50">
                  <c:v>1.8652653906254407E-2</c:v>
                </c:pt>
                <c:pt idx="51">
                  <c:v>1.7217293920014146E-2</c:v>
                </c:pt>
                <c:pt idx="52">
                  <c:v>1.5926017247986597E-2</c:v>
                </c:pt>
                <c:pt idx="53">
                  <c:v>1.5522098638957997E-2</c:v>
                </c:pt>
                <c:pt idx="54">
                  <c:v>1.4735964507436467E-2</c:v>
                </c:pt>
                <c:pt idx="55">
                  <c:v>1.3963831897546582E-2</c:v>
                </c:pt>
                <c:pt idx="56">
                  <c:v>1.3358815466882879E-2</c:v>
                </c:pt>
                <c:pt idx="57">
                  <c:v>1.2653617623492441E-2</c:v>
                </c:pt>
                <c:pt idx="58">
                  <c:v>1.3089928362926346E-2</c:v>
                </c:pt>
              </c:numCache>
            </c:numRef>
          </c:val>
        </c:ser>
        <c:dLbls/>
        <c:marker val="1"/>
        <c:axId val="129010688"/>
        <c:axId val="129020672"/>
      </c:lineChart>
      <c:lineChart>
        <c:grouping val="standard"/>
        <c:ser>
          <c:idx val="0"/>
          <c:order val="0"/>
          <c:tx>
            <c:strRef>
              <c:f>DE!$I$33</c:f>
              <c:strCache>
                <c:ptCount val="1"/>
                <c:pt idx="0">
                  <c:v>death per accident</c:v>
                </c:pt>
              </c:strCache>
            </c:strRef>
          </c:tx>
          <c:marker>
            <c:symbol val="none"/>
          </c:marker>
          <c:cat>
            <c:numRef>
              <c:f>DE!$A$34:$A$92</c:f>
              <c:numCache>
                <c:formatCode>General</c:formatCode>
                <c:ptCount val="59"/>
                <c:pt idx="0">
                  <c:v>1953</c:v>
                </c:pt>
                <c:pt idx="1">
                  <c:v>1954</c:v>
                </c:pt>
                <c:pt idx="2">
                  <c:v>1955</c:v>
                </c:pt>
                <c:pt idx="3">
                  <c:v>1956</c:v>
                </c:pt>
                <c:pt idx="4">
                  <c:v>1957</c:v>
                </c:pt>
                <c:pt idx="5">
                  <c:v>1958</c:v>
                </c:pt>
                <c:pt idx="6">
                  <c:v>1959</c:v>
                </c:pt>
                <c:pt idx="7">
                  <c:v>1960</c:v>
                </c:pt>
                <c:pt idx="8">
                  <c:v>1961</c:v>
                </c:pt>
                <c:pt idx="9">
                  <c:v>1962</c:v>
                </c:pt>
                <c:pt idx="10">
                  <c:v>1963</c:v>
                </c:pt>
                <c:pt idx="11">
                  <c:v>1964</c:v>
                </c:pt>
                <c:pt idx="12">
                  <c:v>1965</c:v>
                </c:pt>
                <c:pt idx="13">
                  <c:v>1966</c:v>
                </c:pt>
                <c:pt idx="14">
                  <c:v>1967</c:v>
                </c:pt>
                <c:pt idx="15">
                  <c:v>1968</c:v>
                </c:pt>
                <c:pt idx="16">
                  <c:v>1969</c:v>
                </c:pt>
                <c:pt idx="17">
                  <c:v>1970</c:v>
                </c:pt>
                <c:pt idx="18">
                  <c:v>1971</c:v>
                </c:pt>
                <c:pt idx="19">
                  <c:v>1972</c:v>
                </c:pt>
                <c:pt idx="20">
                  <c:v>1973</c:v>
                </c:pt>
                <c:pt idx="21">
                  <c:v>1974</c:v>
                </c:pt>
                <c:pt idx="22">
                  <c:v>1975</c:v>
                </c:pt>
                <c:pt idx="23">
                  <c:v>1976</c:v>
                </c:pt>
                <c:pt idx="24">
                  <c:v>1977</c:v>
                </c:pt>
                <c:pt idx="25">
                  <c:v>1978</c:v>
                </c:pt>
                <c:pt idx="26">
                  <c:v>1979</c:v>
                </c:pt>
                <c:pt idx="27">
                  <c:v>1980</c:v>
                </c:pt>
                <c:pt idx="28">
                  <c:v>1981</c:v>
                </c:pt>
                <c:pt idx="29">
                  <c:v>1982</c:v>
                </c:pt>
                <c:pt idx="30">
                  <c:v>1983</c:v>
                </c:pt>
                <c:pt idx="31">
                  <c:v>1984</c:v>
                </c:pt>
                <c:pt idx="32">
                  <c:v>1985</c:v>
                </c:pt>
                <c:pt idx="33">
                  <c:v>1986</c:v>
                </c:pt>
                <c:pt idx="34">
                  <c:v>1987</c:v>
                </c:pt>
                <c:pt idx="35">
                  <c:v>1988</c:v>
                </c:pt>
                <c:pt idx="36">
                  <c:v>1989</c:v>
                </c:pt>
                <c:pt idx="37">
                  <c:v>1990</c:v>
                </c:pt>
                <c:pt idx="38">
                  <c:v>1991</c:v>
                </c:pt>
                <c:pt idx="39">
                  <c:v>1992</c:v>
                </c:pt>
                <c:pt idx="40">
                  <c:v>1993</c:v>
                </c:pt>
                <c:pt idx="41">
                  <c:v>1994</c:v>
                </c:pt>
                <c:pt idx="42">
                  <c:v>1995</c:v>
                </c:pt>
                <c:pt idx="43">
                  <c:v>1996</c:v>
                </c:pt>
                <c:pt idx="44">
                  <c:v>1997</c:v>
                </c:pt>
                <c:pt idx="45">
                  <c:v>1998</c:v>
                </c:pt>
                <c:pt idx="46">
                  <c:v>1999</c:v>
                </c:pt>
                <c:pt idx="47">
                  <c:v>2000</c:v>
                </c:pt>
                <c:pt idx="48">
                  <c:v>2001</c:v>
                </c:pt>
                <c:pt idx="49">
                  <c:v>2002</c:v>
                </c:pt>
                <c:pt idx="50">
                  <c:v>2003</c:v>
                </c:pt>
                <c:pt idx="51">
                  <c:v>2004</c:v>
                </c:pt>
                <c:pt idx="52">
                  <c:v>2005</c:v>
                </c:pt>
                <c:pt idx="53">
                  <c:v>2006</c:v>
                </c:pt>
                <c:pt idx="54">
                  <c:v>2007</c:v>
                </c:pt>
                <c:pt idx="55">
                  <c:v>2008</c:v>
                </c:pt>
                <c:pt idx="56">
                  <c:v>2009</c:v>
                </c:pt>
                <c:pt idx="57">
                  <c:v>2010</c:v>
                </c:pt>
                <c:pt idx="58">
                  <c:v>2011</c:v>
                </c:pt>
              </c:numCache>
            </c:numRef>
          </c:cat>
          <c:val>
            <c:numRef>
              <c:f>DE!$I$34:$I$92</c:f>
              <c:numCache>
                <c:formatCode>General</c:formatCode>
                <c:ptCount val="59"/>
                <c:pt idx="0">
                  <c:v>2.4203692389652177E-2</c:v>
                </c:pt>
                <c:pt idx="1">
                  <c:v>2.3046595324238923E-2</c:v>
                </c:pt>
                <c:pt idx="2">
                  <c:v>2.1199931714706695E-2</c:v>
                </c:pt>
                <c:pt idx="3">
                  <c:v>2.0229276178509389E-2</c:v>
                </c:pt>
                <c:pt idx="4">
                  <c:v>1.9154825015576922E-2</c:v>
                </c:pt>
                <c:pt idx="5">
                  <c:v>1.6186830259755463E-2</c:v>
                </c:pt>
                <c:pt idx="6">
                  <c:v>1.6388194618999968E-2</c:v>
                </c:pt>
                <c:pt idx="7">
                  <c:v>1.4549648681431776E-2</c:v>
                </c:pt>
                <c:pt idx="8">
                  <c:v>1.4127907936905772E-2</c:v>
                </c:pt>
                <c:pt idx="9">
                  <c:v>1.338614272436037E-2</c:v>
                </c:pt>
                <c:pt idx="10">
                  <c:v>1.323527936534861E-2</c:v>
                </c:pt>
                <c:pt idx="11">
                  <c:v>1.5144809500810772E-2</c:v>
                </c:pt>
                <c:pt idx="12">
                  <c:v>1.4329428587542048E-2</c:v>
                </c:pt>
                <c:pt idx="13">
                  <c:v>1.4443969676911654E-2</c:v>
                </c:pt>
                <c:pt idx="14">
                  <c:v>1.4930825635154386E-2</c:v>
                </c:pt>
                <c:pt idx="15">
                  <c:v>1.4084507042253521E-2</c:v>
                </c:pt>
                <c:pt idx="16">
                  <c:v>1.3716363144957881E-2</c:v>
                </c:pt>
                <c:pt idx="17">
                  <c:v>1.3788005376409744E-2</c:v>
                </c:pt>
                <c:pt idx="18">
                  <c:v>1.401507706311904E-2</c:v>
                </c:pt>
                <c:pt idx="19">
                  <c:v>1.3616102773310093E-2</c:v>
                </c:pt>
                <c:pt idx="20">
                  <c:v>1.2305829530065567E-2</c:v>
                </c:pt>
                <c:pt idx="21">
                  <c:v>1.1890997292914466E-2</c:v>
                </c:pt>
                <c:pt idx="22">
                  <c:v>1.1758965717118982E-2</c:v>
                </c:pt>
                <c:pt idx="23">
                  <c:v>1.04474865758257E-2</c:v>
                </c:pt>
                <c:pt idx="24">
                  <c:v>9.832006469772718E-3</c:v>
                </c:pt>
                <c:pt idx="25">
                  <c:v>9.0551616335852493E-3</c:v>
                </c:pt>
                <c:pt idx="26">
                  <c:v>7.9617987812221503E-3</c:v>
                </c:pt>
                <c:pt idx="27">
                  <c:v>7.7412851922469611E-3</c:v>
                </c:pt>
                <c:pt idx="28">
                  <c:v>6.9550317933246234E-3</c:v>
                </c:pt>
                <c:pt idx="29">
                  <c:v>7.1254547787137469E-3</c:v>
                </c:pt>
                <c:pt idx="30">
                  <c:v>6.9299807316764855E-3</c:v>
                </c:pt>
                <c:pt idx="31">
                  <c:v>5.7271433689461805E-3</c:v>
                </c:pt>
                <c:pt idx="32">
                  <c:v>4.5644855851915047E-3</c:v>
                </c:pt>
                <c:pt idx="33">
                  <c:v>4.6228679036678646E-3</c:v>
                </c:pt>
                <c:pt idx="34">
                  <c:v>4.028822235740968E-3</c:v>
                </c:pt>
                <c:pt idx="35">
                  <c:v>4.06051868639526E-3</c:v>
                </c:pt>
                <c:pt idx="36">
                  <c:v>4.0019281334796953E-3</c:v>
                </c:pt>
                <c:pt idx="37">
                  <c:v>3.9322084478320878E-3</c:v>
                </c:pt>
                <c:pt idx="38">
                  <c:v>4.8886723836733918E-3</c:v>
                </c:pt>
                <c:pt idx="39">
                  <c:v>4.4582293142730852E-3</c:v>
                </c:pt>
                <c:pt idx="40">
                  <c:v>4.2419275892002888E-3</c:v>
                </c:pt>
                <c:pt idx="41">
                  <c:v>4.3217906498891588E-3</c:v>
                </c:pt>
                <c:pt idx="42">
                  <c:v>4.2237393451550979E-3</c:v>
                </c:pt>
                <c:pt idx="43">
                  <c:v>3.85888075714783E-3</c:v>
                </c:pt>
                <c:pt idx="44">
                  <c:v>3.8295468645781028E-3</c:v>
                </c:pt>
                <c:pt idx="45">
                  <c:v>3.4513779599928953E-3</c:v>
                </c:pt>
                <c:pt idx="46">
                  <c:v>3.2202556233278763E-3</c:v>
                </c:pt>
                <c:pt idx="47">
                  <c:v>3.192457579629542E-3</c:v>
                </c:pt>
                <c:pt idx="48">
                  <c:v>2.9394714091430748E-3</c:v>
                </c:pt>
                <c:pt idx="49">
                  <c:v>2.9884593579136516E-3</c:v>
                </c:pt>
                <c:pt idx="50">
                  <c:v>2.9266669233530139E-3</c:v>
                </c:pt>
                <c:pt idx="51">
                  <c:v>2.5830253407961926E-3</c:v>
                </c:pt>
                <c:pt idx="52">
                  <c:v>2.3784467735466675E-3</c:v>
                </c:pt>
                <c:pt idx="53">
                  <c:v>2.2775282979871319E-3</c:v>
                </c:pt>
                <c:pt idx="54">
                  <c:v>2.1194815428660753E-3</c:v>
                </c:pt>
                <c:pt idx="55">
                  <c:v>1.9518996469838855E-3</c:v>
                </c:pt>
                <c:pt idx="56">
                  <c:v>1.794719840861258E-3</c:v>
                </c:pt>
                <c:pt idx="57">
                  <c:v>1.512895066543744E-3</c:v>
                </c:pt>
                <c:pt idx="58">
                  <c:v>1.6976807115268242E-3</c:v>
                </c:pt>
              </c:numCache>
            </c:numRef>
          </c:val>
        </c:ser>
        <c:dLbls/>
        <c:marker val="1"/>
        <c:axId val="129028096"/>
        <c:axId val="129022208"/>
      </c:lineChart>
      <c:catAx>
        <c:axId val="129010688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zh-CN"/>
          </a:p>
        </c:txPr>
        <c:crossAx val="129020672"/>
        <c:crosses val="autoZero"/>
        <c:auto val="1"/>
        <c:lblAlgn val="ctr"/>
        <c:lblOffset val="100"/>
      </c:catAx>
      <c:valAx>
        <c:axId val="129020672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zh-CN"/>
          </a:p>
        </c:txPr>
        <c:crossAx val="129010688"/>
        <c:crosses val="autoZero"/>
        <c:crossBetween val="between"/>
      </c:valAx>
      <c:valAx>
        <c:axId val="129022208"/>
        <c:scaling>
          <c:orientation val="minMax"/>
        </c:scaling>
        <c:axPos val="r"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zh-CN"/>
          </a:p>
        </c:txPr>
        <c:crossAx val="129028096"/>
        <c:crosses val="max"/>
        <c:crossBetween val="between"/>
      </c:valAx>
      <c:catAx>
        <c:axId val="129028096"/>
        <c:scaling>
          <c:orientation val="minMax"/>
        </c:scaling>
        <c:delete val="1"/>
        <c:axPos val="b"/>
        <c:numFmt formatCode="General" sourceLinked="1"/>
        <c:tickLblPos val="nextTo"/>
        <c:crossAx val="129022208"/>
        <c:crosses val="autoZero"/>
        <c:auto val="1"/>
        <c:lblAlgn val="ctr"/>
        <c:lblOffset val="100"/>
      </c:catAx>
    </c:plotArea>
    <c:legend>
      <c:legendPos val="r"/>
      <c:txPr>
        <a:bodyPr/>
        <a:lstStyle/>
        <a:p>
          <a:pPr>
            <a:defRPr lang="en-US"/>
          </a:pPr>
          <a:endParaRPr lang="zh-CN"/>
        </a:p>
      </c:txPr>
    </c:legend>
    <c:plotVisOnly val="1"/>
    <c:dispBlanksAs val="gap"/>
  </c:chart>
  <c:printSettings>
    <c:headerFooter/>
    <c:pageMargins b="1" l="0.75000000000000011" r="0.75000000000000011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style val="18"/>
  <c:chart>
    <c:autoTitleDeleted val="1"/>
    <c:plotArea>
      <c:layout/>
      <c:lineChart>
        <c:grouping val="standard"/>
        <c:ser>
          <c:idx val="0"/>
          <c:order val="0"/>
          <c:tx>
            <c:strRef>
              <c:f>DE!$C$33</c:f>
              <c:strCache>
                <c:ptCount val="1"/>
                <c:pt idx="0">
                  <c:v>Accidents involving personal injury</c:v>
                </c:pt>
              </c:strCache>
            </c:strRef>
          </c:tx>
          <c:marker>
            <c:symbol val="none"/>
          </c:marker>
          <c:cat>
            <c:numRef>
              <c:f>DE!$A$34:$A$92</c:f>
              <c:numCache>
                <c:formatCode>General</c:formatCode>
                <c:ptCount val="59"/>
                <c:pt idx="0">
                  <c:v>1953</c:v>
                </c:pt>
                <c:pt idx="1">
                  <c:v>1954</c:v>
                </c:pt>
                <c:pt idx="2">
                  <c:v>1955</c:v>
                </c:pt>
                <c:pt idx="3">
                  <c:v>1956</c:v>
                </c:pt>
                <c:pt idx="4">
                  <c:v>1957</c:v>
                </c:pt>
                <c:pt idx="5">
                  <c:v>1958</c:v>
                </c:pt>
                <c:pt idx="6">
                  <c:v>1959</c:v>
                </c:pt>
                <c:pt idx="7">
                  <c:v>1960</c:v>
                </c:pt>
                <c:pt idx="8">
                  <c:v>1961</c:v>
                </c:pt>
                <c:pt idx="9">
                  <c:v>1962</c:v>
                </c:pt>
                <c:pt idx="10">
                  <c:v>1963</c:v>
                </c:pt>
                <c:pt idx="11">
                  <c:v>1964</c:v>
                </c:pt>
                <c:pt idx="12">
                  <c:v>1965</c:v>
                </c:pt>
                <c:pt idx="13">
                  <c:v>1966</c:v>
                </c:pt>
                <c:pt idx="14">
                  <c:v>1967</c:v>
                </c:pt>
                <c:pt idx="15">
                  <c:v>1968</c:v>
                </c:pt>
                <c:pt idx="16">
                  <c:v>1969</c:v>
                </c:pt>
                <c:pt idx="17">
                  <c:v>1970</c:v>
                </c:pt>
                <c:pt idx="18">
                  <c:v>1971</c:v>
                </c:pt>
                <c:pt idx="19">
                  <c:v>1972</c:v>
                </c:pt>
                <c:pt idx="20">
                  <c:v>1973</c:v>
                </c:pt>
                <c:pt idx="21">
                  <c:v>1974</c:v>
                </c:pt>
                <c:pt idx="22">
                  <c:v>1975</c:v>
                </c:pt>
                <c:pt idx="23">
                  <c:v>1976</c:v>
                </c:pt>
                <c:pt idx="24">
                  <c:v>1977</c:v>
                </c:pt>
                <c:pt idx="25">
                  <c:v>1978</c:v>
                </c:pt>
                <c:pt idx="26">
                  <c:v>1979</c:v>
                </c:pt>
                <c:pt idx="27">
                  <c:v>1980</c:v>
                </c:pt>
                <c:pt idx="28">
                  <c:v>1981</c:v>
                </c:pt>
                <c:pt idx="29">
                  <c:v>1982</c:v>
                </c:pt>
                <c:pt idx="30">
                  <c:v>1983</c:v>
                </c:pt>
                <c:pt idx="31">
                  <c:v>1984</c:v>
                </c:pt>
                <c:pt idx="32">
                  <c:v>1985</c:v>
                </c:pt>
                <c:pt idx="33">
                  <c:v>1986</c:v>
                </c:pt>
                <c:pt idx="34">
                  <c:v>1987</c:v>
                </c:pt>
                <c:pt idx="35">
                  <c:v>1988</c:v>
                </c:pt>
                <c:pt idx="36">
                  <c:v>1989</c:v>
                </c:pt>
                <c:pt idx="37">
                  <c:v>1990</c:v>
                </c:pt>
                <c:pt idx="38">
                  <c:v>1991</c:v>
                </c:pt>
                <c:pt idx="39">
                  <c:v>1992</c:v>
                </c:pt>
                <c:pt idx="40">
                  <c:v>1993</c:v>
                </c:pt>
                <c:pt idx="41">
                  <c:v>1994</c:v>
                </c:pt>
                <c:pt idx="42">
                  <c:v>1995</c:v>
                </c:pt>
                <c:pt idx="43">
                  <c:v>1996</c:v>
                </c:pt>
                <c:pt idx="44">
                  <c:v>1997</c:v>
                </c:pt>
                <c:pt idx="45">
                  <c:v>1998</c:v>
                </c:pt>
                <c:pt idx="46">
                  <c:v>1999</c:v>
                </c:pt>
                <c:pt idx="47">
                  <c:v>2000</c:v>
                </c:pt>
                <c:pt idx="48">
                  <c:v>2001</c:v>
                </c:pt>
                <c:pt idx="49">
                  <c:v>2002</c:v>
                </c:pt>
                <c:pt idx="50">
                  <c:v>2003</c:v>
                </c:pt>
                <c:pt idx="51">
                  <c:v>2004</c:v>
                </c:pt>
                <c:pt idx="52">
                  <c:v>2005</c:v>
                </c:pt>
                <c:pt idx="53">
                  <c:v>2006</c:v>
                </c:pt>
                <c:pt idx="54">
                  <c:v>2007</c:v>
                </c:pt>
                <c:pt idx="55">
                  <c:v>2008</c:v>
                </c:pt>
                <c:pt idx="56">
                  <c:v>2009</c:v>
                </c:pt>
                <c:pt idx="57">
                  <c:v>2010</c:v>
                </c:pt>
                <c:pt idx="58">
                  <c:v>2011</c:v>
                </c:pt>
              </c:numCache>
            </c:numRef>
          </c:cat>
          <c:val>
            <c:numRef>
              <c:f>DE!$C$34:$C$92</c:f>
              <c:numCache>
                <c:formatCode>#,##0</c:formatCode>
                <c:ptCount val="59"/>
                <c:pt idx="0">
                  <c:v>251618</c:v>
                </c:pt>
                <c:pt idx="1">
                  <c:v>267925</c:v>
                </c:pt>
                <c:pt idx="2">
                  <c:v>296071</c:v>
                </c:pt>
                <c:pt idx="3">
                  <c:v>307012</c:v>
                </c:pt>
                <c:pt idx="4">
                  <c:v>299866</c:v>
                </c:pt>
                <c:pt idx="5">
                  <c:v>296697</c:v>
                </c:pt>
                <c:pt idx="6">
                  <c:v>327595</c:v>
                </c:pt>
                <c:pt idx="7">
                  <c:v>349315</c:v>
                </c:pt>
                <c:pt idx="8">
                  <c:v>339547</c:v>
                </c:pt>
                <c:pt idx="9">
                  <c:v>321257</c:v>
                </c:pt>
                <c:pt idx="10">
                  <c:v>314642</c:v>
                </c:pt>
                <c:pt idx="11">
                  <c:v>328668</c:v>
                </c:pt>
                <c:pt idx="12">
                  <c:v>316361</c:v>
                </c:pt>
                <c:pt idx="13">
                  <c:v>332622</c:v>
                </c:pt>
                <c:pt idx="14">
                  <c:v>335552</c:v>
                </c:pt>
                <c:pt idx="15">
                  <c:v>339704</c:v>
                </c:pt>
                <c:pt idx="16">
                  <c:v>338921</c:v>
                </c:pt>
                <c:pt idx="17">
                  <c:v>377610</c:v>
                </c:pt>
                <c:pt idx="18">
                  <c:v>369177</c:v>
                </c:pt>
                <c:pt idx="19">
                  <c:v>378775</c:v>
                </c:pt>
                <c:pt idx="20">
                  <c:v>353725</c:v>
                </c:pt>
                <c:pt idx="21">
                  <c:v>331000</c:v>
                </c:pt>
                <c:pt idx="22">
                  <c:v>337732</c:v>
                </c:pt>
                <c:pt idx="23">
                  <c:v>359694</c:v>
                </c:pt>
                <c:pt idx="24">
                  <c:v>379046</c:v>
                </c:pt>
                <c:pt idx="25">
                  <c:v>380352</c:v>
                </c:pt>
                <c:pt idx="26">
                  <c:v>367500</c:v>
                </c:pt>
                <c:pt idx="27">
                  <c:v>379235</c:v>
                </c:pt>
                <c:pt idx="28">
                  <c:v>362617</c:v>
                </c:pt>
                <c:pt idx="29">
                  <c:v>358693</c:v>
                </c:pt>
                <c:pt idx="30">
                  <c:v>374107</c:v>
                </c:pt>
                <c:pt idx="31">
                  <c:v>359485</c:v>
                </c:pt>
                <c:pt idx="32">
                  <c:v>327745</c:v>
                </c:pt>
                <c:pt idx="33">
                  <c:v>341921</c:v>
                </c:pt>
                <c:pt idx="34">
                  <c:v>325519</c:v>
                </c:pt>
                <c:pt idx="35">
                  <c:v>342299</c:v>
                </c:pt>
                <c:pt idx="36">
                  <c:v>343604</c:v>
                </c:pt>
                <c:pt idx="37">
                  <c:v>340043</c:v>
                </c:pt>
                <c:pt idx="38">
                  <c:v>385147</c:v>
                </c:pt>
                <c:pt idx="39">
                  <c:v>395462</c:v>
                </c:pt>
                <c:pt idx="40">
                  <c:v>385384</c:v>
                </c:pt>
                <c:pt idx="41">
                  <c:v>392754</c:v>
                </c:pt>
                <c:pt idx="42">
                  <c:v>388003</c:v>
                </c:pt>
                <c:pt idx="43">
                  <c:v>373082</c:v>
                </c:pt>
                <c:pt idx="44">
                  <c:v>380835</c:v>
                </c:pt>
                <c:pt idx="45">
                  <c:v>377257</c:v>
                </c:pt>
                <c:pt idx="46">
                  <c:v>395689</c:v>
                </c:pt>
                <c:pt idx="47">
                  <c:v>382949</c:v>
                </c:pt>
                <c:pt idx="48">
                  <c:v>375345</c:v>
                </c:pt>
                <c:pt idx="49">
                  <c:v>362054</c:v>
                </c:pt>
                <c:pt idx="50">
                  <c:v>354534</c:v>
                </c:pt>
                <c:pt idx="51">
                  <c:v>339310</c:v>
                </c:pt>
                <c:pt idx="52">
                  <c:v>336619</c:v>
                </c:pt>
                <c:pt idx="53">
                  <c:v>327984</c:v>
                </c:pt>
                <c:pt idx="54">
                  <c:v>335845</c:v>
                </c:pt>
                <c:pt idx="55">
                  <c:v>320614</c:v>
                </c:pt>
                <c:pt idx="56">
                  <c:v>310806</c:v>
                </c:pt>
                <c:pt idx="57">
                  <c:v>288297</c:v>
                </c:pt>
                <c:pt idx="58">
                  <c:v>306266</c:v>
                </c:pt>
              </c:numCache>
            </c:numRef>
          </c:val>
        </c:ser>
        <c:dLbls/>
        <c:marker val="1"/>
        <c:axId val="128944000"/>
        <c:axId val="128945536"/>
      </c:lineChart>
      <c:lineChart>
        <c:grouping val="standard"/>
        <c:ser>
          <c:idx val="1"/>
          <c:order val="1"/>
          <c:tx>
            <c:strRef>
              <c:f>DE!$K$33</c:f>
              <c:strCache>
                <c:ptCount val="1"/>
                <c:pt idx="0">
                  <c:v>Proportion of injured accident</c:v>
                </c:pt>
              </c:strCache>
            </c:strRef>
          </c:tx>
          <c:marker>
            <c:symbol val="none"/>
          </c:marker>
          <c:cat>
            <c:numRef>
              <c:f>DE!$A$34:$A$92</c:f>
              <c:numCache>
                <c:formatCode>General</c:formatCode>
                <c:ptCount val="59"/>
                <c:pt idx="0">
                  <c:v>1953</c:v>
                </c:pt>
                <c:pt idx="1">
                  <c:v>1954</c:v>
                </c:pt>
                <c:pt idx="2">
                  <c:v>1955</c:v>
                </c:pt>
                <c:pt idx="3">
                  <c:v>1956</c:v>
                </c:pt>
                <c:pt idx="4">
                  <c:v>1957</c:v>
                </c:pt>
                <c:pt idx="5">
                  <c:v>1958</c:v>
                </c:pt>
                <c:pt idx="6">
                  <c:v>1959</c:v>
                </c:pt>
                <c:pt idx="7">
                  <c:v>1960</c:v>
                </c:pt>
                <c:pt idx="8">
                  <c:v>1961</c:v>
                </c:pt>
                <c:pt idx="9">
                  <c:v>1962</c:v>
                </c:pt>
                <c:pt idx="10">
                  <c:v>1963</c:v>
                </c:pt>
                <c:pt idx="11">
                  <c:v>1964</c:v>
                </c:pt>
                <c:pt idx="12">
                  <c:v>1965</c:v>
                </c:pt>
                <c:pt idx="13">
                  <c:v>1966</c:v>
                </c:pt>
                <c:pt idx="14">
                  <c:v>1967</c:v>
                </c:pt>
                <c:pt idx="15">
                  <c:v>1968</c:v>
                </c:pt>
                <c:pt idx="16">
                  <c:v>1969</c:v>
                </c:pt>
                <c:pt idx="17">
                  <c:v>1970</c:v>
                </c:pt>
                <c:pt idx="18">
                  <c:v>1971</c:v>
                </c:pt>
                <c:pt idx="19">
                  <c:v>1972</c:v>
                </c:pt>
                <c:pt idx="20">
                  <c:v>1973</c:v>
                </c:pt>
                <c:pt idx="21">
                  <c:v>1974</c:v>
                </c:pt>
                <c:pt idx="22">
                  <c:v>1975</c:v>
                </c:pt>
                <c:pt idx="23">
                  <c:v>1976</c:v>
                </c:pt>
                <c:pt idx="24">
                  <c:v>1977</c:v>
                </c:pt>
                <c:pt idx="25">
                  <c:v>1978</c:v>
                </c:pt>
                <c:pt idx="26">
                  <c:v>1979</c:v>
                </c:pt>
                <c:pt idx="27">
                  <c:v>1980</c:v>
                </c:pt>
                <c:pt idx="28">
                  <c:v>1981</c:v>
                </c:pt>
                <c:pt idx="29">
                  <c:v>1982</c:v>
                </c:pt>
                <c:pt idx="30">
                  <c:v>1983</c:v>
                </c:pt>
                <c:pt idx="31">
                  <c:v>1984</c:v>
                </c:pt>
                <c:pt idx="32">
                  <c:v>1985</c:v>
                </c:pt>
                <c:pt idx="33">
                  <c:v>1986</c:v>
                </c:pt>
                <c:pt idx="34">
                  <c:v>1987</c:v>
                </c:pt>
                <c:pt idx="35">
                  <c:v>1988</c:v>
                </c:pt>
                <c:pt idx="36">
                  <c:v>1989</c:v>
                </c:pt>
                <c:pt idx="37">
                  <c:v>1990</c:v>
                </c:pt>
                <c:pt idx="38">
                  <c:v>1991</c:v>
                </c:pt>
                <c:pt idx="39">
                  <c:v>1992</c:v>
                </c:pt>
                <c:pt idx="40">
                  <c:v>1993</c:v>
                </c:pt>
                <c:pt idx="41">
                  <c:v>1994</c:v>
                </c:pt>
                <c:pt idx="42">
                  <c:v>1995</c:v>
                </c:pt>
                <c:pt idx="43">
                  <c:v>1996</c:v>
                </c:pt>
                <c:pt idx="44">
                  <c:v>1997</c:v>
                </c:pt>
                <c:pt idx="45">
                  <c:v>1998</c:v>
                </c:pt>
                <c:pt idx="46">
                  <c:v>1999</c:v>
                </c:pt>
                <c:pt idx="47">
                  <c:v>2000</c:v>
                </c:pt>
                <c:pt idx="48">
                  <c:v>2001</c:v>
                </c:pt>
                <c:pt idx="49">
                  <c:v>2002</c:v>
                </c:pt>
                <c:pt idx="50">
                  <c:v>2003</c:v>
                </c:pt>
                <c:pt idx="51">
                  <c:v>2004</c:v>
                </c:pt>
                <c:pt idx="52">
                  <c:v>2005</c:v>
                </c:pt>
                <c:pt idx="53">
                  <c:v>2006</c:v>
                </c:pt>
                <c:pt idx="54">
                  <c:v>2007</c:v>
                </c:pt>
                <c:pt idx="55">
                  <c:v>2008</c:v>
                </c:pt>
                <c:pt idx="56">
                  <c:v>2009</c:v>
                </c:pt>
                <c:pt idx="57">
                  <c:v>2010</c:v>
                </c:pt>
                <c:pt idx="58">
                  <c:v>2011</c:v>
                </c:pt>
              </c:numCache>
            </c:numRef>
          </c:cat>
          <c:val>
            <c:numRef>
              <c:f>DE!$K$34:$K$92</c:f>
              <c:numCache>
                <c:formatCode>General</c:formatCode>
                <c:ptCount val="59"/>
                <c:pt idx="0">
                  <c:v>0.53193158107253924</c:v>
                </c:pt>
                <c:pt idx="1">
                  <c:v>0.5115366624344887</c:v>
                </c:pt>
                <c:pt idx="2">
                  <c:v>0.49071104547767386</c:v>
                </c:pt>
                <c:pt idx="3">
                  <c:v>0.46254789142150327</c:v>
                </c:pt>
                <c:pt idx="4">
                  <c:v>0.4417010733713464</c:v>
                </c:pt>
                <c:pt idx="5">
                  <c:v>0.3946572419737584</c:v>
                </c:pt>
                <c:pt idx="6">
                  <c:v>0.38841633744836451</c:v>
                </c:pt>
                <c:pt idx="7">
                  <c:v>0.35279817639555328</c:v>
                </c:pt>
                <c:pt idx="8">
                  <c:v>0.32985551511053729</c:v>
                </c:pt>
                <c:pt idx="9">
                  <c:v>0.29770799952923777</c:v>
                </c:pt>
                <c:pt idx="10">
                  <c:v>0.28694100255440069</c:v>
                </c:pt>
                <c:pt idx="11">
                  <c:v>0.30178333024205617</c:v>
                </c:pt>
                <c:pt idx="12">
                  <c:v>0.28777200262701641</c:v>
                </c:pt>
                <c:pt idx="13">
                  <c:v>0.28482227186825398</c:v>
                </c:pt>
                <c:pt idx="14">
                  <c:v>0.29326085246589351</c:v>
                </c:pt>
                <c:pt idx="15">
                  <c:v>0.28760299232277531</c:v>
                </c:pt>
                <c:pt idx="16">
                  <c:v>0.27927210822133064</c:v>
                </c:pt>
                <c:pt idx="17">
                  <c:v>0.27127018757807969</c:v>
                </c:pt>
                <c:pt idx="18">
                  <c:v>0.27590487414979459</c:v>
                </c:pt>
                <c:pt idx="19">
                  <c:v>0.27417145967574985</c:v>
                </c:pt>
                <c:pt idx="20">
                  <c:v>0.26701506260105773</c:v>
                </c:pt>
                <c:pt idx="21">
                  <c:v>0.2693253116158949</c:v>
                </c:pt>
                <c:pt idx="22">
                  <c:v>0.26707323534458832</c:v>
                </c:pt>
                <c:pt idx="23">
                  <c:v>0.25356938167375503</c:v>
                </c:pt>
                <c:pt idx="24">
                  <c:v>0.24881711338906862</c:v>
                </c:pt>
                <c:pt idx="25">
                  <c:v>0.23490307172673694</c:v>
                </c:pt>
                <c:pt idx="26">
                  <c:v>0.22129489124936774</c:v>
                </c:pt>
                <c:pt idx="27">
                  <c:v>0.22511818801332539</c:v>
                </c:pt>
                <c:pt idx="28">
                  <c:v>0.21603672809662455</c:v>
                </c:pt>
                <c:pt idx="29">
                  <c:v>0.22018011293428413</c:v>
                </c:pt>
                <c:pt idx="30">
                  <c:v>0.22098144404920689</c:v>
                </c:pt>
                <c:pt idx="31">
                  <c:v>0.20186509794936933</c:v>
                </c:pt>
                <c:pt idx="32">
                  <c:v>0.17809372953792735</c:v>
                </c:pt>
                <c:pt idx="33">
                  <c:v>0.17664904073424451</c:v>
                </c:pt>
                <c:pt idx="34">
                  <c:v>0.1646112947604072</c:v>
                </c:pt>
                <c:pt idx="35">
                  <c:v>0.16923310432660552</c:v>
                </c:pt>
                <c:pt idx="36">
                  <c:v>0.17199230949045119</c:v>
                </c:pt>
                <c:pt idx="37">
                  <c:v>0.16912723971998062</c:v>
                </c:pt>
                <c:pt idx="38">
                  <c:v>0.16662455774819962</c:v>
                </c:pt>
                <c:pt idx="39">
                  <c:v>0.16584143364510046</c:v>
                </c:pt>
                <c:pt idx="40">
                  <c:v>0.16431510926086682</c:v>
                </c:pt>
                <c:pt idx="41">
                  <c:v>0.1729570577650873</c:v>
                </c:pt>
                <c:pt idx="42">
                  <c:v>0.17334710568417741</c:v>
                </c:pt>
                <c:pt idx="43">
                  <c:v>0.16438444286803228</c:v>
                </c:pt>
                <c:pt idx="44">
                  <c:v>0.17059603230455045</c:v>
                </c:pt>
                <c:pt idx="45">
                  <c:v>0.16710170624397327</c:v>
                </c:pt>
                <c:pt idx="46">
                  <c:v>0.16395004211772826</c:v>
                </c:pt>
                <c:pt idx="47">
                  <c:v>0.16294128184213696</c:v>
                </c:pt>
                <c:pt idx="48">
                  <c:v>0.15813614677724055</c:v>
                </c:pt>
                <c:pt idx="49">
                  <c:v>0.15813850692342432</c:v>
                </c:pt>
                <c:pt idx="50">
                  <c:v>0.15690351292968963</c:v>
                </c:pt>
                <c:pt idx="51">
                  <c:v>0.15002504765244029</c:v>
                </c:pt>
                <c:pt idx="52">
                  <c:v>0.14934347593070427</c:v>
                </c:pt>
                <c:pt idx="53">
                  <c:v>0.14672811653643911</c:v>
                </c:pt>
                <c:pt idx="54">
                  <c:v>0.14383052712949224</c:v>
                </c:pt>
                <c:pt idx="55">
                  <c:v>0.13978252254145443</c:v>
                </c:pt>
                <c:pt idx="56">
                  <c:v>0.1343472290122168</c:v>
                </c:pt>
                <c:pt idx="57">
                  <c:v>0.11956225575640399</c:v>
                </c:pt>
                <c:pt idx="58">
                  <c:v>0.12969365946532163</c:v>
                </c:pt>
              </c:numCache>
            </c:numRef>
          </c:val>
        </c:ser>
        <c:dLbls/>
        <c:marker val="1"/>
        <c:axId val="128965248"/>
        <c:axId val="128963712"/>
      </c:lineChart>
      <c:catAx>
        <c:axId val="128944000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zh-CN"/>
          </a:p>
        </c:txPr>
        <c:crossAx val="128945536"/>
        <c:crosses val="autoZero"/>
        <c:auto val="1"/>
        <c:lblAlgn val="ctr"/>
        <c:lblOffset val="100"/>
      </c:catAx>
      <c:valAx>
        <c:axId val="128945536"/>
        <c:scaling>
          <c:orientation val="minMax"/>
        </c:scaling>
        <c:axPos val="l"/>
        <c:majorGridlines/>
        <c:numFmt formatCode="#,##0" sourceLinked="1"/>
        <c:tickLblPos val="nextTo"/>
        <c:txPr>
          <a:bodyPr/>
          <a:lstStyle/>
          <a:p>
            <a:pPr>
              <a:defRPr lang="en-US"/>
            </a:pPr>
            <a:endParaRPr lang="zh-CN"/>
          </a:p>
        </c:txPr>
        <c:crossAx val="128944000"/>
        <c:crosses val="autoZero"/>
        <c:crossBetween val="between"/>
      </c:valAx>
      <c:valAx>
        <c:axId val="128963712"/>
        <c:scaling>
          <c:orientation val="minMax"/>
        </c:scaling>
        <c:axPos val="r"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zh-CN"/>
          </a:p>
        </c:txPr>
        <c:crossAx val="128965248"/>
        <c:crosses val="max"/>
        <c:crossBetween val="between"/>
      </c:valAx>
      <c:catAx>
        <c:axId val="128965248"/>
        <c:scaling>
          <c:orientation val="minMax"/>
        </c:scaling>
        <c:delete val="1"/>
        <c:axPos val="b"/>
        <c:numFmt formatCode="General" sourceLinked="1"/>
        <c:tickLblPos val="nextTo"/>
        <c:crossAx val="128963712"/>
        <c:crosses val="autoZero"/>
        <c:auto val="1"/>
        <c:lblAlgn val="ctr"/>
        <c:lblOffset val="100"/>
      </c:catAx>
    </c:plotArea>
    <c:legend>
      <c:legendPos val="r"/>
      <c:txPr>
        <a:bodyPr/>
        <a:lstStyle/>
        <a:p>
          <a:pPr>
            <a:defRPr lang="en-US"/>
          </a:pPr>
          <a:endParaRPr lang="zh-CN"/>
        </a:p>
      </c:txPr>
    </c:legend>
    <c:plotVisOnly val="1"/>
    <c:dispBlanksAs val="gap"/>
  </c:chart>
  <c:printSettings>
    <c:headerFooter/>
    <c:pageMargins b="1" l="0.75000000000000011" r="0.75000000000000011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style val="18"/>
  <c:chart>
    <c:plotArea>
      <c:layout/>
      <c:lineChart>
        <c:grouping val="standard"/>
        <c:ser>
          <c:idx val="0"/>
          <c:order val="0"/>
          <c:tx>
            <c:strRef>
              <c:f>DE!$H$33</c:f>
              <c:strCache>
                <c:ptCount val="1"/>
                <c:pt idx="0">
                  <c:v>injury per accident</c:v>
                </c:pt>
              </c:strCache>
            </c:strRef>
          </c:tx>
          <c:marker>
            <c:symbol val="none"/>
          </c:marker>
          <c:cat>
            <c:numRef>
              <c:f>DE!$A$34:$A$92</c:f>
              <c:numCache>
                <c:formatCode>General</c:formatCode>
                <c:ptCount val="59"/>
                <c:pt idx="0">
                  <c:v>1953</c:v>
                </c:pt>
                <c:pt idx="1">
                  <c:v>1954</c:v>
                </c:pt>
                <c:pt idx="2">
                  <c:v>1955</c:v>
                </c:pt>
                <c:pt idx="3">
                  <c:v>1956</c:v>
                </c:pt>
                <c:pt idx="4">
                  <c:v>1957</c:v>
                </c:pt>
                <c:pt idx="5">
                  <c:v>1958</c:v>
                </c:pt>
                <c:pt idx="6">
                  <c:v>1959</c:v>
                </c:pt>
                <c:pt idx="7">
                  <c:v>1960</c:v>
                </c:pt>
                <c:pt idx="8">
                  <c:v>1961</c:v>
                </c:pt>
                <c:pt idx="9">
                  <c:v>1962</c:v>
                </c:pt>
                <c:pt idx="10">
                  <c:v>1963</c:v>
                </c:pt>
                <c:pt idx="11">
                  <c:v>1964</c:v>
                </c:pt>
                <c:pt idx="12">
                  <c:v>1965</c:v>
                </c:pt>
                <c:pt idx="13">
                  <c:v>1966</c:v>
                </c:pt>
                <c:pt idx="14">
                  <c:v>1967</c:v>
                </c:pt>
                <c:pt idx="15">
                  <c:v>1968</c:v>
                </c:pt>
                <c:pt idx="16">
                  <c:v>1969</c:v>
                </c:pt>
                <c:pt idx="17">
                  <c:v>1970</c:v>
                </c:pt>
                <c:pt idx="18">
                  <c:v>1971</c:v>
                </c:pt>
                <c:pt idx="19">
                  <c:v>1972</c:v>
                </c:pt>
                <c:pt idx="20">
                  <c:v>1973</c:v>
                </c:pt>
                <c:pt idx="21">
                  <c:v>1974</c:v>
                </c:pt>
                <c:pt idx="22">
                  <c:v>1975</c:v>
                </c:pt>
                <c:pt idx="23">
                  <c:v>1976</c:v>
                </c:pt>
                <c:pt idx="24">
                  <c:v>1977</c:v>
                </c:pt>
                <c:pt idx="25">
                  <c:v>1978</c:v>
                </c:pt>
                <c:pt idx="26">
                  <c:v>1979</c:v>
                </c:pt>
                <c:pt idx="27">
                  <c:v>1980</c:v>
                </c:pt>
                <c:pt idx="28">
                  <c:v>1981</c:v>
                </c:pt>
                <c:pt idx="29">
                  <c:v>1982</c:v>
                </c:pt>
                <c:pt idx="30">
                  <c:v>1983</c:v>
                </c:pt>
                <c:pt idx="31">
                  <c:v>1984</c:v>
                </c:pt>
                <c:pt idx="32">
                  <c:v>1985</c:v>
                </c:pt>
                <c:pt idx="33">
                  <c:v>1986</c:v>
                </c:pt>
                <c:pt idx="34">
                  <c:v>1987</c:v>
                </c:pt>
                <c:pt idx="35">
                  <c:v>1988</c:v>
                </c:pt>
                <c:pt idx="36">
                  <c:v>1989</c:v>
                </c:pt>
                <c:pt idx="37">
                  <c:v>1990</c:v>
                </c:pt>
                <c:pt idx="38">
                  <c:v>1991</c:v>
                </c:pt>
                <c:pt idx="39">
                  <c:v>1992</c:v>
                </c:pt>
                <c:pt idx="40">
                  <c:v>1993</c:v>
                </c:pt>
                <c:pt idx="41">
                  <c:v>1994</c:v>
                </c:pt>
                <c:pt idx="42">
                  <c:v>1995</c:v>
                </c:pt>
                <c:pt idx="43">
                  <c:v>1996</c:v>
                </c:pt>
                <c:pt idx="44">
                  <c:v>1997</c:v>
                </c:pt>
                <c:pt idx="45">
                  <c:v>1998</c:v>
                </c:pt>
                <c:pt idx="46">
                  <c:v>1999</c:v>
                </c:pt>
                <c:pt idx="47">
                  <c:v>2000</c:v>
                </c:pt>
                <c:pt idx="48">
                  <c:v>2001</c:v>
                </c:pt>
                <c:pt idx="49">
                  <c:v>2002</c:v>
                </c:pt>
                <c:pt idx="50">
                  <c:v>2003</c:v>
                </c:pt>
                <c:pt idx="51">
                  <c:v>2004</c:v>
                </c:pt>
                <c:pt idx="52">
                  <c:v>2005</c:v>
                </c:pt>
                <c:pt idx="53">
                  <c:v>2006</c:v>
                </c:pt>
                <c:pt idx="54">
                  <c:v>2007</c:v>
                </c:pt>
                <c:pt idx="55">
                  <c:v>2008</c:v>
                </c:pt>
                <c:pt idx="56">
                  <c:v>2009</c:v>
                </c:pt>
                <c:pt idx="57">
                  <c:v>2010</c:v>
                </c:pt>
                <c:pt idx="58">
                  <c:v>2011</c:v>
                </c:pt>
              </c:numCache>
            </c:numRef>
          </c:cat>
          <c:val>
            <c:numRef>
              <c:f>DE!$H$34:$H$92</c:f>
              <c:numCache>
                <c:formatCode>General</c:formatCode>
                <c:ptCount val="59"/>
                <c:pt idx="0">
                  <c:v>0.66625583740463012</c:v>
                </c:pt>
                <c:pt idx="1">
                  <c:v>0.63952535965557067</c:v>
                </c:pt>
                <c:pt idx="2">
                  <c:v>0.61516430734348659</c:v>
                </c:pt>
                <c:pt idx="3">
                  <c:v>0.57725076498212402</c:v>
                </c:pt>
                <c:pt idx="4">
                  <c:v>0.55405375547401714</c:v>
                </c:pt>
                <c:pt idx="5">
                  <c:v>0.49551998978429973</c:v>
                </c:pt>
                <c:pt idx="6">
                  <c:v>0.49777214457465629</c:v>
                </c:pt>
                <c:pt idx="7">
                  <c:v>0.45949661003083442</c:v>
                </c:pt>
                <c:pt idx="8">
                  <c:v>0.43514209024646849</c:v>
                </c:pt>
                <c:pt idx="9">
                  <c:v>0.39707867938218944</c:v>
                </c:pt>
                <c:pt idx="10">
                  <c:v>0.38694291767096289</c:v>
                </c:pt>
                <c:pt idx="11">
                  <c:v>0.40967563626747566</c:v>
                </c:pt>
                <c:pt idx="12">
                  <c:v>0.39431625712014234</c:v>
                </c:pt>
                <c:pt idx="13">
                  <c:v>0.3911825679062666</c:v>
                </c:pt>
                <c:pt idx="14">
                  <c:v>0.40381398519502537</c:v>
                </c:pt>
                <c:pt idx="15">
                  <c:v>0.39682988529880897</c:v>
                </c:pt>
                <c:pt idx="16">
                  <c:v>0.38924856643981848</c:v>
                </c:pt>
                <c:pt idx="17">
                  <c:v>0.38203471677944151</c:v>
                </c:pt>
                <c:pt idx="18">
                  <c:v>0.38717201558376724</c:v>
                </c:pt>
                <c:pt idx="19">
                  <c:v>0.38256753763591855</c:v>
                </c:pt>
                <c:pt idx="20">
                  <c:v>0.36856042477833351</c:v>
                </c:pt>
                <c:pt idx="21">
                  <c:v>0.36382676279925824</c:v>
                </c:pt>
                <c:pt idx="22">
                  <c:v>0.36201877796905979</c:v>
                </c:pt>
                <c:pt idx="23">
                  <c:v>0.33878971296200344</c:v>
                </c:pt>
                <c:pt idx="24">
                  <c:v>0.33355958282569426</c:v>
                </c:pt>
                <c:pt idx="25">
                  <c:v>0.31413542722366222</c:v>
                </c:pt>
                <c:pt idx="26">
                  <c:v>0.29291675699111208</c:v>
                </c:pt>
                <c:pt idx="27">
                  <c:v>0.29708050081799642</c:v>
                </c:pt>
                <c:pt idx="28">
                  <c:v>0.28355367927377884</c:v>
                </c:pt>
                <c:pt idx="29">
                  <c:v>0.28677868428305636</c:v>
                </c:pt>
                <c:pt idx="30">
                  <c:v>0.28897169056797251</c:v>
                </c:pt>
                <c:pt idx="31">
                  <c:v>0.26169602957741894</c:v>
                </c:pt>
                <c:pt idx="32">
                  <c:v>0.22936268370016763</c:v>
                </c:pt>
                <c:pt idx="33">
                  <c:v>0.22898230259945909</c:v>
                </c:pt>
                <c:pt idx="34">
                  <c:v>0.21472656650995373</c:v>
                </c:pt>
                <c:pt idx="35">
                  <c:v>0.22160207806795845</c:v>
                </c:pt>
                <c:pt idx="36">
                  <c:v>0.22494740430286111</c:v>
                </c:pt>
                <c:pt idx="37">
                  <c:v>0.22290041406065428</c:v>
                </c:pt>
                <c:pt idx="38">
                  <c:v>0.21870752154693168</c:v>
                </c:pt>
                <c:pt idx="39">
                  <c:v>0.21672462937902245</c:v>
                </c:pt>
                <c:pt idx="40">
                  <c:v>0.2155674350941163</c:v>
                </c:pt>
                <c:pt idx="41">
                  <c:v>0.22741364565544223</c:v>
                </c:pt>
                <c:pt idx="42">
                  <c:v>0.22880792172277098</c:v>
                </c:pt>
                <c:pt idx="43">
                  <c:v>0.21729138118674463</c:v>
                </c:pt>
                <c:pt idx="44">
                  <c:v>0.22446636525428701</c:v>
                </c:pt>
                <c:pt idx="45">
                  <c:v>0.2202818064278371</c:v>
                </c:pt>
                <c:pt idx="46">
                  <c:v>0.21592410604966369</c:v>
                </c:pt>
                <c:pt idx="47">
                  <c:v>0.21447885672320163</c:v>
                </c:pt>
                <c:pt idx="48">
                  <c:v>0.2084530552470639</c:v>
                </c:pt>
                <c:pt idx="49">
                  <c:v>0.20808840807975981</c:v>
                </c:pt>
                <c:pt idx="50">
                  <c:v>0.20453918826040565</c:v>
                </c:pt>
                <c:pt idx="51">
                  <c:v>0.19460058389990842</c:v>
                </c:pt>
                <c:pt idx="52">
                  <c:v>0.19230015013362958</c:v>
                </c:pt>
                <c:pt idx="53">
                  <c:v>0.18893821818640569</c:v>
                </c:pt>
                <c:pt idx="54">
                  <c:v>0.18476148873342885</c:v>
                </c:pt>
                <c:pt idx="55">
                  <c:v>0.17833788137141332</c:v>
                </c:pt>
                <c:pt idx="56">
                  <c:v>0.17189499851520648</c:v>
                </c:pt>
                <c:pt idx="57">
                  <c:v>0.15393126695423284</c:v>
                </c:pt>
                <c:pt idx="58">
                  <c:v>0.16615377709608942</c:v>
                </c:pt>
              </c:numCache>
            </c:numRef>
          </c:val>
        </c:ser>
        <c:dLbls/>
        <c:marker val="1"/>
        <c:axId val="129061632"/>
        <c:axId val="129063168"/>
      </c:lineChart>
      <c:lineChart>
        <c:grouping val="standard"/>
        <c:ser>
          <c:idx val="1"/>
          <c:order val="1"/>
          <c:tx>
            <c:strRef>
              <c:f>DE!$I$33</c:f>
              <c:strCache>
                <c:ptCount val="1"/>
                <c:pt idx="0">
                  <c:v>death per accident</c:v>
                </c:pt>
              </c:strCache>
            </c:strRef>
          </c:tx>
          <c:marker>
            <c:symbol val="none"/>
          </c:marker>
          <c:val>
            <c:numRef>
              <c:f>DE!$I$34:$I$92</c:f>
              <c:numCache>
                <c:formatCode>General</c:formatCode>
                <c:ptCount val="59"/>
                <c:pt idx="0">
                  <c:v>2.4203692389652177E-2</c:v>
                </c:pt>
                <c:pt idx="1">
                  <c:v>2.3046595324238923E-2</c:v>
                </c:pt>
                <c:pt idx="2">
                  <c:v>2.1199931714706695E-2</c:v>
                </c:pt>
                <c:pt idx="3">
                  <c:v>2.0229276178509389E-2</c:v>
                </c:pt>
                <c:pt idx="4">
                  <c:v>1.9154825015576922E-2</c:v>
                </c:pt>
                <c:pt idx="5">
                  <c:v>1.6186830259755463E-2</c:v>
                </c:pt>
                <c:pt idx="6">
                  <c:v>1.6388194618999968E-2</c:v>
                </c:pt>
                <c:pt idx="7">
                  <c:v>1.4549648681431776E-2</c:v>
                </c:pt>
                <c:pt idx="8">
                  <c:v>1.4127907936905772E-2</c:v>
                </c:pt>
                <c:pt idx="9">
                  <c:v>1.338614272436037E-2</c:v>
                </c:pt>
                <c:pt idx="10">
                  <c:v>1.323527936534861E-2</c:v>
                </c:pt>
                <c:pt idx="11">
                  <c:v>1.5144809500810772E-2</c:v>
                </c:pt>
                <c:pt idx="12">
                  <c:v>1.4329428587542048E-2</c:v>
                </c:pt>
                <c:pt idx="13">
                  <c:v>1.4443969676911654E-2</c:v>
                </c:pt>
                <c:pt idx="14">
                  <c:v>1.4930825635154386E-2</c:v>
                </c:pt>
                <c:pt idx="15">
                  <c:v>1.4084507042253521E-2</c:v>
                </c:pt>
                <c:pt idx="16">
                  <c:v>1.3716363144957881E-2</c:v>
                </c:pt>
                <c:pt idx="17">
                  <c:v>1.3788005376409744E-2</c:v>
                </c:pt>
                <c:pt idx="18">
                  <c:v>1.401507706311904E-2</c:v>
                </c:pt>
                <c:pt idx="19">
                  <c:v>1.3616102773310093E-2</c:v>
                </c:pt>
                <c:pt idx="20">
                  <c:v>1.2305829530065567E-2</c:v>
                </c:pt>
                <c:pt idx="21">
                  <c:v>1.1890997292914466E-2</c:v>
                </c:pt>
                <c:pt idx="22">
                  <c:v>1.1758965717118982E-2</c:v>
                </c:pt>
                <c:pt idx="23">
                  <c:v>1.04474865758257E-2</c:v>
                </c:pt>
                <c:pt idx="24">
                  <c:v>9.832006469772718E-3</c:v>
                </c:pt>
                <c:pt idx="25">
                  <c:v>9.0551616335852493E-3</c:v>
                </c:pt>
                <c:pt idx="26">
                  <c:v>7.9617987812221503E-3</c:v>
                </c:pt>
                <c:pt idx="27">
                  <c:v>7.7412851922469611E-3</c:v>
                </c:pt>
                <c:pt idx="28">
                  <c:v>6.9550317933246234E-3</c:v>
                </c:pt>
                <c:pt idx="29">
                  <c:v>7.1254547787137469E-3</c:v>
                </c:pt>
                <c:pt idx="30">
                  <c:v>6.9299807316764855E-3</c:v>
                </c:pt>
                <c:pt idx="31">
                  <c:v>5.7271433689461805E-3</c:v>
                </c:pt>
                <c:pt idx="32">
                  <c:v>4.5644855851915047E-3</c:v>
                </c:pt>
                <c:pt idx="33">
                  <c:v>4.6228679036678646E-3</c:v>
                </c:pt>
                <c:pt idx="34">
                  <c:v>4.028822235740968E-3</c:v>
                </c:pt>
                <c:pt idx="35">
                  <c:v>4.06051868639526E-3</c:v>
                </c:pt>
                <c:pt idx="36">
                  <c:v>4.0019281334796953E-3</c:v>
                </c:pt>
                <c:pt idx="37">
                  <c:v>3.9322084478320878E-3</c:v>
                </c:pt>
                <c:pt idx="38">
                  <c:v>4.8886723836733918E-3</c:v>
                </c:pt>
                <c:pt idx="39">
                  <c:v>4.4582293142730852E-3</c:v>
                </c:pt>
                <c:pt idx="40">
                  <c:v>4.2419275892002888E-3</c:v>
                </c:pt>
                <c:pt idx="41">
                  <c:v>4.3217906498891588E-3</c:v>
                </c:pt>
                <c:pt idx="42">
                  <c:v>4.2237393451550979E-3</c:v>
                </c:pt>
                <c:pt idx="43">
                  <c:v>3.85888075714783E-3</c:v>
                </c:pt>
                <c:pt idx="44">
                  <c:v>3.8295468645781028E-3</c:v>
                </c:pt>
                <c:pt idx="45">
                  <c:v>3.4513779599928953E-3</c:v>
                </c:pt>
                <c:pt idx="46">
                  <c:v>3.2202556233278763E-3</c:v>
                </c:pt>
                <c:pt idx="47">
                  <c:v>3.192457579629542E-3</c:v>
                </c:pt>
                <c:pt idx="48">
                  <c:v>2.9394714091430748E-3</c:v>
                </c:pt>
                <c:pt idx="49">
                  <c:v>2.9884593579136516E-3</c:v>
                </c:pt>
                <c:pt idx="50">
                  <c:v>2.9266669233530139E-3</c:v>
                </c:pt>
                <c:pt idx="51">
                  <c:v>2.5830253407961926E-3</c:v>
                </c:pt>
                <c:pt idx="52">
                  <c:v>2.3784467735466675E-3</c:v>
                </c:pt>
                <c:pt idx="53">
                  <c:v>2.2775282979871319E-3</c:v>
                </c:pt>
                <c:pt idx="54">
                  <c:v>2.1194815428660753E-3</c:v>
                </c:pt>
                <c:pt idx="55">
                  <c:v>1.9518996469838855E-3</c:v>
                </c:pt>
                <c:pt idx="56">
                  <c:v>1.794719840861258E-3</c:v>
                </c:pt>
                <c:pt idx="57">
                  <c:v>1.512895066543744E-3</c:v>
                </c:pt>
                <c:pt idx="58">
                  <c:v>1.6976807115268242E-3</c:v>
                </c:pt>
              </c:numCache>
            </c:numRef>
          </c:val>
        </c:ser>
        <c:dLbls/>
        <c:marker val="1"/>
        <c:axId val="129066496"/>
        <c:axId val="129064960"/>
      </c:lineChart>
      <c:catAx>
        <c:axId val="129061632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zh-CN"/>
          </a:p>
        </c:txPr>
        <c:crossAx val="129063168"/>
        <c:crosses val="autoZero"/>
        <c:auto val="1"/>
        <c:lblAlgn val="ctr"/>
        <c:lblOffset val="100"/>
      </c:catAx>
      <c:valAx>
        <c:axId val="129063168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zh-CN"/>
          </a:p>
        </c:txPr>
        <c:crossAx val="129061632"/>
        <c:crosses val="autoZero"/>
        <c:crossBetween val="between"/>
      </c:valAx>
      <c:valAx>
        <c:axId val="129064960"/>
        <c:scaling>
          <c:orientation val="minMax"/>
        </c:scaling>
        <c:axPos val="r"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zh-CN"/>
          </a:p>
        </c:txPr>
        <c:crossAx val="129066496"/>
        <c:crosses val="max"/>
        <c:crossBetween val="between"/>
      </c:valAx>
      <c:catAx>
        <c:axId val="129066496"/>
        <c:scaling>
          <c:orientation val="minMax"/>
        </c:scaling>
        <c:delete val="1"/>
        <c:axPos val="b"/>
        <c:tickLblPos val="nextTo"/>
        <c:crossAx val="129064960"/>
        <c:crosses val="autoZero"/>
        <c:auto val="1"/>
        <c:lblAlgn val="ctr"/>
        <c:lblOffset val="100"/>
      </c:catAx>
    </c:plotArea>
    <c:legend>
      <c:legendPos val="r"/>
      <c:txPr>
        <a:bodyPr/>
        <a:lstStyle/>
        <a:p>
          <a:pPr>
            <a:defRPr lang="en-US"/>
          </a:pPr>
          <a:endParaRPr lang="zh-CN"/>
        </a:p>
      </c:txPr>
    </c:legend>
    <c:plotVisOnly val="1"/>
    <c:dispBlanksAs val="gap"/>
  </c:chart>
  <c:printSettings>
    <c:headerFooter/>
    <c:pageMargins b="1" l="0.75000000000000011" r="0.75000000000000011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style val="18"/>
  <c:chart>
    <c:plotArea>
      <c:layout/>
      <c:lineChart>
        <c:grouping val="standard"/>
        <c:ser>
          <c:idx val="0"/>
          <c:order val="0"/>
          <c:tx>
            <c:strRef>
              <c:f>DE!$F$1</c:f>
              <c:strCache>
                <c:ptCount val="1"/>
                <c:pt idx="0">
                  <c:v>(F+I)/A</c:v>
                </c:pt>
              </c:strCache>
            </c:strRef>
          </c:tx>
          <c:marker>
            <c:symbol val="none"/>
          </c:marker>
          <c:cat>
            <c:numRef>
              <c:f>DE!$A$2:$A$23</c:f>
              <c:numCache>
                <c:formatCode>General</c:formatCode>
                <c:ptCount val="22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</c:numCache>
            </c:numRef>
          </c:cat>
          <c:val>
            <c:numRef>
              <c:f>DE!$F$2:$F$23</c:f>
              <c:numCache>
                <c:formatCode>General</c:formatCode>
                <c:ptCount val="22"/>
                <c:pt idx="0">
                  <c:v>0.22683262250848638</c:v>
                </c:pt>
                <c:pt idx="1">
                  <c:v>0.22359619393060509</c:v>
                </c:pt>
                <c:pt idx="2">
                  <c:v>0.22118285869329554</c:v>
                </c:pt>
                <c:pt idx="3">
                  <c:v>0.21980936268331658</c:v>
                </c:pt>
                <c:pt idx="4">
                  <c:v>0.23173543630533139</c:v>
                </c:pt>
                <c:pt idx="5">
                  <c:v>0.23303166106792608</c:v>
                </c:pt>
                <c:pt idx="6">
                  <c:v>0.22115026194389245</c:v>
                </c:pt>
                <c:pt idx="7">
                  <c:v>0.22829591211886513</c:v>
                </c:pt>
                <c:pt idx="8">
                  <c:v>0.22373318438782999</c:v>
                </c:pt>
                <c:pt idx="9">
                  <c:v>0.21914436167299159</c:v>
                </c:pt>
                <c:pt idx="10">
                  <c:v>0.21767131430283118</c:v>
                </c:pt>
                <c:pt idx="11">
                  <c:v>0.21139252665620697</c:v>
                </c:pt>
                <c:pt idx="12">
                  <c:v>0.21107686743767345</c:v>
                </c:pt>
                <c:pt idx="13">
                  <c:v>0.20746585518375865</c:v>
                </c:pt>
                <c:pt idx="14">
                  <c:v>0.19718360924070463</c:v>
                </c:pt>
                <c:pt idx="15">
                  <c:v>0.19467859690717623</c:v>
                </c:pt>
                <c:pt idx="16">
                  <c:v>0.19121574648439282</c:v>
                </c:pt>
                <c:pt idx="17">
                  <c:v>0.18688097027629491</c:v>
                </c:pt>
                <c:pt idx="18">
                  <c:v>0.18028978101839721</c:v>
                </c:pt>
                <c:pt idx="19">
                  <c:v>0.17368971835606775</c:v>
                </c:pt>
                <c:pt idx="20">
                  <c:v>0.1554441620207766</c:v>
                </c:pt>
                <c:pt idx="21">
                  <c:v>0.16785145780761623</c:v>
                </c:pt>
              </c:numCache>
            </c:numRef>
          </c:val>
        </c:ser>
        <c:dLbls/>
        <c:marker val="1"/>
        <c:axId val="129094400"/>
        <c:axId val="129095936"/>
      </c:lineChart>
      <c:lineChart>
        <c:grouping val="standard"/>
        <c:ser>
          <c:idx val="1"/>
          <c:order val="1"/>
          <c:tx>
            <c:strRef>
              <c:f>DE!$G$1</c:f>
              <c:strCache>
                <c:ptCount val="1"/>
                <c:pt idx="0">
                  <c:v>F/(F+I)</c:v>
                </c:pt>
              </c:strCache>
            </c:strRef>
          </c:tx>
          <c:marker>
            <c:symbol val="none"/>
          </c:marker>
          <c:val>
            <c:numRef>
              <c:f>DE!$G$2:$G$23</c:f>
              <c:numCache>
                <c:formatCode>General</c:formatCode>
                <c:ptCount val="22"/>
                <c:pt idx="0">
                  <c:v>1.7335286275610439E-2</c:v>
                </c:pt>
                <c:pt idx="1">
                  <c:v>2.1863844360385808E-2</c:v>
                </c:pt>
                <c:pt idx="2">
                  <c:v>2.0156305694805737E-2</c:v>
                </c:pt>
                <c:pt idx="3">
                  <c:v>1.9298211583970205E-2</c:v>
                </c:pt>
                <c:pt idx="4">
                  <c:v>1.8649675331462157E-2</c:v>
                </c:pt>
                <c:pt idx="5">
                  <c:v>1.8125173745913974E-2</c:v>
                </c:pt>
                <c:pt idx="6">
                  <c:v>1.7449134915005698E-2</c:v>
                </c:pt>
                <c:pt idx="7">
                  <c:v>1.677448723910659E-2</c:v>
                </c:pt>
                <c:pt idx="8">
                  <c:v>1.5426312236320334E-2</c:v>
                </c:pt>
                <c:pt idx="9">
                  <c:v>1.4694677055543686E-2</c:v>
                </c:pt>
                <c:pt idx="10">
                  <c:v>1.4666413853632982E-2</c:v>
                </c:pt>
                <c:pt idx="11">
                  <c:v>1.3905275913200147E-2</c:v>
                </c:pt>
                <c:pt idx="12">
                  <c:v>1.4158156666770132E-2</c:v>
                </c:pt>
                <c:pt idx="13">
                  <c:v>1.4106740218821929E-2</c:v>
                </c:pt>
                <c:pt idx="14">
                  <c:v>1.309959458974635E-2</c:v>
                </c:pt>
                <c:pt idx="15">
                  <c:v>1.221729975114174E-2</c:v>
                </c:pt>
                <c:pt idx="16">
                  <c:v>1.1910777955585502E-2</c:v>
                </c:pt>
                <c:pt idx="17">
                  <c:v>1.1341344919884134E-2</c:v>
                </c:pt>
                <c:pt idx="18">
                  <c:v>1.0826457472843172E-2</c:v>
                </c:pt>
                <c:pt idx="19">
                  <c:v>1.0332907772825348E-2</c:v>
                </c:pt>
                <c:pt idx="20">
                  <c:v>9.7327236151945745E-3</c:v>
                </c:pt>
                <c:pt idx="21">
                  <c:v>1.0114185087821099E-2</c:v>
                </c:pt>
              </c:numCache>
            </c:numRef>
          </c:val>
        </c:ser>
        <c:dLbls/>
        <c:marker val="1"/>
        <c:axId val="129103360"/>
        <c:axId val="129101824"/>
      </c:lineChart>
      <c:catAx>
        <c:axId val="129094400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zh-CN"/>
          </a:p>
        </c:txPr>
        <c:crossAx val="129095936"/>
        <c:crosses val="autoZero"/>
        <c:auto val="1"/>
        <c:lblAlgn val="ctr"/>
        <c:lblOffset val="100"/>
      </c:catAx>
      <c:valAx>
        <c:axId val="129095936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zh-CN"/>
          </a:p>
        </c:txPr>
        <c:crossAx val="129094400"/>
        <c:crosses val="autoZero"/>
        <c:crossBetween val="between"/>
      </c:valAx>
      <c:valAx>
        <c:axId val="129101824"/>
        <c:scaling>
          <c:orientation val="minMax"/>
        </c:scaling>
        <c:axPos val="r"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zh-CN"/>
          </a:p>
        </c:txPr>
        <c:crossAx val="129103360"/>
        <c:crosses val="max"/>
        <c:crossBetween val="between"/>
      </c:valAx>
      <c:catAx>
        <c:axId val="129103360"/>
        <c:scaling>
          <c:orientation val="minMax"/>
        </c:scaling>
        <c:delete val="1"/>
        <c:axPos val="b"/>
        <c:tickLblPos val="nextTo"/>
        <c:crossAx val="129101824"/>
        <c:crosses val="autoZero"/>
        <c:auto val="1"/>
        <c:lblAlgn val="ctr"/>
        <c:lblOffset val="100"/>
      </c:catAx>
    </c:plotArea>
    <c:legend>
      <c:legendPos val="r"/>
      <c:layout/>
      <c:txPr>
        <a:bodyPr/>
        <a:lstStyle/>
        <a:p>
          <a:pPr>
            <a:defRPr lang="en-US"/>
          </a:pPr>
          <a:endParaRPr lang="zh-CN"/>
        </a:p>
      </c:txPr>
    </c:legend>
    <c:plotVisOnly val="1"/>
    <c:dispBlanksAs val="gap"/>
  </c:chart>
  <c:printSettings>
    <c:headerFooter/>
    <c:pageMargins b="1" l="0.75000000000000011" r="0.75000000000000011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style val="18"/>
  <c:chart>
    <c:plotArea>
      <c:layout/>
      <c:lineChart>
        <c:grouping val="standard"/>
        <c:ser>
          <c:idx val="0"/>
          <c:order val="0"/>
          <c:tx>
            <c:strRef>
              <c:f>IT!$F$1</c:f>
              <c:strCache>
                <c:ptCount val="1"/>
                <c:pt idx="0">
                  <c:v>(F+I)/A</c:v>
                </c:pt>
              </c:strCache>
            </c:strRef>
          </c:tx>
          <c:marker>
            <c:symbol val="none"/>
          </c:marker>
          <c:cat>
            <c:numRef>
              <c:f>IT!$A$2:$A$12</c:f>
              <c:numCache>
                <c:formatCode>General</c:formatCode>
                <c:ptCount val="11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</c:numCache>
            </c:numRef>
          </c:cat>
          <c:val>
            <c:numRef>
              <c:f>IT!$F$2:$F$12</c:f>
              <c:numCache>
                <c:formatCode>General</c:formatCode>
                <c:ptCount val="11"/>
                <c:pt idx="0">
                  <c:v>1.4457696693272519</c:v>
                </c:pt>
                <c:pt idx="1">
                  <c:v>1.4524042772850243</c:v>
                </c:pt>
                <c:pt idx="2">
                  <c:v>1.4390794027058202</c:v>
                </c:pt>
                <c:pt idx="3">
                  <c:v>1.434569402062533</c:v>
                </c:pt>
                <c:pt idx="4">
                  <c:v>1.4194116911795343</c:v>
                </c:pt>
                <c:pt idx="5">
                  <c:v>1.4220333359930455</c:v>
                </c:pt>
                <c:pt idx="6">
                  <c:v>1.4336244087530536</c:v>
                </c:pt>
                <c:pt idx="7">
                  <c:v>1.4407456967615533</c:v>
                </c:pt>
                <c:pt idx="8">
                  <c:v>1.4460780672596609</c:v>
                </c:pt>
                <c:pt idx="9">
                  <c:v>1.4513679968212523</c:v>
                </c:pt>
                <c:pt idx="10">
                  <c:v>1.4388342621499917</c:v>
                </c:pt>
              </c:numCache>
            </c:numRef>
          </c:val>
        </c:ser>
        <c:dLbls/>
        <c:marker val="1"/>
        <c:axId val="129149568"/>
        <c:axId val="129159552"/>
      </c:lineChart>
      <c:lineChart>
        <c:grouping val="standard"/>
        <c:ser>
          <c:idx val="1"/>
          <c:order val="1"/>
          <c:tx>
            <c:strRef>
              <c:f>IT!$G$1</c:f>
              <c:strCache>
                <c:ptCount val="1"/>
                <c:pt idx="0">
                  <c:v>F/(F+I)</c:v>
                </c:pt>
              </c:strCache>
            </c:strRef>
          </c:tx>
          <c:marker>
            <c:symbol val="none"/>
          </c:marker>
          <c:val>
            <c:numRef>
              <c:f>IT!$G$2:$G$12</c:f>
              <c:numCache>
                <c:formatCode>General</c:formatCode>
                <c:ptCount val="11"/>
                <c:pt idx="0">
                  <c:v>1.8654931095582861E-2</c:v>
                </c:pt>
                <c:pt idx="1">
                  <c:v>1.8107717571490461E-2</c:v>
                </c:pt>
                <c:pt idx="2">
                  <c:v>1.807799734463059E-2</c:v>
                </c:pt>
                <c:pt idx="3">
                  <c:v>1.7526531710654769E-2</c:v>
                </c:pt>
                <c:pt idx="4">
                  <c:v>1.7077960390168873E-2</c:v>
                </c:pt>
                <c:pt idx="5">
                  <c:v>1.6741677888818012E-2</c:v>
                </c:pt>
                <c:pt idx="6">
                  <c:v>1.5502540954383675E-2</c:v>
                </c:pt>
                <c:pt idx="7">
                  <c:v>1.4977652391669573E-2</c:v>
                </c:pt>
                <c:pt idx="8">
                  <c:v>1.3602319168130058E-2</c:v>
                </c:pt>
                <c:pt idx="9">
                  <c:v>1.3330074146500448E-2</c:v>
                </c:pt>
                <c:pt idx="10">
                  <c:v>1.3045873482065304E-2</c:v>
                </c:pt>
              </c:numCache>
            </c:numRef>
          </c:val>
        </c:ser>
        <c:dLbls/>
        <c:marker val="1"/>
        <c:axId val="129162624"/>
        <c:axId val="129161088"/>
      </c:lineChart>
      <c:catAx>
        <c:axId val="129149568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zh-CN"/>
          </a:p>
        </c:txPr>
        <c:crossAx val="129159552"/>
        <c:crosses val="autoZero"/>
        <c:auto val="1"/>
        <c:lblAlgn val="ctr"/>
        <c:lblOffset val="100"/>
      </c:catAx>
      <c:valAx>
        <c:axId val="129159552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zh-CN"/>
          </a:p>
        </c:txPr>
        <c:crossAx val="129149568"/>
        <c:crosses val="autoZero"/>
        <c:crossBetween val="between"/>
      </c:valAx>
      <c:valAx>
        <c:axId val="129161088"/>
        <c:scaling>
          <c:orientation val="minMax"/>
        </c:scaling>
        <c:axPos val="r"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zh-CN"/>
          </a:p>
        </c:txPr>
        <c:crossAx val="129162624"/>
        <c:crosses val="max"/>
        <c:crossBetween val="between"/>
      </c:valAx>
      <c:catAx>
        <c:axId val="129162624"/>
        <c:scaling>
          <c:orientation val="minMax"/>
        </c:scaling>
        <c:delete val="1"/>
        <c:axPos val="b"/>
        <c:tickLblPos val="nextTo"/>
        <c:crossAx val="129161088"/>
        <c:crosses val="autoZero"/>
        <c:auto val="1"/>
        <c:lblAlgn val="ctr"/>
        <c:lblOffset val="100"/>
      </c:catAx>
    </c:plotArea>
    <c:legend>
      <c:legendPos val="r"/>
      <c:layout/>
      <c:txPr>
        <a:bodyPr/>
        <a:lstStyle/>
        <a:p>
          <a:pPr>
            <a:defRPr lang="en-US"/>
          </a:pPr>
          <a:endParaRPr lang="zh-CN"/>
        </a:p>
      </c:txPr>
    </c:legend>
    <c:plotVisOnly val="1"/>
    <c:dispBlanksAs val="gap"/>
  </c:chart>
  <c:printSettings>
    <c:headerFooter/>
    <c:pageMargins b="1" l="0.75000000000000011" r="0.75000000000000011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style val="18"/>
  <c:chart>
    <c:plotArea>
      <c:layout/>
      <c:lineChart>
        <c:grouping val="standard"/>
        <c:ser>
          <c:idx val="0"/>
          <c:order val="0"/>
          <c:tx>
            <c:strRef>
              <c:f>FR!$A$32</c:f>
              <c:strCache>
                <c:ptCount val="1"/>
                <c:pt idx="0">
                  <c:v>事故数</c:v>
                </c:pt>
              </c:strCache>
            </c:strRef>
          </c:tx>
          <c:marker>
            <c:symbol val="none"/>
          </c:marker>
          <c:cat>
            <c:strRef>
              <c:f>FR!$B$31:$AB$31</c:f>
              <c:strCache>
                <c:ptCount val="27"/>
                <c:pt idx="0">
                  <c:v>1985</c:v>
                </c:pt>
                <c:pt idx="1">
                  <c:v>1986</c:v>
                </c:pt>
                <c:pt idx="2">
                  <c:v>1987</c:v>
                </c:pt>
                <c:pt idx="3">
                  <c:v>1988</c:v>
                </c:pt>
                <c:pt idx="4">
                  <c:v>1989</c:v>
                </c:pt>
                <c:pt idx="5">
                  <c:v>1990</c:v>
                </c:pt>
                <c:pt idx="6">
                  <c:v>1991</c:v>
                </c:pt>
                <c:pt idx="7">
                  <c:v>1992</c:v>
                </c:pt>
                <c:pt idx="8">
                  <c:v>1993</c:v>
                </c:pt>
                <c:pt idx="9">
                  <c:v>1994</c:v>
                </c:pt>
                <c:pt idx="10">
                  <c:v>1995</c:v>
                </c:pt>
                <c:pt idx="11">
                  <c:v>1996</c:v>
                </c:pt>
                <c:pt idx="12">
                  <c:v>1997</c:v>
                </c:pt>
                <c:pt idx="13">
                  <c:v>1998</c:v>
                </c:pt>
                <c:pt idx="14">
                  <c:v>1999</c:v>
                </c:pt>
                <c:pt idx="15">
                  <c:v>2000</c:v>
                </c:pt>
                <c:pt idx="16">
                  <c:v>2001</c:v>
                </c:pt>
                <c:pt idx="17">
                  <c:v>2002</c:v>
                </c:pt>
                <c:pt idx="18">
                  <c:v>2003</c:v>
                </c:pt>
                <c:pt idx="19">
                  <c:v>2004 (3)</c:v>
                </c:pt>
                <c:pt idx="20">
                  <c:v>2005</c:v>
                </c:pt>
                <c:pt idx="21">
                  <c:v>2006</c:v>
                </c:pt>
                <c:pt idx="22">
                  <c:v>2007</c:v>
                </c:pt>
                <c:pt idx="23">
                  <c:v>2008</c:v>
                </c:pt>
                <c:pt idx="24">
                  <c:v>2009</c:v>
                </c:pt>
                <c:pt idx="25">
                  <c:v>2010</c:v>
                </c:pt>
                <c:pt idx="26">
                  <c:v>2011</c:v>
                </c:pt>
              </c:strCache>
            </c:strRef>
          </c:cat>
          <c:val>
            <c:numRef>
              <c:f>FR!$B$32:$AB$32</c:f>
              <c:numCache>
                <c:formatCode>_-* #,##0_-;\-* #,##0_-;_-* "-"??_-;_-@_-</c:formatCode>
                <c:ptCount val="27"/>
                <c:pt idx="0">
                  <c:v>191096</c:v>
                </c:pt>
                <c:pt idx="1">
                  <c:v>184626</c:v>
                </c:pt>
                <c:pt idx="2">
                  <c:v>170994</c:v>
                </c:pt>
                <c:pt idx="3">
                  <c:v>175887</c:v>
                </c:pt>
                <c:pt idx="4">
                  <c:v>170590</c:v>
                </c:pt>
                <c:pt idx="5">
                  <c:v>162573</c:v>
                </c:pt>
                <c:pt idx="6">
                  <c:v>148890</c:v>
                </c:pt>
                <c:pt idx="7">
                  <c:v>143362</c:v>
                </c:pt>
                <c:pt idx="8">
                  <c:v>137500</c:v>
                </c:pt>
                <c:pt idx="9">
                  <c:v>132726</c:v>
                </c:pt>
                <c:pt idx="10">
                  <c:v>132949</c:v>
                </c:pt>
                <c:pt idx="11">
                  <c:v>125406</c:v>
                </c:pt>
                <c:pt idx="12">
                  <c:v>125202</c:v>
                </c:pt>
                <c:pt idx="13">
                  <c:v>124387</c:v>
                </c:pt>
                <c:pt idx="14">
                  <c:v>124524</c:v>
                </c:pt>
                <c:pt idx="15">
                  <c:v>121223</c:v>
                </c:pt>
                <c:pt idx="16">
                  <c:v>116745</c:v>
                </c:pt>
                <c:pt idx="17">
                  <c:v>105470</c:v>
                </c:pt>
                <c:pt idx="18">
                  <c:v>90220</c:v>
                </c:pt>
                <c:pt idx="19">
                  <c:v>85390</c:v>
                </c:pt>
                <c:pt idx="20">
                  <c:v>84525</c:v>
                </c:pt>
                <c:pt idx="21">
                  <c:v>80309</c:v>
                </c:pt>
                <c:pt idx="22">
                  <c:v>81272</c:v>
                </c:pt>
                <c:pt idx="23">
                  <c:v>74487</c:v>
                </c:pt>
                <c:pt idx="24">
                  <c:v>72315</c:v>
                </c:pt>
                <c:pt idx="25">
                  <c:v>67288</c:v>
                </c:pt>
                <c:pt idx="26">
                  <c:v>65024</c:v>
                </c:pt>
              </c:numCache>
            </c:numRef>
          </c:val>
        </c:ser>
        <c:ser>
          <c:idx val="1"/>
          <c:order val="1"/>
          <c:tx>
            <c:strRef>
              <c:f>FR!$A$33</c:f>
              <c:strCache>
                <c:ptCount val="1"/>
                <c:pt idx="0">
                  <c:v>死亡人数</c:v>
                </c:pt>
              </c:strCache>
            </c:strRef>
          </c:tx>
          <c:marker>
            <c:symbol val="none"/>
          </c:marker>
          <c:cat>
            <c:strRef>
              <c:f>FR!$B$31:$AB$31</c:f>
              <c:strCache>
                <c:ptCount val="27"/>
                <c:pt idx="0">
                  <c:v>1985</c:v>
                </c:pt>
                <c:pt idx="1">
                  <c:v>1986</c:v>
                </c:pt>
                <c:pt idx="2">
                  <c:v>1987</c:v>
                </c:pt>
                <c:pt idx="3">
                  <c:v>1988</c:v>
                </c:pt>
                <c:pt idx="4">
                  <c:v>1989</c:v>
                </c:pt>
                <c:pt idx="5">
                  <c:v>1990</c:v>
                </c:pt>
                <c:pt idx="6">
                  <c:v>1991</c:v>
                </c:pt>
                <c:pt idx="7">
                  <c:v>1992</c:v>
                </c:pt>
                <c:pt idx="8">
                  <c:v>1993</c:v>
                </c:pt>
                <c:pt idx="9">
                  <c:v>1994</c:v>
                </c:pt>
                <c:pt idx="10">
                  <c:v>1995</c:v>
                </c:pt>
                <c:pt idx="11">
                  <c:v>1996</c:v>
                </c:pt>
                <c:pt idx="12">
                  <c:v>1997</c:v>
                </c:pt>
                <c:pt idx="13">
                  <c:v>1998</c:v>
                </c:pt>
                <c:pt idx="14">
                  <c:v>1999</c:v>
                </c:pt>
                <c:pt idx="15">
                  <c:v>2000</c:v>
                </c:pt>
                <c:pt idx="16">
                  <c:v>2001</c:v>
                </c:pt>
                <c:pt idx="17">
                  <c:v>2002</c:v>
                </c:pt>
                <c:pt idx="18">
                  <c:v>2003</c:v>
                </c:pt>
                <c:pt idx="19">
                  <c:v>2004 (3)</c:v>
                </c:pt>
                <c:pt idx="20">
                  <c:v>2005</c:v>
                </c:pt>
                <c:pt idx="21">
                  <c:v>2006</c:v>
                </c:pt>
                <c:pt idx="22">
                  <c:v>2007</c:v>
                </c:pt>
                <c:pt idx="23">
                  <c:v>2008</c:v>
                </c:pt>
                <c:pt idx="24">
                  <c:v>2009</c:v>
                </c:pt>
                <c:pt idx="25">
                  <c:v>2010</c:v>
                </c:pt>
                <c:pt idx="26">
                  <c:v>2011</c:v>
                </c:pt>
              </c:strCache>
            </c:strRef>
          </c:cat>
          <c:val>
            <c:numRef>
              <c:f>FR!$B$33:$AB$33</c:f>
              <c:numCache>
                <c:formatCode>_-* #,##0_-;\-* #,##0_-;_-* "-"??_-;_-@_-</c:formatCode>
                <c:ptCount val="27"/>
                <c:pt idx="0">
                  <c:v>10447</c:v>
                </c:pt>
                <c:pt idx="1">
                  <c:v>10961</c:v>
                </c:pt>
                <c:pt idx="2">
                  <c:v>9855</c:v>
                </c:pt>
                <c:pt idx="3">
                  <c:v>10548</c:v>
                </c:pt>
                <c:pt idx="4">
                  <c:v>10528</c:v>
                </c:pt>
                <c:pt idx="5">
                  <c:v>10289</c:v>
                </c:pt>
                <c:pt idx="6">
                  <c:v>9617</c:v>
                </c:pt>
                <c:pt idx="7">
                  <c:v>9083</c:v>
                </c:pt>
                <c:pt idx="8">
                  <c:v>9052</c:v>
                </c:pt>
                <c:pt idx="9">
                  <c:v>8533</c:v>
                </c:pt>
                <c:pt idx="10">
                  <c:v>8412</c:v>
                </c:pt>
                <c:pt idx="11">
                  <c:v>8080</c:v>
                </c:pt>
                <c:pt idx="12">
                  <c:v>7989</c:v>
                </c:pt>
                <c:pt idx="13">
                  <c:v>8437</c:v>
                </c:pt>
                <c:pt idx="14">
                  <c:v>8029</c:v>
                </c:pt>
                <c:pt idx="15">
                  <c:v>7643</c:v>
                </c:pt>
                <c:pt idx="16">
                  <c:v>7720</c:v>
                </c:pt>
                <c:pt idx="17">
                  <c:v>7242</c:v>
                </c:pt>
                <c:pt idx="18">
                  <c:v>5731</c:v>
                </c:pt>
                <c:pt idx="19">
                  <c:v>5232</c:v>
                </c:pt>
                <c:pt idx="20">
                  <c:v>5318</c:v>
                </c:pt>
                <c:pt idx="21">
                  <c:v>4709</c:v>
                </c:pt>
                <c:pt idx="22">
                  <c:v>4620</c:v>
                </c:pt>
                <c:pt idx="23">
                  <c:v>4275</c:v>
                </c:pt>
                <c:pt idx="24">
                  <c:v>4273</c:v>
                </c:pt>
                <c:pt idx="25">
                  <c:v>3992</c:v>
                </c:pt>
                <c:pt idx="26">
                  <c:v>3963</c:v>
                </c:pt>
              </c:numCache>
            </c:numRef>
          </c:val>
        </c:ser>
        <c:ser>
          <c:idx val="2"/>
          <c:order val="2"/>
          <c:tx>
            <c:strRef>
              <c:f>FR!$A$34</c:f>
              <c:strCache>
                <c:ptCount val="1"/>
                <c:pt idx="0">
                  <c:v>受伤人数</c:v>
                </c:pt>
              </c:strCache>
            </c:strRef>
          </c:tx>
          <c:marker>
            <c:symbol val="none"/>
          </c:marker>
          <c:cat>
            <c:strRef>
              <c:f>FR!$B$31:$AB$31</c:f>
              <c:strCache>
                <c:ptCount val="27"/>
                <c:pt idx="0">
                  <c:v>1985</c:v>
                </c:pt>
                <c:pt idx="1">
                  <c:v>1986</c:v>
                </c:pt>
                <c:pt idx="2">
                  <c:v>1987</c:v>
                </c:pt>
                <c:pt idx="3">
                  <c:v>1988</c:v>
                </c:pt>
                <c:pt idx="4">
                  <c:v>1989</c:v>
                </c:pt>
                <c:pt idx="5">
                  <c:v>1990</c:v>
                </c:pt>
                <c:pt idx="6">
                  <c:v>1991</c:v>
                </c:pt>
                <c:pt idx="7">
                  <c:v>1992</c:v>
                </c:pt>
                <c:pt idx="8">
                  <c:v>1993</c:v>
                </c:pt>
                <c:pt idx="9">
                  <c:v>1994</c:v>
                </c:pt>
                <c:pt idx="10">
                  <c:v>1995</c:v>
                </c:pt>
                <c:pt idx="11">
                  <c:v>1996</c:v>
                </c:pt>
                <c:pt idx="12">
                  <c:v>1997</c:v>
                </c:pt>
                <c:pt idx="13">
                  <c:v>1998</c:v>
                </c:pt>
                <c:pt idx="14">
                  <c:v>1999</c:v>
                </c:pt>
                <c:pt idx="15">
                  <c:v>2000</c:v>
                </c:pt>
                <c:pt idx="16">
                  <c:v>2001</c:v>
                </c:pt>
                <c:pt idx="17">
                  <c:v>2002</c:v>
                </c:pt>
                <c:pt idx="18">
                  <c:v>2003</c:v>
                </c:pt>
                <c:pt idx="19">
                  <c:v>2004 (3)</c:v>
                </c:pt>
                <c:pt idx="20">
                  <c:v>2005</c:v>
                </c:pt>
                <c:pt idx="21">
                  <c:v>2006</c:v>
                </c:pt>
                <c:pt idx="22">
                  <c:v>2007</c:v>
                </c:pt>
                <c:pt idx="23">
                  <c:v>2008</c:v>
                </c:pt>
                <c:pt idx="24">
                  <c:v>2009</c:v>
                </c:pt>
                <c:pt idx="25">
                  <c:v>2010</c:v>
                </c:pt>
                <c:pt idx="26">
                  <c:v>2011</c:v>
                </c:pt>
              </c:strCache>
            </c:strRef>
          </c:cat>
          <c:val>
            <c:numRef>
              <c:f>FR!$B$34:$AB$34</c:f>
              <c:numCache>
                <c:formatCode>_-* #,##0_-;\-* #,##0_-;_-* "-"??_-;_-@_-</c:formatCode>
                <c:ptCount val="27"/>
                <c:pt idx="0">
                  <c:v>270745</c:v>
                </c:pt>
                <c:pt idx="1">
                  <c:v>259015</c:v>
                </c:pt>
                <c:pt idx="2">
                  <c:v>237638</c:v>
                </c:pt>
                <c:pt idx="3">
                  <c:v>244042</c:v>
                </c:pt>
                <c:pt idx="4">
                  <c:v>235999</c:v>
                </c:pt>
                <c:pt idx="5">
                  <c:v>225860</c:v>
                </c:pt>
                <c:pt idx="6">
                  <c:v>205968</c:v>
                </c:pt>
                <c:pt idx="7">
                  <c:v>198104</c:v>
                </c:pt>
                <c:pt idx="8">
                  <c:v>189020</c:v>
                </c:pt>
                <c:pt idx="9">
                  <c:v>180832</c:v>
                </c:pt>
                <c:pt idx="10">
                  <c:v>181403</c:v>
                </c:pt>
                <c:pt idx="11">
                  <c:v>170117</c:v>
                </c:pt>
                <c:pt idx="12">
                  <c:v>169578</c:v>
                </c:pt>
                <c:pt idx="13">
                  <c:v>168535</c:v>
                </c:pt>
                <c:pt idx="14">
                  <c:v>167572</c:v>
                </c:pt>
                <c:pt idx="15">
                  <c:v>162117</c:v>
                </c:pt>
                <c:pt idx="16">
                  <c:v>153945</c:v>
                </c:pt>
                <c:pt idx="17">
                  <c:v>137839</c:v>
                </c:pt>
                <c:pt idx="18">
                  <c:v>115929</c:v>
                </c:pt>
                <c:pt idx="19">
                  <c:v>108727</c:v>
                </c:pt>
                <c:pt idx="20">
                  <c:v>108076</c:v>
                </c:pt>
                <c:pt idx="21">
                  <c:v>102125</c:v>
                </c:pt>
                <c:pt idx="22">
                  <c:v>103201</c:v>
                </c:pt>
                <c:pt idx="23">
                  <c:v>93798</c:v>
                </c:pt>
                <c:pt idx="24">
                  <c:v>90934</c:v>
                </c:pt>
                <c:pt idx="25">
                  <c:v>84461</c:v>
                </c:pt>
                <c:pt idx="26">
                  <c:v>81251</c:v>
                </c:pt>
              </c:numCache>
            </c:numRef>
          </c:val>
        </c:ser>
        <c:dLbls/>
        <c:marker val="1"/>
        <c:axId val="129219584"/>
        <c:axId val="129241856"/>
      </c:lineChart>
      <c:catAx>
        <c:axId val="129219584"/>
        <c:scaling>
          <c:orientation val="minMax"/>
        </c:scaling>
        <c:axPos val="b"/>
        <c:tickLblPos val="nextTo"/>
        <c:txPr>
          <a:bodyPr/>
          <a:lstStyle/>
          <a:p>
            <a:pPr>
              <a:defRPr lang="en-US"/>
            </a:pPr>
            <a:endParaRPr lang="zh-CN"/>
          </a:p>
        </c:txPr>
        <c:crossAx val="129241856"/>
        <c:crosses val="autoZero"/>
        <c:auto val="1"/>
        <c:lblAlgn val="ctr"/>
        <c:lblOffset val="100"/>
      </c:catAx>
      <c:valAx>
        <c:axId val="129241856"/>
        <c:scaling>
          <c:orientation val="minMax"/>
        </c:scaling>
        <c:axPos val="l"/>
        <c:majorGridlines/>
        <c:numFmt formatCode="_-* #,##0_-;\-* #,##0_-;_-* &quot;-&quot;??_-;_-@_-" sourceLinked="1"/>
        <c:tickLblPos val="nextTo"/>
        <c:txPr>
          <a:bodyPr/>
          <a:lstStyle/>
          <a:p>
            <a:pPr>
              <a:defRPr lang="en-US"/>
            </a:pPr>
            <a:endParaRPr lang="zh-CN"/>
          </a:p>
        </c:txPr>
        <c:crossAx val="129219584"/>
        <c:crosses val="autoZero"/>
        <c:crossBetween val="between"/>
      </c:valAx>
    </c:plotArea>
    <c:legend>
      <c:legendPos val="r"/>
      <c:txPr>
        <a:bodyPr/>
        <a:lstStyle/>
        <a:p>
          <a:pPr>
            <a:defRPr lang="en-US"/>
          </a:pPr>
          <a:endParaRPr lang="zh-CN"/>
        </a:p>
      </c:txPr>
    </c:legend>
    <c:plotVisOnly val="1"/>
    <c:dispBlanksAs val="gap"/>
  </c:chart>
  <c:printSettings>
    <c:headerFooter/>
    <c:pageMargins b="1" l="0.75000000000000011" r="0.75000000000000011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style val="18"/>
  <c:chart>
    <c:plotArea>
      <c:layout/>
      <c:lineChart>
        <c:grouping val="standard"/>
        <c:ser>
          <c:idx val="0"/>
          <c:order val="0"/>
          <c:tx>
            <c:strRef>
              <c:f>FR!$A$35</c:f>
              <c:strCache>
                <c:ptCount val="1"/>
                <c:pt idx="0">
                  <c:v>受伤概率</c:v>
                </c:pt>
              </c:strCache>
            </c:strRef>
          </c:tx>
          <c:marker>
            <c:symbol val="none"/>
          </c:marker>
          <c:val>
            <c:numRef>
              <c:f>FR!$B$35:$AB$35</c:f>
              <c:numCache>
                <c:formatCode>General</c:formatCode>
                <c:ptCount val="27"/>
                <c:pt idx="0">
                  <c:v>1.4168009796123415</c:v>
                </c:pt>
                <c:pt idx="1">
                  <c:v>1.4029172489248536</c:v>
                </c:pt>
                <c:pt idx="2">
                  <c:v>1.3897446694036049</c:v>
                </c:pt>
                <c:pt idx="3">
                  <c:v>1.3874931063694305</c:v>
                </c:pt>
                <c:pt idx="4">
                  <c:v>1.3834281024679056</c:v>
                </c:pt>
                <c:pt idx="5">
                  <c:v>1.3892835833748531</c:v>
                </c:pt>
                <c:pt idx="6">
                  <c:v>1.3833568406205923</c:v>
                </c:pt>
                <c:pt idx="7">
                  <c:v>1.3818445613202941</c:v>
                </c:pt>
                <c:pt idx="8">
                  <c:v>1.3746909090909092</c:v>
                </c:pt>
                <c:pt idx="9">
                  <c:v>1.3624459412624506</c:v>
                </c:pt>
                <c:pt idx="10">
                  <c:v>1.3644555431029943</c:v>
                </c:pt>
                <c:pt idx="11">
                  <c:v>1.3565299905905619</c:v>
                </c:pt>
                <c:pt idx="12">
                  <c:v>1.354435232664015</c:v>
                </c:pt>
                <c:pt idx="13">
                  <c:v>1.3549245499931666</c:v>
                </c:pt>
                <c:pt idx="14">
                  <c:v>1.34570042722688</c:v>
                </c:pt>
                <c:pt idx="15">
                  <c:v>1.3373452232662117</c:v>
                </c:pt>
                <c:pt idx="16">
                  <c:v>1.3186431967107799</c:v>
                </c:pt>
                <c:pt idx="17">
                  <c:v>1.3069024367118611</c:v>
                </c:pt>
                <c:pt idx="18">
                  <c:v>1.2849589891376636</c:v>
                </c:pt>
                <c:pt idx="19">
                  <c:v>1.2732989811453332</c:v>
                </c:pt>
                <c:pt idx="20">
                  <c:v>1.2786276249630286</c:v>
                </c:pt>
                <c:pt idx="21">
                  <c:v>1.2716507489820568</c:v>
                </c:pt>
                <c:pt idx="22">
                  <c:v>1.2698223250319913</c:v>
                </c:pt>
                <c:pt idx="23">
                  <c:v>1.2592532925208426</c:v>
                </c:pt>
                <c:pt idx="24">
                  <c:v>1.2574707875267925</c:v>
                </c:pt>
                <c:pt idx="25">
                  <c:v>1.2552163833075733</c:v>
                </c:pt>
                <c:pt idx="26">
                  <c:v>1.2495540108267718</c:v>
                </c:pt>
              </c:numCache>
            </c:numRef>
          </c:val>
        </c:ser>
        <c:dLbls/>
        <c:marker val="1"/>
        <c:axId val="129263104"/>
        <c:axId val="129264640"/>
      </c:lineChart>
      <c:lineChart>
        <c:grouping val="standard"/>
        <c:ser>
          <c:idx val="1"/>
          <c:order val="1"/>
          <c:tx>
            <c:strRef>
              <c:f>FR!$A$36</c:f>
              <c:strCache>
                <c:ptCount val="1"/>
                <c:pt idx="0">
                  <c:v>死亡概率</c:v>
                </c:pt>
              </c:strCache>
            </c:strRef>
          </c:tx>
          <c:marker>
            <c:symbol val="none"/>
          </c:marker>
          <c:val>
            <c:numRef>
              <c:f>FR!$B$36:$AB$36</c:f>
              <c:numCache>
                <c:formatCode>General</c:formatCode>
                <c:ptCount val="27"/>
                <c:pt idx="0">
                  <c:v>5.4668857537572738E-2</c:v>
                </c:pt>
                <c:pt idx="1">
                  <c:v>5.9368669634829334E-2</c:v>
                </c:pt>
                <c:pt idx="2">
                  <c:v>5.7633601178988733E-2</c:v>
                </c:pt>
                <c:pt idx="3">
                  <c:v>5.9970321854372406E-2</c:v>
                </c:pt>
                <c:pt idx="4">
                  <c:v>6.1715223635617565E-2</c:v>
                </c:pt>
                <c:pt idx="5">
                  <c:v>6.3288491939005861E-2</c:v>
                </c:pt>
                <c:pt idx="6">
                  <c:v>6.4591309020081936E-2</c:v>
                </c:pt>
                <c:pt idx="7">
                  <c:v>6.3357096022655934E-2</c:v>
                </c:pt>
                <c:pt idx="8">
                  <c:v>6.5832727272727279E-2</c:v>
                </c:pt>
                <c:pt idx="9">
                  <c:v>6.4290342510133658E-2</c:v>
                </c:pt>
                <c:pt idx="10">
                  <c:v>6.3272382642968361E-2</c:v>
                </c:pt>
                <c:pt idx="11">
                  <c:v>6.4430728992233233E-2</c:v>
                </c:pt>
                <c:pt idx="12">
                  <c:v>6.3808884842095168E-2</c:v>
                </c:pt>
                <c:pt idx="13">
                  <c:v>6.7828631609412562E-2</c:v>
                </c:pt>
                <c:pt idx="14">
                  <c:v>6.4477530435899905E-2</c:v>
                </c:pt>
                <c:pt idx="15">
                  <c:v>6.3049091344051872E-2</c:v>
                </c:pt>
                <c:pt idx="16">
                  <c:v>6.612702899481776E-2</c:v>
                </c:pt>
                <c:pt idx="17">
                  <c:v>6.866407509244335E-2</c:v>
                </c:pt>
                <c:pt idx="18">
                  <c:v>6.3522500554200848E-2</c:v>
                </c:pt>
                <c:pt idx="19">
                  <c:v>6.1271811687551234E-2</c:v>
                </c:pt>
                <c:pt idx="20">
                  <c:v>6.291629695356403E-2</c:v>
                </c:pt>
                <c:pt idx="21">
                  <c:v>5.8636018379011071E-2</c:v>
                </c:pt>
                <c:pt idx="22">
                  <c:v>5.684614627423959E-2</c:v>
                </c:pt>
                <c:pt idx="23">
                  <c:v>5.7392565145595875E-2</c:v>
                </c:pt>
                <c:pt idx="24">
                  <c:v>5.9088709119822995E-2</c:v>
                </c:pt>
                <c:pt idx="25">
                  <c:v>5.9327071691832121E-2</c:v>
                </c:pt>
                <c:pt idx="26">
                  <c:v>6.0946727362204724E-2</c:v>
                </c:pt>
              </c:numCache>
            </c:numRef>
          </c:val>
        </c:ser>
        <c:dLbls/>
        <c:marker val="1"/>
        <c:axId val="129280256"/>
        <c:axId val="129278720"/>
      </c:lineChart>
      <c:catAx>
        <c:axId val="129263104"/>
        <c:scaling>
          <c:orientation val="minMax"/>
        </c:scaling>
        <c:axPos val="b"/>
        <c:tickLblPos val="nextTo"/>
        <c:txPr>
          <a:bodyPr/>
          <a:lstStyle/>
          <a:p>
            <a:pPr>
              <a:defRPr lang="en-US"/>
            </a:pPr>
            <a:endParaRPr lang="zh-CN"/>
          </a:p>
        </c:txPr>
        <c:crossAx val="129264640"/>
        <c:crosses val="autoZero"/>
        <c:auto val="1"/>
        <c:lblAlgn val="ctr"/>
        <c:lblOffset val="100"/>
      </c:catAx>
      <c:valAx>
        <c:axId val="129264640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zh-CN"/>
          </a:p>
        </c:txPr>
        <c:crossAx val="129263104"/>
        <c:crosses val="autoZero"/>
        <c:crossBetween val="between"/>
      </c:valAx>
      <c:valAx>
        <c:axId val="129278720"/>
        <c:scaling>
          <c:orientation val="minMax"/>
        </c:scaling>
        <c:axPos val="r"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zh-CN"/>
          </a:p>
        </c:txPr>
        <c:crossAx val="129280256"/>
        <c:crosses val="max"/>
        <c:crossBetween val="between"/>
      </c:valAx>
      <c:catAx>
        <c:axId val="129280256"/>
        <c:scaling>
          <c:orientation val="minMax"/>
        </c:scaling>
        <c:delete val="1"/>
        <c:axPos val="b"/>
        <c:tickLblPos val="nextTo"/>
        <c:crossAx val="129278720"/>
        <c:crosses val="autoZero"/>
        <c:auto val="1"/>
        <c:lblAlgn val="ctr"/>
        <c:lblOffset val="100"/>
      </c:catAx>
    </c:plotArea>
    <c:legend>
      <c:legendPos val="r"/>
      <c:txPr>
        <a:bodyPr/>
        <a:lstStyle/>
        <a:p>
          <a:pPr>
            <a:defRPr lang="en-US"/>
          </a:pPr>
          <a:endParaRPr lang="zh-CN"/>
        </a:p>
      </c:txPr>
    </c:legend>
    <c:plotVisOnly val="1"/>
    <c:dispBlanksAs val="gap"/>
  </c:chart>
  <c:printSettings>
    <c:headerFooter/>
    <c:pageMargins b="1" l="0.75000000000000011" r="0.75000000000000011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style val="18"/>
  <c:chart>
    <c:title>
      <c:tx>
        <c:rich>
          <a:bodyPr/>
          <a:lstStyle/>
          <a:p>
            <a:pPr>
              <a:defRPr lang="en-US"/>
            </a:pPr>
            <a:r>
              <a:rPr lang="en-US" altLang="zh-CN"/>
              <a:t>F/(F+I) including</a:t>
            </a:r>
            <a:r>
              <a:rPr lang="en-US" altLang="zh-CN" baseline="0"/>
              <a:t> China</a:t>
            </a:r>
            <a:endParaRPr lang="en-US"/>
          </a:p>
        </c:rich>
      </c:tx>
      <c:layout/>
      <c:overlay val="1"/>
    </c:title>
    <c:plotArea>
      <c:layout/>
      <c:lineChart>
        <c:grouping val="standard"/>
        <c:ser>
          <c:idx val="1"/>
          <c:order val="0"/>
          <c:tx>
            <c:strRef>
              <c:f>Total!$B$1</c:f>
              <c:strCache>
                <c:ptCount val="1"/>
                <c:pt idx="0">
                  <c:v>DE</c:v>
                </c:pt>
              </c:strCache>
            </c:strRef>
          </c:tx>
          <c:marker>
            <c:symbol val="none"/>
          </c:marker>
          <c:cat>
            <c:numRef>
              <c:f>Total!$A$29:$A$50</c:f>
              <c:numCache>
                <c:formatCode>General</c:formatCode>
                <c:ptCount val="22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</c:numCache>
            </c:numRef>
          </c:cat>
          <c:val>
            <c:numRef>
              <c:f>Total!$B$29:$B$50</c:f>
              <c:numCache>
                <c:formatCode>General</c:formatCode>
                <c:ptCount val="22"/>
                <c:pt idx="0">
                  <c:v>1.7335286275610439E-2</c:v>
                </c:pt>
                <c:pt idx="1">
                  <c:v>2.1863844360385808E-2</c:v>
                </c:pt>
                <c:pt idx="2">
                  <c:v>2.0156305694805737E-2</c:v>
                </c:pt>
                <c:pt idx="3">
                  <c:v>1.9298211583970205E-2</c:v>
                </c:pt>
                <c:pt idx="4">
                  <c:v>1.8649675331462157E-2</c:v>
                </c:pt>
                <c:pt idx="5">
                  <c:v>1.8125173745913974E-2</c:v>
                </c:pt>
                <c:pt idx="6">
                  <c:v>1.7449134915005698E-2</c:v>
                </c:pt>
                <c:pt idx="7">
                  <c:v>1.677448723910659E-2</c:v>
                </c:pt>
                <c:pt idx="8">
                  <c:v>1.5426312236320334E-2</c:v>
                </c:pt>
                <c:pt idx="9">
                  <c:v>1.4694677055543686E-2</c:v>
                </c:pt>
                <c:pt idx="10">
                  <c:v>1.4666413853632982E-2</c:v>
                </c:pt>
                <c:pt idx="11">
                  <c:v>1.3905275913200147E-2</c:v>
                </c:pt>
                <c:pt idx="12">
                  <c:v>1.4158156666770132E-2</c:v>
                </c:pt>
                <c:pt idx="13">
                  <c:v>1.4106740218821929E-2</c:v>
                </c:pt>
                <c:pt idx="14">
                  <c:v>1.309959458974635E-2</c:v>
                </c:pt>
                <c:pt idx="15">
                  <c:v>1.221729975114174E-2</c:v>
                </c:pt>
                <c:pt idx="16">
                  <c:v>1.1910777955585502E-2</c:v>
                </c:pt>
                <c:pt idx="17">
                  <c:v>1.1341344919884134E-2</c:v>
                </c:pt>
                <c:pt idx="18">
                  <c:v>1.0826457472843172E-2</c:v>
                </c:pt>
                <c:pt idx="19">
                  <c:v>1.0332907772825348E-2</c:v>
                </c:pt>
                <c:pt idx="20">
                  <c:v>9.7327236151945745E-3</c:v>
                </c:pt>
                <c:pt idx="21">
                  <c:v>1.0114185087821099E-2</c:v>
                </c:pt>
              </c:numCache>
            </c:numRef>
          </c:val>
        </c:ser>
        <c:ser>
          <c:idx val="2"/>
          <c:order val="1"/>
          <c:tx>
            <c:strRef>
              <c:f>Total!$C$1</c:f>
              <c:strCache>
                <c:ptCount val="1"/>
                <c:pt idx="0">
                  <c:v>IT</c:v>
                </c:pt>
              </c:strCache>
            </c:strRef>
          </c:tx>
          <c:marker>
            <c:symbol val="none"/>
          </c:marker>
          <c:cat>
            <c:numRef>
              <c:f>Total!$A$29:$A$50</c:f>
              <c:numCache>
                <c:formatCode>General</c:formatCode>
                <c:ptCount val="22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</c:numCache>
            </c:numRef>
          </c:cat>
          <c:val>
            <c:numRef>
              <c:f>Total!$C$29:$C$50</c:f>
              <c:numCache>
                <c:formatCode>General</c:formatCode>
                <c:ptCount val="22"/>
                <c:pt idx="11">
                  <c:v>1.8654931095582861E-2</c:v>
                </c:pt>
                <c:pt idx="12">
                  <c:v>1.8107717571490461E-2</c:v>
                </c:pt>
                <c:pt idx="13">
                  <c:v>1.807799734463059E-2</c:v>
                </c:pt>
                <c:pt idx="14">
                  <c:v>1.7526531710654769E-2</c:v>
                </c:pt>
                <c:pt idx="15">
                  <c:v>1.7077960390168873E-2</c:v>
                </c:pt>
                <c:pt idx="16">
                  <c:v>1.6741677888818012E-2</c:v>
                </c:pt>
                <c:pt idx="17">
                  <c:v>1.5502540954383675E-2</c:v>
                </c:pt>
                <c:pt idx="18">
                  <c:v>1.4977652391669573E-2</c:v>
                </c:pt>
                <c:pt idx="19">
                  <c:v>1.3602319168130058E-2</c:v>
                </c:pt>
                <c:pt idx="20">
                  <c:v>1.3330074146500448E-2</c:v>
                </c:pt>
                <c:pt idx="21">
                  <c:v>1.3045873482065304E-2</c:v>
                </c:pt>
              </c:numCache>
            </c:numRef>
          </c:val>
        </c:ser>
        <c:ser>
          <c:idx val="3"/>
          <c:order val="2"/>
          <c:tx>
            <c:strRef>
              <c:f>Total!$D$1</c:f>
              <c:strCache>
                <c:ptCount val="1"/>
                <c:pt idx="0">
                  <c:v>FR</c:v>
                </c:pt>
              </c:strCache>
            </c:strRef>
          </c:tx>
          <c:marker>
            <c:symbol val="none"/>
          </c:marker>
          <c:cat>
            <c:numRef>
              <c:f>Total!$A$29:$A$50</c:f>
              <c:numCache>
                <c:formatCode>General</c:formatCode>
                <c:ptCount val="22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</c:numCache>
            </c:numRef>
          </c:cat>
          <c:val>
            <c:numRef>
              <c:f>Total!$D$29:$D$50</c:f>
              <c:numCache>
                <c:formatCode>General</c:formatCode>
                <c:ptCount val="22"/>
                <c:pt idx="0">
                  <c:v>4.3569949481047983E-2</c:v>
                </c:pt>
                <c:pt idx="1">
                  <c:v>4.4608854975995545E-2</c:v>
                </c:pt>
                <c:pt idx="2">
                  <c:v>4.3839623142378624E-2</c:v>
                </c:pt>
                <c:pt idx="3">
                  <c:v>4.5700553334141122E-2</c:v>
                </c:pt>
                <c:pt idx="4">
                  <c:v>4.5061125339951942E-2</c:v>
                </c:pt>
                <c:pt idx="5">
                  <c:v>4.4316834812844083E-2</c:v>
                </c:pt>
                <c:pt idx="6">
                  <c:v>4.5343075360415722E-2</c:v>
                </c:pt>
                <c:pt idx="7">
                  <c:v>4.4991468009258476E-2</c:v>
                </c:pt>
                <c:pt idx="8">
                  <c:v>4.7674208349343397E-2</c:v>
                </c:pt>
                <c:pt idx="9">
                  <c:v>4.5722974242743492E-2</c:v>
                </c:pt>
                <c:pt idx="10">
                  <c:v>4.502238454288407E-2</c:v>
                </c:pt>
                <c:pt idx="11">
                  <c:v>4.7753069619274426E-2</c:v>
                </c:pt>
                <c:pt idx="12">
                  <c:v>4.9916942949111184E-2</c:v>
                </c:pt>
                <c:pt idx="13">
                  <c:v>4.7106690777576857E-2</c:v>
                </c:pt>
                <c:pt idx="14">
                  <c:v>4.5911248782456851E-2</c:v>
                </c:pt>
                <c:pt idx="15">
                  <c:v>4.6898424960756302E-2</c:v>
                </c:pt>
                <c:pt idx="16">
                  <c:v>4.4077728064099445E-2</c:v>
                </c:pt>
                <c:pt idx="17">
                  <c:v>4.2848795689151467E-2</c:v>
                </c:pt>
                <c:pt idx="18">
                  <c:v>4.358997889327338E-2</c:v>
                </c:pt>
                <c:pt idx="19">
                  <c:v>4.4881153696681969E-2</c:v>
                </c:pt>
                <c:pt idx="20">
                  <c:v>4.5131312674527718E-2</c:v>
                </c:pt>
                <c:pt idx="21">
                  <c:v>4.6506442603328091E-2</c:v>
                </c:pt>
              </c:numCache>
            </c:numRef>
          </c:val>
        </c:ser>
        <c:ser>
          <c:idx val="4"/>
          <c:order val="3"/>
          <c:tx>
            <c:strRef>
              <c:f>Total!$E$1</c:f>
              <c:strCache>
                <c:ptCount val="1"/>
                <c:pt idx="0">
                  <c:v>UK</c:v>
                </c:pt>
              </c:strCache>
            </c:strRef>
          </c:tx>
          <c:marker>
            <c:symbol val="none"/>
          </c:marker>
          <c:cat>
            <c:numRef>
              <c:f>Total!$A$29:$A$50</c:f>
              <c:numCache>
                <c:formatCode>General</c:formatCode>
                <c:ptCount val="22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</c:numCache>
            </c:numRef>
          </c:cat>
          <c:val>
            <c:numRef>
              <c:f>Total!$E$29:$E$50</c:f>
              <c:numCache>
                <c:formatCode>General</c:formatCode>
                <c:ptCount val="22"/>
                <c:pt idx="0">
                  <c:v>1.5289390622389858E-2</c:v>
                </c:pt>
                <c:pt idx="1">
                  <c:v>1.4661325938478919E-2</c:v>
                </c:pt>
                <c:pt idx="2">
                  <c:v>1.3588065379511549E-2</c:v>
                </c:pt>
                <c:pt idx="3">
                  <c:v>1.2471633084162268E-2</c:v>
                </c:pt>
                <c:pt idx="4">
                  <c:v>1.1563440519562807E-2</c:v>
                </c:pt>
                <c:pt idx="5">
                  <c:v>1.1657292971177093E-2</c:v>
                </c:pt>
                <c:pt idx="6">
                  <c:v>1.1222777434668962E-2</c:v>
                </c:pt>
                <c:pt idx="7">
                  <c:v>1.0985992020732664E-2</c:v>
                </c:pt>
                <c:pt idx="8">
                  <c:v>1.0512536068661826E-2</c:v>
                </c:pt>
                <c:pt idx="9">
                  <c:v>1.068275373490667E-2</c:v>
                </c:pt>
                <c:pt idx="10">
                  <c:v>1.0639526355377033E-2</c:v>
                </c:pt>
                <c:pt idx="11">
                  <c:v>1.1006540118041155E-2</c:v>
                </c:pt>
                <c:pt idx="12">
                  <c:v>1.1344736485347071E-2</c:v>
                </c:pt>
                <c:pt idx="13">
                  <c:v>1.2075398956311014E-2</c:v>
                </c:pt>
                <c:pt idx="14">
                  <c:v>1.1453625440489864E-2</c:v>
                </c:pt>
                <c:pt idx="15">
                  <c:v>1.1803053823547849E-2</c:v>
                </c:pt>
                <c:pt idx="16">
                  <c:v>1.2286382721596455E-2</c:v>
                </c:pt>
                <c:pt idx="17">
                  <c:v>1.188161938486606E-2</c:v>
                </c:pt>
                <c:pt idx="18">
                  <c:v>1.1009031049111209E-2</c:v>
                </c:pt>
                <c:pt idx="19">
                  <c:v>9.9990099990099994E-3</c:v>
                </c:pt>
                <c:pt idx="20">
                  <c:v>8.8580320804405067E-3</c:v>
                </c:pt>
              </c:numCache>
            </c:numRef>
          </c:val>
        </c:ser>
        <c:ser>
          <c:idx val="5"/>
          <c:order val="4"/>
          <c:tx>
            <c:strRef>
              <c:f>Total!$F$1</c:f>
              <c:strCache>
                <c:ptCount val="1"/>
                <c:pt idx="0">
                  <c:v>US</c:v>
                </c:pt>
              </c:strCache>
            </c:strRef>
          </c:tx>
          <c:marker>
            <c:symbol val="none"/>
          </c:marker>
          <c:cat>
            <c:numRef>
              <c:f>Total!$A$29:$A$50</c:f>
              <c:numCache>
                <c:formatCode>General</c:formatCode>
                <c:ptCount val="22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</c:numCache>
            </c:numRef>
          </c:cat>
          <c:val>
            <c:numRef>
              <c:f>Total!$F$29:$F$50</c:f>
              <c:numCache>
                <c:formatCode>General</c:formatCode>
                <c:ptCount val="22"/>
                <c:pt idx="0">
                  <c:v>1.361691344059183E-2</c:v>
                </c:pt>
                <c:pt idx="1">
                  <c:v>1.3225940278704476E-2</c:v>
                </c:pt>
                <c:pt idx="2">
                  <c:v>1.2625235094743946E-2</c:v>
                </c:pt>
                <c:pt idx="3">
                  <c:v>1.2588914105039517E-2</c:v>
                </c:pt>
                <c:pt idx="4">
                  <c:v>1.2313390857921203E-2</c:v>
                </c:pt>
                <c:pt idx="5">
                  <c:v>1.192354015972189E-2</c:v>
                </c:pt>
                <c:pt idx="6">
                  <c:v>1.1932033503300634E-2</c:v>
                </c:pt>
                <c:pt idx="7">
                  <c:v>1.2394579108556783E-2</c:v>
                </c:pt>
                <c:pt idx="8">
                  <c:v>1.2834556349457684E-2</c:v>
                </c:pt>
                <c:pt idx="9">
                  <c:v>1.272653224342616E-2</c:v>
                </c:pt>
                <c:pt idx="10">
                  <c:v>1.2983274496664031E-2</c:v>
                </c:pt>
                <c:pt idx="11">
                  <c:v>1.3722865501868698E-2</c:v>
                </c:pt>
                <c:pt idx="12">
                  <c:v>1.4485831304149236E-2</c:v>
                </c:pt>
                <c:pt idx="13">
                  <c:v>1.4628763237744693E-2</c:v>
                </c:pt>
                <c:pt idx="14">
                  <c:v>1.512990540453671E-2</c:v>
                </c:pt>
                <c:pt idx="15">
                  <c:v>1.5865167588822695E-2</c:v>
                </c:pt>
                <c:pt idx="16">
                  <c:v>1.6317130312389679E-2</c:v>
                </c:pt>
                <c:pt idx="17">
                  <c:v>1.6296362418397721E-2</c:v>
                </c:pt>
                <c:pt idx="18">
                  <c:v>1.5703100085600632E-2</c:v>
                </c:pt>
                <c:pt idx="19">
                  <c:v>1.5051364675424827E-2</c:v>
                </c:pt>
                <c:pt idx="20">
                  <c:v>1.4474292889968526E-2</c:v>
                </c:pt>
              </c:numCache>
            </c:numRef>
          </c:val>
        </c:ser>
        <c:ser>
          <c:idx val="6"/>
          <c:order val="5"/>
          <c:tx>
            <c:strRef>
              <c:f>Total!$G$1</c:f>
              <c:strCache>
                <c:ptCount val="1"/>
                <c:pt idx="0">
                  <c:v>CN</c:v>
                </c:pt>
              </c:strCache>
            </c:strRef>
          </c:tx>
          <c:marker>
            <c:symbol val="none"/>
          </c:marker>
          <c:cat>
            <c:numRef>
              <c:f>Total!$A$29:$A$50</c:f>
              <c:numCache>
                <c:formatCode>General</c:formatCode>
                <c:ptCount val="22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</c:numCache>
            </c:numRef>
          </c:cat>
          <c:val>
            <c:numRef>
              <c:f>Total!$G$29:$G$50</c:f>
              <c:numCache>
                <c:formatCode>General</c:formatCode>
                <c:ptCount val="22"/>
                <c:pt idx="0">
                  <c:v>0.24111909877020499</c:v>
                </c:pt>
                <c:pt idx="1">
                  <c:v>0.2475117388335942</c:v>
                </c:pt>
                <c:pt idx="2">
                  <c:v>0.28931539511214671</c:v>
                </c:pt>
                <c:pt idx="3">
                  <c:v>0.30865235542552211</c:v>
                </c:pt>
                <c:pt idx="4">
                  <c:v>0.3084037011046617</c:v>
                </c:pt>
                <c:pt idx="5">
                  <c:v>0.30976334693806812</c:v>
                </c:pt>
                <c:pt idx="6">
                  <c:v>0.29687386639366065</c:v>
                </c:pt>
                <c:pt idx="7">
                  <c:v>0.27978817299205649</c:v>
                </c:pt>
                <c:pt idx="8">
                  <c:v>0.25954160405335319</c:v>
                </c:pt>
                <c:pt idx="9">
                  <c:v>0.22599287355015707</c:v>
                </c:pt>
                <c:pt idx="10">
                  <c:v>0.18310136682703376</c:v>
                </c:pt>
                <c:pt idx="11">
                  <c:v>0.16236597870987024</c:v>
                </c:pt>
                <c:pt idx="12">
                  <c:v>0.16290146026167054</c:v>
                </c:pt>
                <c:pt idx="13">
                  <c:v>0.17437590427469235</c:v>
                </c:pt>
                <c:pt idx="14">
                  <c:v>0.1821220156444269</c:v>
                </c:pt>
                <c:pt idx="15">
                  <c:v>0.17363610944536964</c:v>
                </c:pt>
                <c:pt idx="16">
                  <c:v>0.17183256049820014</c:v>
                </c:pt>
                <c:pt idx="17">
                  <c:v>0.17669463374097311</c:v>
                </c:pt>
                <c:pt idx="18">
                  <c:v>0.19419507773458455</c:v>
                </c:pt>
                <c:pt idx="19">
                  <c:v>0.19761493682994832</c:v>
                </c:pt>
                <c:pt idx="20">
                  <c:v>0.20427497651111806</c:v>
                </c:pt>
              </c:numCache>
            </c:numRef>
          </c:val>
        </c:ser>
        <c:dLbls/>
        <c:marker val="1"/>
        <c:axId val="127143296"/>
        <c:axId val="127153280"/>
      </c:lineChart>
      <c:catAx>
        <c:axId val="127143296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zh-CN"/>
          </a:p>
        </c:txPr>
        <c:crossAx val="127153280"/>
        <c:crosses val="autoZero"/>
        <c:auto val="1"/>
        <c:lblAlgn val="ctr"/>
        <c:lblOffset val="100"/>
      </c:catAx>
      <c:valAx>
        <c:axId val="127153280"/>
        <c:scaling>
          <c:orientation val="minMax"/>
        </c:scaling>
        <c:axPos val="l"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zh-CN"/>
          </a:p>
        </c:txPr>
        <c:crossAx val="127143296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lang="en-US"/>
          </a:pPr>
          <a:endParaRPr lang="zh-CN"/>
        </a:p>
      </c:txPr>
    </c:legend>
    <c:plotVisOnly val="1"/>
    <c:dispBlanksAs val="gap"/>
  </c:chart>
  <c:printSettings>
    <c:headerFooter/>
    <c:pageMargins b="1" l="0.75000000000000011" r="0.75000000000000011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style val="18"/>
  <c:chart>
    <c:plotArea>
      <c:layout/>
      <c:lineChart>
        <c:grouping val="standard"/>
        <c:ser>
          <c:idx val="0"/>
          <c:order val="0"/>
          <c:tx>
            <c:strRef>
              <c:f>FR!$F$1</c:f>
              <c:strCache>
                <c:ptCount val="1"/>
                <c:pt idx="0">
                  <c:v>(F+I)/A</c:v>
                </c:pt>
              </c:strCache>
            </c:strRef>
          </c:tx>
          <c:marker>
            <c:symbol val="none"/>
          </c:marker>
          <c:cat>
            <c:numRef>
              <c:f>FR!$A$2:$A$23</c:f>
              <c:numCache>
                <c:formatCode>General</c:formatCode>
                <c:ptCount val="22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</c:numCache>
            </c:numRef>
          </c:cat>
          <c:val>
            <c:numRef>
              <c:f>FR!$F$2:$F$23</c:f>
              <c:numCache>
                <c:formatCode>General</c:formatCode>
                <c:ptCount val="22"/>
                <c:pt idx="0">
                  <c:v>1.4525720753138589</c:v>
                </c:pt>
                <c:pt idx="1">
                  <c:v>1.4479481496406743</c:v>
                </c:pt>
                <c:pt idx="2">
                  <c:v>1.44520165734295</c:v>
                </c:pt>
                <c:pt idx="3">
                  <c:v>1.4405236363636365</c:v>
                </c:pt>
                <c:pt idx="4">
                  <c:v>1.4267362837725841</c:v>
                </c:pt>
                <c:pt idx="5">
                  <c:v>1.4277279257459627</c:v>
                </c:pt>
                <c:pt idx="6">
                  <c:v>1.4209607195827951</c:v>
                </c:pt>
                <c:pt idx="7">
                  <c:v>1.4182441175061102</c:v>
                </c:pt>
                <c:pt idx="8">
                  <c:v>1.4227531816025791</c:v>
                </c:pt>
                <c:pt idx="9">
                  <c:v>1.4101779576627798</c:v>
                </c:pt>
                <c:pt idx="10">
                  <c:v>1.4003943146102638</c:v>
                </c:pt>
                <c:pt idx="11">
                  <c:v>1.3847702257055976</c:v>
                </c:pt>
                <c:pt idx="12">
                  <c:v>1.3755665118043046</c:v>
                </c:pt>
                <c:pt idx="13">
                  <c:v>1.3484814896918644</c:v>
                </c:pt>
                <c:pt idx="14">
                  <c:v>1.3345707928328845</c:v>
                </c:pt>
                <c:pt idx="15">
                  <c:v>1.3415439219165928</c:v>
                </c:pt>
                <c:pt idx="16">
                  <c:v>1.3302867673610679</c:v>
                </c:pt>
                <c:pt idx="17">
                  <c:v>1.3266684713062309</c:v>
                </c:pt>
                <c:pt idx="18">
                  <c:v>1.3166458576664384</c:v>
                </c:pt>
                <c:pt idx="19">
                  <c:v>1.3165594966466154</c:v>
                </c:pt>
                <c:pt idx="20">
                  <c:v>1.3145434549994055</c:v>
                </c:pt>
                <c:pt idx="21">
                  <c:v>1.3105007381889764</c:v>
                </c:pt>
              </c:numCache>
            </c:numRef>
          </c:val>
        </c:ser>
        <c:dLbls/>
        <c:marker val="1"/>
        <c:axId val="129312256"/>
        <c:axId val="129313792"/>
      </c:lineChart>
      <c:lineChart>
        <c:grouping val="standard"/>
        <c:ser>
          <c:idx val="1"/>
          <c:order val="1"/>
          <c:tx>
            <c:strRef>
              <c:f>FR!$G$1</c:f>
              <c:strCache>
                <c:ptCount val="1"/>
                <c:pt idx="0">
                  <c:v>F/(F+I)</c:v>
                </c:pt>
              </c:strCache>
            </c:strRef>
          </c:tx>
          <c:marker>
            <c:symbol val="none"/>
          </c:marker>
          <c:val>
            <c:numRef>
              <c:f>FR!$G$2:$G$23</c:f>
              <c:numCache>
                <c:formatCode>General</c:formatCode>
                <c:ptCount val="22"/>
                <c:pt idx="0">
                  <c:v>4.3569949481047983E-2</c:v>
                </c:pt>
                <c:pt idx="1">
                  <c:v>4.4608854975995545E-2</c:v>
                </c:pt>
                <c:pt idx="2">
                  <c:v>4.3839623142378624E-2</c:v>
                </c:pt>
                <c:pt idx="3">
                  <c:v>4.5700553334141122E-2</c:v>
                </c:pt>
                <c:pt idx="4">
                  <c:v>4.5061125339951942E-2</c:v>
                </c:pt>
                <c:pt idx="5">
                  <c:v>4.4316834812844083E-2</c:v>
                </c:pt>
                <c:pt idx="6">
                  <c:v>4.5343075360415722E-2</c:v>
                </c:pt>
                <c:pt idx="7">
                  <c:v>4.4991468009258476E-2</c:v>
                </c:pt>
                <c:pt idx="8">
                  <c:v>4.7674208349343397E-2</c:v>
                </c:pt>
                <c:pt idx="9">
                  <c:v>4.5722974242743492E-2</c:v>
                </c:pt>
                <c:pt idx="10">
                  <c:v>4.502238454288407E-2</c:v>
                </c:pt>
                <c:pt idx="11">
                  <c:v>4.7753069619274426E-2</c:v>
                </c:pt>
                <c:pt idx="12">
                  <c:v>4.9916942949111184E-2</c:v>
                </c:pt>
                <c:pt idx="13">
                  <c:v>4.7106690777576857E-2</c:v>
                </c:pt>
                <c:pt idx="14">
                  <c:v>4.5911248782456851E-2</c:v>
                </c:pt>
                <c:pt idx="15">
                  <c:v>4.6898424960756302E-2</c:v>
                </c:pt>
                <c:pt idx="16">
                  <c:v>4.4077728064099445E-2</c:v>
                </c:pt>
                <c:pt idx="17">
                  <c:v>4.2848795689151467E-2</c:v>
                </c:pt>
                <c:pt idx="18">
                  <c:v>4.358997889327338E-2</c:v>
                </c:pt>
                <c:pt idx="19">
                  <c:v>4.4881153696681969E-2</c:v>
                </c:pt>
                <c:pt idx="20">
                  <c:v>4.5131312674527718E-2</c:v>
                </c:pt>
                <c:pt idx="21">
                  <c:v>4.6506442603328091E-2</c:v>
                </c:pt>
              </c:numCache>
            </c:numRef>
          </c:val>
        </c:ser>
        <c:dLbls/>
        <c:marker val="1"/>
        <c:axId val="129329408"/>
        <c:axId val="129327872"/>
      </c:lineChart>
      <c:catAx>
        <c:axId val="129312256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zh-CN"/>
          </a:p>
        </c:txPr>
        <c:crossAx val="129313792"/>
        <c:crosses val="autoZero"/>
        <c:auto val="1"/>
        <c:lblAlgn val="ctr"/>
        <c:lblOffset val="100"/>
      </c:catAx>
      <c:valAx>
        <c:axId val="129313792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zh-CN"/>
          </a:p>
        </c:txPr>
        <c:crossAx val="129312256"/>
        <c:crosses val="autoZero"/>
        <c:crossBetween val="between"/>
      </c:valAx>
      <c:valAx>
        <c:axId val="129327872"/>
        <c:scaling>
          <c:orientation val="minMax"/>
        </c:scaling>
        <c:axPos val="r"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zh-CN"/>
          </a:p>
        </c:txPr>
        <c:crossAx val="129329408"/>
        <c:crosses val="max"/>
        <c:crossBetween val="between"/>
      </c:valAx>
      <c:catAx>
        <c:axId val="129329408"/>
        <c:scaling>
          <c:orientation val="minMax"/>
        </c:scaling>
        <c:delete val="1"/>
        <c:axPos val="b"/>
        <c:tickLblPos val="nextTo"/>
        <c:crossAx val="129327872"/>
        <c:crosses val="autoZero"/>
        <c:auto val="1"/>
        <c:lblAlgn val="ctr"/>
        <c:lblOffset val="100"/>
      </c:catAx>
    </c:plotArea>
    <c:legend>
      <c:legendPos val="r"/>
      <c:layout/>
      <c:txPr>
        <a:bodyPr/>
        <a:lstStyle/>
        <a:p>
          <a:pPr>
            <a:defRPr lang="en-US"/>
          </a:pPr>
          <a:endParaRPr lang="zh-CN"/>
        </a:p>
      </c:txPr>
    </c:legend>
    <c:plotVisOnly val="1"/>
    <c:dispBlanksAs val="gap"/>
  </c:chart>
  <c:printSettings>
    <c:headerFooter/>
    <c:pageMargins b="1" l="0.75000000000000011" r="0.75000000000000011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style val="18"/>
  <c:chart>
    <c:plotArea>
      <c:layout/>
      <c:lineChart>
        <c:grouping val="standard"/>
        <c:ser>
          <c:idx val="1"/>
          <c:order val="1"/>
          <c:tx>
            <c:strRef>
              <c:f>UK!$C$41</c:f>
              <c:strCache>
                <c:ptCount val="1"/>
                <c:pt idx="0">
                  <c:v>死亡人数</c:v>
                </c:pt>
              </c:strCache>
            </c:strRef>
          </c:tx>
          <c:marker>
            <c:symbol val="none"/>
          </c:marker>
          <c:cat>
            <c:numRef>
              <c:f>UK!$A$42:$A$102</c:f>
              <c:numCache>
                <c:formatCode>General</c:formatCode>
                <c:ptCount val="61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</c:numCache>
            </c:numRef>
          </c:cat>
          <c:val>
            <c:numRef>
              <c:f>UK!$C$42:$C$102</c:f>
              <c:numCache>
                <c:formatCode>General</c:formatCode>
                <c:ptCount val="61"/>
                <c:pt idx="0">
                  <c:v>5012</c:v>
                </c:pt>
                <c:pt idx="1">
                  <c:v>5250</c:v>
                </c:pt>
                <c:pt idx="2">
                  <c:v>4706</c:v>
                </c:pt>
                <c:pt idx="3">
                  <c:v>5090</c:v>
                </c:pt>
                <c:pt idx="4">
                  <c:v>5010</c:v>
                </c:pt>
                <c:pt idx="5">
                  <c:v>5526</c:v>
                </c:pt>
                <c:pt idx="6">
                  <c:v>5367</c:v>
                </c:pt>
                <c:pt idx="7">
                  <c:v>5550</c:v>
                </c:pt>
                <c:pt idx="8">
                  <c:v>5970</c:v>
                </c:pt>
                <c:pt idx="9">
                  <c:v>6520</c:v>
                </c:pt>
                <c:pt idx="10">
                  <c:v>6970</c:v>
                </c:pt>
                <c:pt idx="11">
                  <c:v>6908</c:v>
                </c:pt>
                <c:pt idx="12">
                  <c:v>6709</c:v>
                </c:pt>
                <c:pt idx="13">
                  <c:v>6922</c:v>
                </c:pt>
                <c:pt idx="14">
                  <c:v>7820</c:v>
                </c:pt>
                <c:pt idx="15">
                  <c:v>7952</c:v>
                </c:pt>
                <c:pt idx="16">
                  <c:v>7985</c:v>
                </c:pt>
                <c:pt idx="17">
                  <c:v>7319</c:v>
                </c:pt>
                <c:pt idx="18">
                  <c:v>6810</c:v>
                </c:pt>
                <c:pt idx="19">
                  <c:v>7365</c:v>
                </c:pt>
                <c:pt idx="20">
                  <c:v>7499</c:v>
                </c:pt>
                <c:pt idx="21">
                  <c:v>7699</c:v>
                </c:pt>
                <c:pt idx="22">
                  <c:v>7763</c:v>
                </c:pt>
                <c:pt idx="23">
                  <c:v>7406</c:v>
                </c:pt>
                <c:pt idx="24">
                  <c:v>6883</c:v>
                </c:pt>
                <c:pt idx="25">
                  <c:v>6366</c:v>
                </c:pt>
                <c:pt idx="26">
                  <c:v>6570</c:v>
                </c:pt>
                <c:pt idx="27">
                  <c:v>6614</c:v>
                </c:pt>
                <c:pt idx="28">
                  <c:v>6831</c:v>
                </c:pt>
                <c:pt idx="29">
                  <c:v>6352</c:v>
                </c:pt>
                <c:pt idx="30">
                  <c:v>5953</c:v>
                </c:pt>
                <c:pt idx="31">
                  <c:v>5846</c:v>
                </c:pt>
                <c:pt idx="32">
                  <c:v>5937</c:v>
                </c:pt>
                <c:pt idx="33">
                  <c:v>5445</c:v>
                </c:pt>
                <c:pt idx="34">
                  <c:v>5599</c:v>
                </c:pt>
                <c:pt idx="35">
                  <c:v>5165</c:v>
                </c:pt>
                <c:pt idx="36">
                  <c:v>5385</c:v>
                </c:pt>
                <c:pt idx="37">
                  <c:v>5125</c:v>
                </c:pt>
                <c:pt idx="38">
                  <c:v>5052</c:v>
                </c:pt>
                <c:pt idx="39">
                  <c:v>5373</c:v>
                </c:pt>
                <c:pt idx="40">
                  <c:v>5217</c:v>
                </c:pt>
                <c:pt idx="41">
                  <c:v>4568</c:v>
                </c:pt>
                <c:pt idx="42">
                  <c:v>4229</c:v>
                </c:pt>
                <c:pt idx="43">
                  <c:v>3814</c:v>
                </c:pt>
                <c:pt idx="44">
                  <c:v>3650</c:v>
                </c:pt>
                <c:pt idx="45">
                  <c:v>3621</c:v>
                </c:pt>
                <c:pt idx="46">
                  <c:v>3598</c:v>
                </c:pt>
                <c:pt idx="47">
                  <c:v>3599</c:v>
                </c:pt>
                <c:pt idx="48">
                  <c:v>3421</c:v>
                </c:pt>
                <c:pt idx="49">
                  <c:v>3423</c:v>
                </c:pt>
                <c:pt idx="50">
                  <c:v>3409</c:v>
                </c:pt>
                <c:pt idx="51">
                  <c:v>3450</c:v>
                </c:pt>
                <c:pt idx="52">
                  <c:v>3431</c:v>
                </c:pt>
                <c:pt idx="53">
                  <c:v>3508</c:v>
                </c:pt>
                <c:pt idx="54">
                  <c:v>3221</c:v>
                </c:pt>
                <c:pt idx="55">
                  <c:v>3201</c:v>
                </c:pt>
                <c:pt idx="56">
                  <c:v>3172</c:v>
                </c:pt>
                <c:pt idx="57">
                  <c:v>2946</c:v>
                </c:pt>
                <c:pt idx="58">
                  <c:v>2538</c:v>
                </c:pt>
                <c:pt idx="59">
                  <c:v>2222</c:v>
                </c:pt>
                <c:pt idx="60">
                  <c:v>1850</c:v>
                </c:pt>
              </c:numCache>
            </c:numRef>
          </c:val>
        </c:ser>
        <c:dLbls/>
        <c:marker val="1"/>
        <c:axId val="129416576"/>
        <c:axId val="129426560"/>
      </c:lineChart>
      <c:lineChart>
        <c:grouping val="standard"/>
        <c:ser>
          <c:idx val="0"/>
          <c:order val="0"/>
          <c:tx>
            <c:strRef>
              <c:f>UK!$B$41</c:f>
              <c:strCache>
                <c:ptCount val="1"/>
                <c:pt idx="0">
                  <c:v>事故数</c:v>
                </c:pt>
              </c:strCache>
            </c:strRef>
          </c:tx>
          <c:marker>
            <c:symbol val="none"/>
          </c:marker>
          <c:cat>
            <c:numRef>
              <c:f>UK!$A$42:$A$102</c:f>
              <c:numCache>
                <c:formatCode>General</c:formatCode>
                <c:ptCount val="61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</c:numCache>
            </c:numRef>
          </c:cat>
          <c:val>
            <c:numRef>
              <c:f>UK!$B$42:$B$102</c:f>
              <c:numCache>
                <c:formatCode>General</c:formatCode>
                <c:ptCount val="61"/>
                <c:pt idx="0">
                  <c:v>167</c:v>
                </c:pt>
                <c:pt idx="1">
                  <c:v>178</c:v>
                </c:pt>
                <c:pt idx="2">
                  <c:v>172</c:v>
                </c:pt>
                <c:pt idx="3">
                  <c:v>186</c:v>
                </c:pt>
                <c:pt idx="4">
                  <c:v>196</c:v>
                </c:pt>
                <c:pt idx="5">
                  <c:v>217</c:v>
                </c:pt>
                <c:pt idx="6">
                  <c:v>216</c:v>
                </c:pt>
                <c:pt idx="7">
                  <c:v>219</c:v>
                </c:pt>
                <c:pt idx="8">
                  <c:v>237</c:v>
                </c:pt>
                <c:pt idx="9">
                  <c:v>261</c:v>
                </c:pt>
                <c:pt idx="10">
                  <c:v>272</c:v>
                </c:pt>
                <c:pt idx="11">
                  <c:v>270</c:v>
                </c:pt>
                <c:pt idx="12">
                  <c:v>264</c:v>
                </c:pt>
                <c:pt idx="13">
                  <c:v>272</c:v>
                </c:pt>
                <c:pt idx="14">
                  <c:v>292</c:v>
                </c:pt>
                <c:pt idx="15">
                  <c:v>299</c:v>
                </c:pt>
                <c:pt idx="16">
                  <c:v>292</c:v>
                </c:pt>
                <c:pt idx="17">
                  <c:v>277</c:v>
                </c:pt>
                <c:pt idx="18">
                  <c:v>264</c:v>
                </c:pt>
                <c:pt idx="19">
                  <c:v>262</c:v>
                </c:pt>
                <c:pt idx="20">
                  <c:v>267</c:v>
                </c:pt>
                <c:pt idx="21">
                  <c:v>259</c:v>
                </c:pt>
                <c:pt idx="22">
                  <c:v>265</c:v>
                </c:pt>
                <c:pt idx="23">
                  <c:v>262</c:v>
                </c:pt>
                <c:pt idx="24">
                  <c:v>244</c:v>
                </c:pt>
                <c:pt idx="25">
                  <c:v>246</c:v>
                </c:pt>
                <c:pt idx="26">
                  <c:v>259</c:v>
                </c:pt>
                <c:pt idx="27">
                  <c:v>266</c:v>
                </c:pt>
                <c:pt idx="28">
                  <c:v>265</c:v>
                </c:pt>
                <c:pt idx="29">
                  <c:v>255</c:v>
                </c:pt>
                <c:pt idx="30">
                  <c:v>252</c:v>
                </c:pt>
                <c:pt idx="31">
                  <c:v>248</c:v>
                </c:pt>
                <c:pt idx="32">
                  <c:v>256</c:v>
                </c:pt>
                <c:pt idx="33">
                  <c:v>243</c:v>
                </c:pt>
                <c:pt idx="34">
                  <c:v>253</c:v>
                </c:pt>
                <c:pt idx="35">
                  <c:v>246</c:v>
                </c:pt>
                <c:pt idx="36">
                  <c:v>248</c:v>
                </c:pt>
                <c:pt idx="37">
                  <c:v>239</c:v>
                </c:pt>
                <c:pt idx="38">
                  <c:v>247</c:v>
                </c:pt>
                <c:pt idx="39">
                  <c:v>261</c:v>
                </c:pt>
                <c:pt idx="40">
                  <c:v>258</c:v>
                </c:pt>
                <c:pt idx="41">
                  <c:v>236</c:v>
                </c:pt>
                <c:pt idx="42">
                  <c:v>233</c:v>
                </c:pt>
                <c:pt idx="43">
                  <c:v>229</c:v>
                </c:pt>
                <c:pt idx="44">
                  <c:v>234</c:v>
                </c:pt>
                <c:pt idx="45">
                  <c:v>231</c:v>
                </c:pt>
                <c:pt idx="46">
                  <c:v>236</c:v>
                </c:pt>
                <c:pt idx="47">
                  <c:v>240</c:v>
                </c:pt>
                <c:pt idx="48">
                  <c:v>239</c:v>
                </c:pt>
                <c:pt idx="49">
                  <c:v>235</c:v>
                </c:pt>
                <c:pt idx="50">
                  <c:v>234</c:v>
                </c:pt>
                <c:pt idx="51">
                  <c:v>229</c:v>
                </c:pt>
                <c:pt idx="52">
                  <c:v>222</c:v>
                </c:pt>
                <c:pt idx="53">
                  <c:v>214</c:v>
                </c:pt>
                <c:pt idx="54">
                  <c:v>207</c:v>
                </c:pt>
                <c:pt idx="55">
                  <c:v>199</c:v>
                </c:pt>
                <c:pt idx="56">
                  <c:v>189</c:v>
                </c:pt>
                <c:pt idx="57">
                  <c:v>182</c:v>
                </c:pt>
                <c:pt idx="58">
                  <c:v>171</c:v>
                </c:pt>
                <c:pt idx="59">
                  <c:v>164</c:v>
                </c:pt>
                <c:pt idx="60">
                  <c:v>154</c:v>
                </c:pt>
              </c:numCache>
            </c:numRef>
          </c:val>
        </c:ser>
        <c:dLbls/>
        <c:marker val="1"/>
        <c:axId val="129503616"/>
        <c:axId val="129428096"/>
      </c:lineChart>
      <c:catAx>
        <c:axId val="129416576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zh-CN"/>
          </a:p>
        </c:txPr>
        <c:crossAx val="129426560"/>
        <c:crosses val="autoZero"/>
        <c:auto val="1"/>
        <c:lblAlgn val="ctr"/>
        <c:lblOffset val="100"/>
      </c:catAx>
      <c:valAx>
        <c:axId val="129426560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zh-CN"/>
          </a:p>
        </c:txPr>
        <c:crossAx val="129416576"/>
        <c:crosses val="autoZero"/>
        <c:crossBetween val="between"/>
      </c:valAx>
      <c:valAx>
        <c:axId val="129428096"/>
        <c:scaling>
          <c:orientation val="minMax"/>
        </c:scaling>
        <c:axPos val="r"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zh-CN"/>
          </a:p>
        </c:txPr>
        <c:crossAx val="129503616"/>
        <c:crosses val="max"/>
        <c:crossBetween val="between"/>
      </c:valAx>
      <c:catAx>
        <c:axId val="129503616"/>
        <c:scaling>
          <c:orientation val="minMax"/>
        </c:scaling>
        <c:delete val="1"/>
        <c:axPos val="b"/>
        <c:numFmt formatCode="General" sourceLinked="1"/>
        <c:tickLblPos val="nextTo"/>
        <c:crossAx val="129428096"/>
        <c:crosses val="autoZero"/>
        <c:auto val="1"/>
        <c:lblAlgn val="ctr"/>
        <c:lblOffset val="100"/>
      </c:catAx>
    </c:plotArea>
    <c:legend>
      <c:legendPos val="r"/>
      <c:txPr>
        <a:bodyPr/>
        <a:lstStyle/>
        <a:p>
          <a:pPr>
            <a:defRPr lang="en-US"/>
          </a:pPr>
          <a:endParaRPr lang="zh-CN"/>
        </a:p>
      </c:txPr>
    </c:legend>
    <c:plotVisOnly val="1"/>
    <c:dispBlanksAs val="gap"/>
  </c:chart>
  <c:printSettings>
    <c:headerFooter/>
    <c:pageMargins b="1" l="0.75000000000000011" r="0.75000000000000011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style val="18"/>
  <c:chart>
    <c:plotArea>
      <c:layout/>
      <c:lineChart>
        <c:grouping val="standard"/>
        <c:ser>
          <c:idx val="1"/>
          <c:order val="1"/>
          <c:tx>
            <c:strRef>
              <c:f>UK!$F$41</c:f>
              <c:strCache>
                <c:ptCount val="1"/>
                <c:pt idx="0">
                  <c:v>死亡概率</c:v>
                </c:pt>
              </c:strCache>
            </c:strRef>
          </c:tx>
          <c:marker>
            <c:symbol val="none"/>
          </c:marker>
          <c:cat>
            <c:numRef>
              <c:f>UK!$A$42:$A$102</c:f>
              <c:numCache>
                <c:formatCode>General</c:formatCode>
                <c:ptCount val="61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</c:numCache>
            </c:numRef>
          </c:cat>
          <c:val>
            <c:numRef>
              <c:f>UK!$F$42:$F$102</c:f>
              <c:numCache>
                <c:formatCode>General</c:formatCode>
                <c:ptCount val="61"/>
                <c:pt idx="0">
                  <c:v>30.011976047904191</c:v>
                </c:pt>
                <c:pt idx="1">
                  <c:v>29.49438202247191</c:v>
                </c:pt>
                <c:pt idx="2">
                  <c:v>27.36046511627907</c:v>
                </c:pt>
                <c:pt idx="3">
                  <c:v>27.365591397849464</c:v>
                </c:pt>
                <c:pt idx="4">
                  <c:v>25.561224489795919</c:v>
                </c:pt>
                <c:pt idx="5">
                  <c:v>25.465437788018434</c:v>
                </c:pt>
                <c:pt idx="6">
                  <c:v>24.847222222222221</c:v>
                </c:pt>
                <c:pt idx="7">
                  <c:v>25.342465753424658</c:v>
                </c:pt>
                <c:pt idx="8">
                  <c:v>25.189873417721518</c:v>
                </c:pt>
                <c:pt idx="9">
                  <c:v>24.980842911877396</c:v>
                </c:pt>
                <c:pt idx="10">
                  <c:v>25.625</c:v>
                </c:pt>
                <c:pt idx="11">
                  <c:v>25.585185185185185</c:v>
                </c:pt>
                <c:pt idx="12">
                  <c:v>25.412878787878789</c:v>
                </c:pt>
                <c:pt idx="13">
                  <c:v>25.448529411764707</c:v>
                </c:pt>
                <c:pt idx="14">
                  <c:v>26.780821917808218</c:v>
                </c:pt>
                <c:pt idx="15">
                  <c:v>26.595317725752508</c:v>
                </c:pt>
                <c:pt idx="16">
                  <c:v>27.345890410958905</c:v>
                </c:pt>
                <c:pt idx="17">
                  <c:v>26.422382671480143</c:v>
                </c:pt>
                <c:pt idx="18">
                  <c:v>25.795454545454547</c:v>
                </c:pt>
                <c:pt idx="19">
                  <c:v>28.110687022900763</c:v>
                </c:pt>
                <c:pt idx="20">
                  <c:v>28.086142322097377</c:v>
                </c:pt>
                <c:pt idx="21">
                  <c:v>29.725868725868725</c:v>
                </c:pt>
                <c:pt idx="22">
                  <c:v>29.294339622641509</c:v>
                </c:pt>
                <c:pt idx="23">
                  <c:v>28.267175572519083</c:v>
                </c:pt>
                <c:pt idx="24">
                  <c:v>28.209016393442624</c:v>
                </c:pt>
                <c:pt idx="25">
                  <c:v>25.878048780487806</c:v>
                </c:pt>
                <c:pt idx="26">
                  <c:v>25.366795366795365</c:v>
                </c:pt>
                <c:pt idx="27">
                  <c:v>24.86466165413534</c:v>
                </c:pt>
                <c:pt idx="28">
                  <c:v>25.777358490566037</c:v>
                </c:pt>
                <c:pt idx="29">
                  <c:v>24.909803921568628</c:v>
                </c:pt>
                <c:pt idx="30">
                  <c:v>23.623015873015873</c:v>
                </c:pt>
                <c:pt idx="31">
                  <c:v>23.572580645161292</c:v>
                </c:pt>
                <c:pt idx="32">
                  <c:v>23.19140625</c:v>
                </c:pt>
                <c:pt idx="33">
                  <c:v>22.407407407407408</c:v>
                </c:pt>
                <c:pt idx="34">
                  <c:v>22.130434782608695</c:v>
                </c:pt>
                <c:pt idx="35">
                  <c:v>20.995934959349594</c:v>
                </c:pt>
                <c:pt idx="36">
                  <c:v>21.713709677419356</c:v>
                </c:pt>
                <c:pt idx="37">
                  <c:v>21.443514644351463</c:v>
                </c:pt>
                <c:pt idx="38">
                  <c:v>20.453441295546558</c:v>
                </c:pt>
                <c:pt idx="39">
                  <c:v>20.586206896551722</c:v>
                </c:pt>
                <c:pt idx="40">
                  <c:v>20.220930232558139</c:v>
                </c:pt>
                <c:pt idx="41">
                  <c:v>19.35593220338983</c:v>
                </c:pt>
                <c:pt idx="42">
                  <c:v>18.150214592274679</c:v>
                </c:pt>
                <c:pt idx="43">
                  <c:v>16.655021834061134</c:v>
                </c:pt>
                <c:pt idx="44">
                  <c:v>15.598290598290598</c:v>
                </c:pt>
                <c:pt idx="45">
                  <c:v>15.675324675324676</c:v>
                </c:pt>
                <c:pt idx="46">
                  <c:v>15.245762711864407</c:v>
                </c:pt>
                <c:pt idx="47">
                  <c:v>14.995833333333334</c:v>
                </c:pt>
                <c:pt idx="48">
                  <c:v>14.313807531380753</c:v>
                </c:pt>
                <c:pt idx="49">
                  <c:v>14.565957446808511</c:v>
                </c:pt>
                <c:pt idx="50">
                  <c:v>14.568376068376068</c:v>
                </c:pt>
                <c:pt idx="51">
                  <c:v>15.065502183406114</c:v>
                </c:pt>
                <c:pt idx="52">
                  <c:v>15.454954954954955</c:v>
                </c:pt>
                <c:pt idx="53">
                  <c:v>16.392523364485982</c:v>
                </c:pt>
                <c:pt idx="54">
                  <c:v>15.560386473429952</c:v>
                </c:pt>
                <c:pt idx="55">
                  <c:v>16.08542713567839</c:v>
                </c:pt>
                <c:pt idx="56">
                  <c:v>16.783068783068781</c:v>
                </c:pt>
                <c:pt idx="57">
                  <c:v>16.186813186813186</c:v>
                </c:pt>
                <c:pt idx="58">
                  <c:v>14.842105263157896</c:v>
                </c:pt>
                <c:pt idx="59">
                  <c:v>13.548780487804878</c:v>
                </c:pt>
                <c:pt idx="60">
                  <c:v>12.012987012987013</c:v>
                </c:pt>
              </c:numCache>
            </c:numRef>
          </c:val>
        </c:ser>
        <c:dLbls/>
        <c:marker val="1"/>
        <c:axId val="129538304"/>
        <c:axId val="129552384"/>
      </c:lineChart>
      <c:lineChart>
        <c:grouping val="standard"/>
        <c:ser>
          <c:idx val="0"/>
          <c:order val="0"/>
          <c:tx>
            <c:strRef>
              <c:f>UK!$E$41</c:f>
              <c:strCache>
                <c:ptCount val="1"/>
                <c:pt idx="0">
                  <c:v>受伤概率</c:v>
                </c:pt>
              </c:strCache>
            </c:strRef>
          </c:tx>
          <c:marker>
            <c:symbol val="none"/>
          </c:marker>
          <c:cat>
            <c:numRef>
              <c:f>UK!$A$42:$A$102</c:f>
              <c:numCache>
                <c:formatCode>General</c:formatCode>
                <c:ptCount val="61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</c:numCache>
            </c:numRef>
          </c:cat>
          <c:val>
            <c:numRef>
              <c:f>UK!$E$42:$E$102</c:f>
              <c:numCache>
                <c:formatCode>General</c:formatCode>
                <c:ptCount val="61"/>
                <c:pt idx="0">
                  <c:v>1.1736526946107784</c:v>
                </c:pt>
                <c:pt idx="1">
                  <c:v>1.1853932584269662</c:v>
                </c:pt>
                <c:pt idx="2">
                  <c:v>1.180232558139535</c:v>
                </c:pt>
                <c:pt idx="3">
                  <c:v>1.1935483870967742</c:v>
                </c:pt>
                <c:pt idx="4">
                  <c:v>1.1887755102040816</c:v>
                </c:pt>
                <c:pt idx="5">
                  <c:v>1.207373271889401</c:v>
                </c:pt>
                <c:pt idx="6">
                  <c:v>1.2175925925925926</c:v>
                </c:pt>
                <c:pt idx="7">
                  <c:v>1.2237442922374429</c:v>
                </c:pt>
                <c:pt idx="8">
                  <c:v>1.240506329113924</c:v>
                </c:pt>
                <c:pt idx="9">
                  <c:v>1.2528735632183907</c:v>
                </c:pt>
                <c:pt idx="10">
                  <c:v>1.2536764705882353</c:v>
                </c:pt>
                <c:pt idx="11">
                  <c:v>1.2703703703703704</c:v>
                </c:pt>
                <c:pt idx="12">
                  <c:v>1.268939393939394</c:v>
                </c:pt>
                <c:pt idx="13">
                  <c:v>1.2830882352941178</c:v>
                </c:pt>
                <c:pt idx="14">
                  <c:v>1.2945205479452055</c:v>
                </c:pt>
                <c:pt idx="15">
                  <c:v>1.3043478260869565</c:v>
                </c:pt>
                <c:pt idx="16">
                  <c:v>1.3150684931506849</c:v>
                </c:pt>
                <c:pt idx="17">
                  <c:v>1.3104693140794224</c:v>
                </c:pt>
                <c:pt idx="18">
                  <c:v>1.2954545454545454</c:v>
                </c:pt>
                <c:pt idx="19">
                  <c:v>1.3206106870229009</c:v>
                </c:pt>
                <c:pt idx="20">
                  <c:v>1.3333333333333333</c:v>
                </c:pt>
                <c:pt idx="21">
                  <c:v>1.3281853281853282</c:v>
                </c:pt>
                <c:pt idx="22">
                  <c:v>1.3283018867924528</c:v>
                </c:pt>
                <c:pt idx="23">
                  <c:v>1.3206106870229009</c:v>
                </c:pt>
                <c:pt idx="24">
                  <c:v>1.3032786885245902</c:v>
                </c:pt>
                <c:pt idx="25">
                  <c:v>1.2967479674796747</c:v>
                </c:pt>
                <c:pt idx="26">
                  <c:v>1.2857142857142858</c:v>
                </c:pt>
                <c:pt idx="27">
                  <c:v>1.2819548872180451</c:v>
                </c:pt>
                <c:pt idx="28">
                  <c:v>1.2943396226415094</c:v>
                </c:pt>
                <c:pt idx="29">
                  <c:v>1.2862745098039217</c:v>
                </c:pt>
                <c:pt idx="30">
                  <c:v>1.2817460317460319</c:v>
                </c:pt>
                <c:pt idx="31">
                  <c:v>1.2862903225806452</c:v>
                </c:pt>
                <c:pt idx="32">
                  <c:v>1.28125</c:v>
                </c:pt>
                <c:pt idx="33">
                  <c:v>1.2469135802469136</c:v>
                </c:pt>
                <c:pt idx="34">
                  <c:v>1.2608695652173914</c:v>
                </c:pt>
                <c:pt idx="35">
                  <c:v>1.2682926829268293</c:v>
                </c:pt>
                <c:pt idx="36">
                  <c:v>1.2741935483870968</c:v>
                </c:pt>
                <c:pt idx="37">
                  <c:v>1.2803347280334727</c:v>
                </c:pt>
                <c:pt idx="38">
                  <c:v>1.2834008097165992</c:v>
                </c:pt>
                <c:pt idx="39">
                  <c:v>1.2873563218390804</c:v>
                </c:pt>
                <c:pt idx="40">
                  <c:v>1.3023255813953489</c:v>
                </c:pt>
                <c:pt idx="41">
                  <c:v>1.3008474576271187</c:v>
                </c:pt>
                <c:pt idx="42">
                  <c:v>1.3175965665236051</c:v>
                </c:pt>
                <c:pt idx="43">
                  <c:v>1.3187772925764192</c:v>
                </c:pt>
                <c:pt idx="44">
                  <c:v>1.3333333333333333</c:v>
                </c:pt>
                <c:pt idx="45">
                  <c:v>1.329004329004329</c:v>
                </c:pt>
                <c:pt idx="46">
                  <c:v>1.3432203389830508</c:v>
                </c:pt>
                <c:pt idx="47">
                  <c:v>1.35</c:v>
                </c:pt>
                <c:pt idx="48">
                  <c:v>1.3472803347280335</c:v>
                </c:pt>
                <c:pt idx="49">
                  <c:v>1.348936170212766</c:v>
                </c:pt>
                <c:pt idx="50">
                  <c:v>1.3547008547008548</c:v>
                </c:pt>
                <c:pt idx="51">
                  <c:v>1.3537117903930131</c:v>
                </c:pt>
                <c:pt idx="52">
                  <c:v>1.3468468468468469</c:v>
                </c:pt>
                <c:pt idx="53">
                  <c:v>1.3411214953271029</c:v>
                </c:pt>
                <c:pt idx="54">
                  <c:v>1.3429951690821256</c:v>
                </c:pt>
                <c:pt idx="55">
                  <c:v>1.3467336683417086</c:v>
                </c:pt>
                <c:pt idx="56">
                  <c:v>1.3492063492063493</c:v>
                </c:pt>
                <c:pt idx="57">
                  <c:v>1.3461538461538463</c:v>
                </c:pt>
                <c:pt idx="58">
                  <c:v>1.3333333333333333</c:v>
                </c:pt>
                <c:pt idx="59">
                  <c:v>1.3414634146341464</c:v>
                </c:pt>
                <c:pt idx="60">
                  <c:v>1.3441558441558441</c:v>
                </c:pt>
              </c:numCache>
            </c:numRef>
          </c:val>
        </c:ser>
        <c:dLbls/>
        <c:marker val="1"/>
        <c:axId val="129555456"/>
        <c:axId val="129553920"/>
      </c:lineChart>
      <c:catAx>
        <c:axId val="129538304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zh-CN"/>
          </a:p>
        </c:txPr>
        <c:crossAx val="129552384"/>
        <c:crosses val="autoZero"/>
        <c:auto val="1"/>
        <c:lblAlgn val="ctr"/>
        <c:lblOffset val="100"/>
      </c:catAx>
      <c:valAx>
        <c:axId val="129552384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zh-CN"/>
          </a:p>
        </c:txPr>
        <c:crossAx val="129538304"/>
        <c:crosses val="autoZero"/>
        <c:crossBetween val="between"/>
      </c:valAx>
      <c:valAx>
        <c:axId val="129553920"/>
        <c:scaling>
          <c:orientation val="minMax"/>
        </c:scaling>
        <c:axPos val="r"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zh-CN"/>
          </a:p>
        </c:txPr>
        <c:crossAx val="129555456"/>
        <c:crosses val="max"/>
        <c:crossBetween val="between"/>
      </c:valAx>
      <c:catAx>
        <c:axId val="129555456"/>
        <c:scaling>
          <c:orientation val="minMax"/>
        </c:scaling>
        <c:delete val="1"/>
        <c:axPos val="b"/>
        <c:numFmt formatCode="General" sourceLinked="1"/>
        <c:tickLblPos val="nextTo"/>
        <c:crossAx val="129553920"/>
        <c:crosses val="autoZero"/>
        <c:auto val="1"/>
        <c:lblAlgn val="ctr"/>
        <c:lblOffset val="100"/>
      </c:catAx>
    </c:plotArea>
    <c:legend>
      <c:legendPos val="r"/>
      <c:txPr>
        <a:bodyPr/>
        <a:lstStyle/>
        <a:p>
          <a:pPr>
            <a:defRPr lang="en-US"/>
          </a:pPr>
          <a:endParaRPr lang="zh-CN"/>
        </a:p>
      </c:txPr>
    </c:legend>
    <c:plotVisOnly val="1"/>
    <c:dispBlanksAs val="gap"/>
  </c:chart>
  <c:printSettings>
    <c:headerFooter/>
    <c:pageMargins b="1" l="0.75000000000000011" r="0.75000000000000011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style val="18"/>
  <c:chart>
    <c:plotArea>
      <c:layout/>
      <c:lineChart>
        <c:grouping val="standard"/>
        <c:ser>
          <c:idx val="0"/>
          <c:order val="0"/>
          <c:tx>
            <c:strRef>
              <c:f>UK!$F$1</c:f>
              <c:strCache>
                <c:ptCount val="1"/>
                <c:pt idx="0">
                  <c:v>(F+I)/A</c:v>
                </c:pt>
              </c:strCache>
            </c:strRef>
          </c:tx>
          <c:marker>
            <c:symbol val="none"/>
          </c:marker>
          <c:cat>
            <c:numRef>
              <c:f>UK!$A$2:$A$22</c:f>
              <c:numCache>
                <c:formatCode>General</c:formatCode>
                <c:ptCount val="2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</c:numCache>
            </c:numRef>
          </c:cat>
          <c:val>
            <c:numRef>
              <c:f>UK!$F$2:$F$22</c:f>
              <c:numCache>
                <c:formatCode>General</c:formatCode>
                <c:ptCount val="21"/>
                <c:pt idx="0">
                  <c:v>1.3225465116279069</c:v>
                </c:pt>
                <c:pt idx="1">
                  <c:v>1.3202033898305086</c:v>
                </c:pt>
                <c:pt idx="2">
                  <c:v>1.3357467811158799</c:v>
                </c:pt>
                <c:pt idx="3">
                  <c:v>1.3354323144104803</c:v>
                </c:pt>
                <c:pt idx="4">
                  <c:v>1.348931623931624</c:v>
                </c:pt>
                <c:pt idx="5">
                  <c:v>1.3446796536796537</c:v>
                </c:pt>
                <c:pt idx="6">
                  <c:v>1.3584661016949153</c:v>
                </c:pt>
                <c:pt idx="7">
                  <c:v>1.3649958333333334</c:v>
                </c:pt>
                <c:pt idx="8">
                  <c:v>1.3615941422594142</c:v>
                </c:pt>
                <c:pt idx="9">
                  <c:v>1.3635021276595745</c:v>
                </c:pt>
                <c:pt idx="10">
                  <c:v>1.3692692307692307</c:v>
                </c:pt>
                <c:pt idx="11">
                  <c:v>1.3687772925764192</c:v>
                </c:pt>
                <c:pt idx="12">
                  <c:v>1.3623018018018018</c:v>
                </c:pt>
                <c:pt idx="13">
                  <c:v>1.3575140186915888</c:v>
                </c:pt>
                <c:pt idx="14">
                  <c:v>1.3585555555555555</c:v>
                </c:pt>
                <c:pt idx="15">
                  <c:v>1.3628190954773869</c:v>
                </c:pt>
                <c:pt idx="16">
                  <c:v>1.3659894179894181</c:v>
                </c:pt>
                <c:pt idx="17">
                  <c:v>1.3623406593406593</c:v>
                </c:pt>
                <c:pt idx="18">
                  <c:v>1.3481754385964912</c:v>
                </c:pt>
                <c:pt idx="19">
                  <c:v>1.3550121951219511</c:v>
                </c:pt>
                <c:pt idx="20">
                  <c:v>1.3561688311688311</c:v>
                </c:pt>
              </c:numCache>
            </c:numRef>
          </c:val>
        </c:ser>
        <c:dLbls/>
        <c:marker val="1"/>
        <c:axId val="129587456"/>
        <c:axId val="129601536"/>
      </c:lineChart>
      <c:lineChart>
        <c:grouping val="standard"/>
        <c:ser>
          <c:idx val="1"/>
          <c:order val="1"/>
          <c:tx>
            <c:strRef>
              <c:f>UK!$G$1</c:f>
              <c:strCache>
                <c:ptCount val="1"/>
                <c:pt idx="0">
                  <c:v>F/(F+I)</c:v>
                </c:pt>
              </c:strCache>
            </c:strRef>
          </c:tx>
          <c:marker>
            <c:symbol val="none"/>
          </c:marker>
          <c:val>
            <c:numRef>
              <c:f>UK!$G$2:$G$22</c:f>
              <c:numCache>
                <c:formatCode>General</c:formatCode>
                <c:ptCount val="21"/>
                <c:pt idx="0">
                  <c:v>1.5289390622389858E-2</c:v>
                </c:pt>
                <c:pt idx="1">
                  <c:v>1.4661325938478919E-2</c:v>
                </c:pt>
                <c:pt idx="2">
                  <c:v>1.3588065379511549E-2</c:v>
                </c:pt>
                <c:pt idx="3">
                  <c:v>1.2471633084162268E-2</c:v>
                </c:pt>
                <c:pt idx="4">
                  <c:v>1.1563440519562807E-2</c:v>
                </c:pt>
                <c:pt idx="5">
                  <c:v>1.1657292971177093E-2</c:v>
                </c:pt>
                <c:pt idx="6">
                  <c:v>1.1222777434668962E-2</c:v>
                </c:pt>
                <c:pt idx="7">
                  <c:v>1.0985992020732664E-2</c:v>
                </c:pt>
                <c:pt idx="8">
                  <c:v>1.0512536068661826E-2</c:v>
                </c:pt>
                <c:pt idx="9">
                  <c:v>1.068275373490667E-2</c:v>
                </c:pt>
                <c:pt idx="10">
                  <c:v>1.0639526355377033E-2</c:v>
                </c:pt>
                <c:pt idx="11">
                  <c:v>1.1006540118041155E-2</c:v>
                </c:pt>
                <c:pt idx="12">
                  <c:v>1.1344736485347071E-2</c:v>
                </c:pt>
                <c:pt idx="13">
                  <c:v>1.2075398956311014E-2</c:v>
                </c:pt>
                <c:pt idx="14">
                  <c:v>1.1453625440489864E-2</c:v>
                </c:pt>
                <c:pt idx="15">
                  <c:v>1.1803053823547849E-2</c:v>
                </c:pt>
                <c:pt idx="16">
                  <c:v>1.2286382721596455E-2</c:v>
                </c:pt>
                <c:pt idx="17">
                  <c:v>1.188161938486606E-2</c:v>
                </c:pt>
                <c:pt idx="18">
                  <c:v>1.1009031049111209E-2</c:v>
                </c:pt>
                <c:pt idx="19">
                  <c:v>9.9990099990099994E-3</c:v>
                </c:pt>
                <c:pt idx="20">
                  <c:v>8.8580320804405067E-3</c:v>
                </c:pt>
              </c:numCache>
            </c:numRef>
          </c:val>
        </c:ser>
        <c:dLbls/>
        <c:marker val="1"/>
        <c:axId val="129604608"/>
        <c:axId val="129603072"/>
      </c:lineChart>
      <c:catAx>
        <c:axId val="129587456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zh-CN"/>
          </a:p>
        </c:txPr>
        <c:crossAx val="129601536"/>
        <c:crosses val="autoZero"/>
        <c:auto val="1"/>
        <c:lblAlgn val="ctr"/>
        <c:lblOffset val="100"/>
      </c:catAx>
      <c:valAx>
        <c:axId val="129601536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zh-CN"/>
          </a:p>
        </c:txPr>
        <c:crossAx val="129587456"/>
        <c:crosses val="autoZero"/>
        <c:crossBetween val="between"/>
      </c:valAx>
      <c:valAx>
        <c:axId val="129603072"/>
        <c:scaling>
          <c:orientation val="minMax"/>
        </c:scaling>
        <c:axPos val="r"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zh-CN"/>
          </a:p>
        </c:txPr>
        <c:crossAx val="129604608"/>
        <c:crosses val="max"/>
        <c:crossBetween val="between"/>
      </c:valAx>
      <c:catAx>
        <c:axId val="129604608"/>
        <c:scaling>
          <c:orientation val="minMax"/>
        </c:scaling>
        <c:delete val="1"/>
        <c:axPos val="b"/>
        <c:tickLblPos val="nextTo"/>
        <c:crossAx val="129603072"/>
        <c:crosses val="autoZero"/>
        <c:auto val="1"/>
        <c:lblAlgn val="ctr"/>
        <c:lblOffset val="100"/>
      </c:catAx>
    </c:plotArea>
    <c:legend>
      <c:legendPos val="r"/>
      <c:txPr>
        <a:bodyPr/>
        <a:lstStyle/>
        <a:p>
          <a:pPr>
            <a:defRPr lang="en-US"/>
          </a:pPr>
          <a:endParaRPr lang="zh-CN"/>
        </a:p>
      </c:txPr>
    </c:legend>
    <c:plotVisOnly val="1"/>
    <c:dispBlanksAs val="gap"/>
  </c:chart>
  <c:printSettings>
    <c:headerFooter/>
    <c:pageMargins b="1" l="0.75000000000000011" r="0.75000000000000011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style val="18"/>
  <c:chart>
    <c:plotArea>
      <c:layout/>
      <c:lineChart>
        <c:grouping val="standard"/>
        <c:ser>
          <c:idx val="0"/>
          <c:order val="0"/>
          <c:tx>
            <c:strRef>
              <c:f>US!$F$1</c:f>
              <c:strCache>
                <c:ptCount val="1"/>
                <c:pt idx="0">
                  <c:v>(F+I)/A</c:v>
                </c:pt>
              </c:strCache>
            </c:strRef>
          </c:tx>
          <c:marker>
            <c:symbol val="none"/>
          </c:marker>
          <c:cat>
            <c:numRef>
              <c:f>US!$A$2:$A$22</c:f>
              <c:numCache>
                <c:formatCode>General</c:formatCode>
                <c:ptCount val="2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</c:numCache>
            </c:numRef>
          </c:cat>
          <c:val>
            <c:numRef>
              <c:f>US!$F$2:$F$22</c:f>
              <c:numCache>
                <c:formatCode>General</c:formatCode>
                <c:ptCount val="21"/>
                <c:pt idx="0">
                  <c:v>0.50612930951622281</c:v>
                </c:pt>
                <c:pt idx="1">
                  <c:v>0.51302825287840714</c:v>
                </c:pt>
                <c:pt idx="2">
                  <c:v>0.51811539737113588</c:v>
                </c:pt>
                <c:pt idx="3">
                  <c:v>0.52233186999819026</c:v>
                </c:pt>
                <c:pt idx="4">
                  <c:v>0.50902864968346617</c:v>
                </c:pt>
                <c:pt idx="5">
                  <c:v>0.523492872138836</c:v>
                </c:pt>
                <c:pt idx="6">
                  <c:v>0.52076826593307146</c:v>
                </c:pt>
                <c:pt idx="7">
                  <c:v>0.51170754160270249</c:v>
                </c:pt>
                <c:pt idx="8">
                  <c:v>0.51045840027417788</c:v>
                </c:pt>
                <c:pt idx="9">
                  <c:v>0.52204749264059003</c:v>
                </c:pt>
                <c:pt idx="10">
                  <c:v>0.50529949837525634</c:v>
                </c:pt>
                <c:pt idx="11">
                  <c:v>0.48630175441482104</c:v>
                </c:pt>
                <c:pt idx="12">
                  <c:v>0.47006020544331689</c:v>
                </c:pt>
                <c:pt idx="13">
                  <c:v>0.46325945743925168</c:v>
                </c:pt>
                <c:pt idx="14">
                  <c:v>0.45804912355179811</c:v>
                </c:pt>
                <c:pt idx="15">
                  <c:v>0.44525574938914009</c:v>
                </c:pt>
                <c:pt idx="16">
                  <c:v>0.43818494334623592</c:v>
                </c:pt>
                <c:pt idx="17">
                  <c:v>0.42028363840154265</c:v>
                </c:pt>
                <c:pt idx="18">
                  <c:v>0.41012272567540081</c:v>
                </c:pt>
                <c:pt idx="19">
                  <c:v>0.40891632971129011</c:v>
                </c:pt>
                <c:pt idx="20">
                  <c:v>0.41923129086633165</c:v>
                </c:pt>
              </c:numCache>
            </c:numRef>
          </c:val>
        </c:ser>
        <c:dLbls/>
        <c:marker val="1"/>
        <c:axId val="129652224"/>
        <c:axId val="129653760"/>
      </c:lineChart>
      <c:lineChart>
        <c:grouping val="standard"/>
        <c:ser>
          <c:idx val="1"/>
          <c:order val="1"/>
          <c:tx>
            <c:strRef>
              <c:f>US!$G$1</c:f>
              <c:strCache>
                <c:ptCount val="1"/>
                <c:pt idx="0">
                  <c:v>F/(F+I)</c:v>
                </c:pt>
              </c:strCache>
            </c:strRef>
          </c:tx>
          <c:marker>
            <c:symbol val="none"/>
          </c:marker>
          <c:val>
            <c:numRef>
              <c:f>US!$G$2:$G$22</c:f>
              <c:numCache>
                <c:formatCode>General</c:formatCode>
                <c:ptCount val="21"/>
                <c:pt idx="0">
                  <c:v>1.361691344059183E-2</c:v>
                </c:pt>
                <c:pt idx="1">
                  <c:v>1.3225940278704476E-2</c:v>
                </c:pt>
                <c:pt idx="2">
                  <c:v>1.2625235094743946E-2</c:v>
                </c:pt>
                <c:pt idx="3">
                  <c:v>1.2588914105039517E-2</c:v>
                </c:pt>
                <c:pt idx="4">
                  <c:v>1.2313390857921203E-2</c:v>
                </c:pt>
                <c:pt idx="5">
                  <c:v>1.192354015972189E-2</c:v>
                </c:pt>
                <c:pt idx="6">
                  <c:v>1.1932033503300634E-2</c:v>
                </c:pt>
                <c:pt idx="7">
                  <c:v>1.2394579108556783E-2</c:v>
                </c:pt>
                <c:pt idx="8">
                  <c:v>1.2834556349457684E-2</c:v>
                </c:pt>
                <c:pt idx="9">
                  <c:v>1.272653224342616E-2</c:v>
                </c:pt>
                <c:pt idx="10">
                  <c:v>1.2983274496664031E-2</c:v>
                </c:pt>
                <c:pt idx="11">
                  <c:v>1.3722865501868698E-2</c:v>
                </c:pt>
                <c:pt idx="12">
                  <c:v>1.4485831304149236E-2</c:v>
                </c:pt>
                <c:pt idx="13">
                  <c:v>1.4628763237744693E-2</c:v>
                </c:pt>
                <c:pt idx="14">
                  <c:v>1.512990540453671E-2</c:v>
                </c:pt>
                <c:pt idx="15">
                  <c:v>1.5865167588822695E-2</c:v>
                </c:pt>
                <c:pt idx="16">
                  <c:v>1.6317130312389679E-2</c:v>
                </c:pt>
                <c:pt idx="17">
                  <c:v>1.6296362418397721E-2</c:v>
                </c:pt>
                <c:pt idx="18">
                  <c:v>1.5703100085600632E-2</c:v>
                </c:pt>
                <c:pt idx="19">
                  <c:v>1.5051364675424827E-2</c:v>
                </c:pt>
                <c:pt idx="20">
                  <c:v>1.4474292889968526E-2</c:v>
                </c:pt>
              </c:numCache>
            </c:numRef>
          </c:val>
        </c:ser>
        <c:dLbls/>
        <c:marker val="1"/>
        <c:axId val="129661184"/>
        <c:axId val="129659648"/>
      </c:lineChart>
      <c:catAx>
        <c:axId val="129652224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zh-CN"/>
          </a:p>
        </c:txPr>
        <c:crossAx val="129653760"/>
        <c:crosses val="autoZero"/>
        <c:auto val="1"/>
        <c:lblAlgn val="ctr"/>
        <c:lblOffset val="100"/>
      </c:catAx>
      <c:valAx>
        <c:axId val="129653760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zh-CN"/>
          </a:p>
        </c:txPr>
        <c:crossAx val="129652224"/>
        <c:crosses val="autoZero"/>
        <c:crossBetween val="between"/>
      </c:valAx>
      <c:valAx>
        <c:axId val="129659648"/>
        <c:scaling>
          <c:orientation val="minMax"/>
        </c:scaling>
        <c:axPos val="r"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zh-CN"/>
          </a:p>
        </c:txPr>
        <c:crossAx val="129661184"/>
        <c:crosses val="max"/>
        <c:crossBetween val="between"/>
      </c:valAx>
      <c:catAx>
        <c:axId val="129661184"/>
        <c:scaling>
          <c:orientation val="minMax"/>
        </c:scaling>
        <c:delete val="1"/>
        <c:axPos val="b"/>
        <c:tickLblPos val="nextTo"/>
        <c:crossAx val="129659648"/>
        <c:crosses val="autoZero"/>
        <c:auto val="1"/>
        <c:lblAlgn val="ctr"/>
        <c:lblOffset val="100"/>
      </c:catAx>
    </c:plotArea>
    <c:legend>
      <c:legendPos val="r"/>
      <c:txPr>
        <a:bodyPr/>
        <a:lstStyle/>
        <a:p>
          <a:pPr>
            <a:defRPr lang="en-US"/>
          </a:pPr>
          <a:endParaRPr lang="zh-CN"/>
        </a:p>
      </c:txPr>
    </c:legend>
    <c:plotVisOnly val="1"/>
    <c:dispBlanksAs val="gap"/>
  </c:chart>
  <c:printSettings>
    <c:headerFooter/>
    <c:pageMargins b="1" l="0.75000000000000011" r="0.75000000000000011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style val="18"/>
  <c:chart>
    <c:plotArea>
      <c:layout/>
      <c:lineChart>
        <c:grouping val="standard"/>
        <c:ser>
          <c:idx val="0"/>
          <c:order val="0"/>
          <c:tx>
            <c:strRef>
              <c:f>CN!$F$1</c:f>
              <c:strCache>
                <c:ptCount val="1"/>
                <c:pt idx="0">
                  <c:v>(F+I)/A</c:v>
                </c:pt>
              </c:strCache>
            </c:strRef>
          </c:tx>
          <c:marker>
            <c:symbol val="none"/>
          </c:marker>
          <c:cat>
            <c:numRef>
              <c:f>CN!$A$2:$A$22</c:f>
              <c:numCache>
                <c:formatCode>General</c:formatCode>
                <c:ptCount val="2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</c:numCache>
            </c:numRef>
          </c:cat>
          <c:val>
            <c:numRef>
              <c:f>CN!$F$2:$F$22</c:f>
              <c:numCache>
                <c:formatCode>General</c:formatCode>
                <c:ptCount val="21"/>
                <c:pt idx="0">
                  <c:v>0.81640211428822562</c:v>
                </c:pt>
                <c:pt idx="1">
                  <c:v>0.81305580835067237</c:v>
                </c:pt>
                <c:pt idx="2">
                  <c:v>0.88923593162722647</c:v>
                </c:pt>
                <c:pt idx="3">
                  <c:v>0.84904040966728977</c:v>
                </c:pt>
                <c:pt idx="4">
                  <c:v>0.84870847253063653</c:v>
                </c:pt>
                <c:pt idx="5">
                  <c:v>0.84902682798527096</c:v>
                </c:pt>
                <c:pt idx="6">
                  <c:v>0.86240853711524756</c:v>
                </c:pt>
                <c:pt idx="7">
                  <c:v>0.86776544374574727</c:v>
                </c:pt>
                <c:pt idx="8">
                  <c:v>0.86900548639380115</c:v>
                </c:pt>
                <c:pt idx="9">
                  <c:v>0.89524051736666177</c:v>
                </c:pt>
                <c:pt idx="10">
                  <c:v>0.83079107445892919</c:v>
                </c:pt>
                <c:pt idx="11">
                  <c:v>0.8642185453008866</c:v>
                </c:pt>
                <c:pt idx="12">
                  <c:v>0.86848126528674741</c:v>
                </c:pt>
                <c:pt idx="13">
                  <c:v>0.89668872386357001</c:v>
                </c:pt>
                <c:pt idx="14">
                  <c:v>1.1352645064869114</c:v>
                </c:pt>
                <c:pt idx="15">
                  <c:v>1.2629515784423904</c:v>
                </c:pt>
                <c:pt idx="16">
                  <c:v>1.3743931189790406</c:v>
                </c:pt>
                <c:pt idx="17">
                  <c:v>1.4122197127829614</c:v>
                </c:pt>
                <c:pt idx="18">
                  <c:v>1.4268374534320749</c:v>
                </c:pt>
                <c:pt idx="19">
                  <c:v>1.4385674908013812</c:v>
                </c:pt>
                <c:pt idx="20">
                  <c:v>1.4545305460525417</c:v>
                </c:pt>
              </c:numCache>
            </c:numRef>
          </c:val>
        </c:ser>
        <c:dLbls/>
        <c:marker val="1"/>
        <c:axId val="129877120"/>
        <c:axId val="129878656"/>
      </c:lineChart>
      <c:lineChart>
        <c:grouping val="standard"/>
        <c:ser>
          <c:idx val="1"/>
          <c:order val="1"/>
          <c:tx>
            <c:strRef>
              <c:f>CN!$G$1</c:f>
              <c:strCache>
                <c:ptCount val="1"/>
                <c:pt idx="0">
                  <c:v>F/(F+I)</c:v>
                </c:pt>
              </c:strCache>
            </c:strRef>
          </c:tx>
          <c:marker>
            <c:symbol val="none"/>
          </c:marker>
          <c:cat>
            <c:numRef>
              <c:f>CN!$A$2:$A$22</c:f>
              <c:numCache>
                <c:formatCode>General</c:formatCode>
                <c:ptCount val="2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</c:numCache>
            </c:numRef>
          </c:cat>
          <c:val>
            <c:numRef>
              <c:f>CN!$G$2:$G$22</c:f>
              <c:numCache>
                <c:formatCode>General</c:formatCode>
                <c:ptCount val="21"/>
                <c:pt idx="0">
                  <c:v>0.24111909877020499</c:v>
                </c:pt>
                <c:pt idx="1">
                  <c:v>0.2475117388335942</c:v>
                </c:pt>
                <c:pt idx="2">
                  <c:v>0.28931539511214671</c:v>
                </c:pt>
                <c:pt idx="3">
                  <c:v>0.30865235542552211</c:v>
                </c:pt>
                <c:pt idx="4">
                  <c:v>0.3084037011046617</c:v>
                </c:pt>
                <c:pt idx="5">
                  <c:v>0.30976334693806812</c:v>
                </c:pt>
                <c:pt idx="6">
                  <c:v>0.29687386639366065</c:v>
                </c:pt>
                <c:pt idx="7">
                  <c:v>0.27978817299205649</c:v>
                </c:pt>
                <c:pt idx="8">
                  <c:v>0.25954160405335319</c:v>
                </c:pt>
                <c:pt idx="9">
                  <c:v>0.22599287355015707</c:v>
                </c:pt>
                <c:pt idx="10">
                  <c:v>0.18310136682703376</c:v>
                </c:pt>
                <c:pt idx="11">
                  <c:v>0.16236597870987024</c:v>
                </c:pt>
                <c:pt idx="12">
                  <c:v>0.16290146026167054</c:v>
                </c:pt>
                <c:pt idx="13">
                  <c:v>0.17437590427469235</c:v>
                </c:pt>
                <c:pt idx="14">
                  <c:v>0.1821220156444269</c:v>
                </c:pt>
                <c:pt idx="15">
                  <c:v>0.17363610944536964</c:v>
                </c:pt>
                <c:pt idx="16">
                  <c:v>0.17183256049820014</c:v>
                </c:pt>
                <c:pt idx="17">
                  <c:v>0.17669463374097311</c:v>
                </c:pt>
                <c:pt idx="18">
                  <c:v>0.19419507773458455</c:v>
                </c:pt>
                <c:pt idx="19">
                  <c:v>0.19761493682994832</c:v>
                </c:pt>
                <c:pt idx="20">
                  <c:v>0.20427497651111806</c:v>
                </c:pt>
              </c:numCache>
            </c:numRef>
          </c:val>
        </c:ser>
        <c:dLbls/>
        <c:marker val="1"/>
        <c:axId val="129898368"/>
        <c:axId val="129896832"/>
      </c:lineChart>
      <c:catAx>
        <c:axId val="129877120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zh-CN"/>
          </a:p>
        </c:txPr>
        <c:crossAx val="129878656"/>
        <c:crosses val="autoZero"/>
        <c:auto val="1"/>
        <c:lblAlgn val="ctr"/>
        <c:lblOffset val="100"/>
      </c:catAx>
      <c:valAx>
        <c:axId val="129878656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zh-CN"/>
          </a:p>
        </c:txPr>
        <c:crossAx val="129877120"/>
        <c:crosses val="autoZero"/>
        <c:crossBetween val="between"/>
      </c:valAx>
      <c:valAx>
        <c:axId val="129896832"/>
        <c:scaling>
          <c:orientation val="minMax"/>
        </c:scaling>
        <c:axPos val="r"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zh-CN"/>
          </a:p>
        </c:txPr>
        <c:crossAx val="129898368"/>
        <c:crosses val="max"/>
        <c:crossBetween val="between"/>
      </c:valAx>
      <c:catAx>
        <c:axId val="129898368"/>
        <c:scaling>
          <c:orientation val="minMax"/>
        </c:scaling>
        <c:delete val="1"/>
        <c:axPos val="b"/>
        <c:numFmt formatCode="General" sourceLinked="1"/>
        <c:tickLblPos val="nextTo"/>
        <c:crossAx val="129896832"/>
        <c:crosses val="autoZero"/>
        <c:auto val="1"/>
        <c:lblAlgn val="ctr"/>
        <c:lblOffset val="100"/>
      </c:catAx>
    </c:plotArea>
    <c:legend>
      <c:legendPos val="r"/>
      <c:txPr>
        <a:bodyPr/>
        <a:lstStyle/>
        <a:p>
          <a:pPr>
            <a:defRPr lang="en-US"/>
          </a:pPr>
          <a:endParaRPr lang="zh-CN"/>
        </a:p>
      </c:txPr>
    </c:legend>
    <c:plotVisOnly val="1"/>
    <c:dispBlanksAs val="gap"/>
  </c:chart>
  <c:printSettings>
    <c:headerFooter/>
    <c:pageMargins b="1" l="0.75000000000000011" r="0.75000000000000011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style val="18"/>
  <c:chart>
    <c:plotArea>
      <c:layout/>
      <c:areaChart>
        <c:grouping val="percentStacked"/>
        <c:ser>
          <c:idx val="0"/>
          <c:order val="0"/>
          <c:tx>
            <c:strRef>
              <c:f>'UK-交通方式'!$D$1</c:f>
              <c:strCache>
                <c:ptCount val="1"/>
                <c:pt idx="0">
                  <c:v>Pedest-rians</c:v>
                </c:pt>
              </c:strCache>
            </c:strRef>
          </c:tx>
          <c:cat>
            <c:numRef>
              <c:f>'UK-交通方式'!$A$2:$A$62</c:f>
              <c:numCache>
                <c:formatCode>General</c:formatCode>
                <c:ptCount val="61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</c:numCache>
            </c:numRef>
          </c:cat>
          <c:val>
            <c:numRef>
              <c:f>'UK-交通方式'!$D$2:$D$62</c:f>
              <c:numCache>
                <c:formatCode>General</c:formatCode>
                <c:ptCount val="61"/>
                <c:pt idx="0">
                  <c:v>2251</c:v>
                </c:pt>
                <c:pt idx="1">
                  <c:v>2398</c:v>
                </c:pt>
                <c:pt idx="2">
                  <c:v>2063</c:v>
                </c:pt>
                <c:pt idx="3">
                  <c:v>2233</c:v>
                </c:pt>
                <c:pt idx="4">
                  <c:v>2226</c:v>
                </c:pt>
                <c:pt idx="5">
                  <c:v>2287</c:v>
                </c:pt>
                <c:pt idx="6">
                  <c:v>2270</c:v>
                </c:pt>
                <c:pt idx="7">
                  <c:v>2225</c:v>
                </c:pt>
                <c:pt idx="8">
                  <c:v>2408</c:v>
                </c:pt>
                <c:pt idx="9">
                  <c:v>2520</c:v>
                </c:pt>
                <c:pt idx="10">
                  <c:v>2708</c:v>
                </c:pt>
                <c:pt idx="11">
                  <c:v>2717</c:v>
                </c:pt>
                <c:pt idx="12">
                  <c:v>2681</c:v>
                </c:pt>
                <c:pt idx="13">
                  <c:v>2740</c:v>
                </c:pt>
                <c:pt idx="14">
                  <c:v>2986</c:v>
                </c:pt>
                <c:pt idx="15">
                  <c:v>3105</c:v>
                </c:pt>
                <c:pt idx="16">
                  <c:v>3153</c:v>
                </c:pt>
                <c:pt idx="17">
                  <c:v>2964</c:v>
                </c:pt>
                <c:pt idx="18">
                  <c:v>2762</c:v>
                </c:pt>
                <c:pt idx="19">
                  <c:v>2955</c:v>
                </c:pt>
                <c:pt idx="20">
                  <c:v>2925</c:v>
                </c:pt>
                <c:pt idx="21">
                  <c:v>2939</c:v>
                </c:pt>
                <c:pt idx="22">
                  <c:v>3083</c:v>
                </c:pt>
                <c:pt idx="23">
                  <c:v>2806</c:v>
                </c:pt>
                <c:pt idx="24">
                  <c:v>2642</c:v>
                </c:pt>
                <c:pt idx="25">
                  <c:v>2344</c:v>
                </c:pt>
                <c:pt idx="26">
                  <c:v>2335</c:v>
                </c:pt>
                <c:pt idx="27">
                  <c:v>2313</c:v>
                </c:pt>
                <c:pt idx="28">
                  <c:v>2427</c:v>
                </c:pt>
                <c:pt idx="29">
                  <c:v>2118</c:v>
                </c:pt>
                <c:pt idx="30">
                  <c:v>1941</c:v>
                </c:pt>
                <c:pt idx="31">
                  <c:v>1874</c:v>
                </c:pt>
                <c:pt idx="32">
                  <c:v>1869</c:v>
                </c:pt>
                <c:pt idx="33">
                  <c:v>1914</c:v>
                </c:pt>
                <c:pt idx="34">
                  <c:v>1868</c:v>
                </c:pt>
                <c:pt idx="35">
                  <c:v>1789</c:v>
                </c:pt>
                <c:pt idx="36">
                  <c:v>1841</c:v>
                </c:pt>
                <c:pt idx="37">
                  <c:v>1703</c:v>
                </c:pt>
                <c:pt idx="38">
                  <c:v>1753</c:v>
                </c:pt>
                <c:pt idx="39">
                  <c:v>1706</c:v>
                </c:pt>
                <c:pt idx="40">
                  <c:v>1694</c:v>
                </c:pt>
                <c:pt idx="41">
                  <c:v>1496</c:v>
                </c:pt>
                <c:pt idx="42">
                  <c:v>1347</c:v>
                </c:pt>
                <c:pt idx="43">
                  <c:v>1241</c:v>
                </c:pt>
                <c:pt idx="44">
                  <c:v>1124</c:v>
                </c:pt>
                <c:pt idx="45">
                  <c:v>1038</c:v>
                </c:pt>
                <c:pt idx="46">
                  <c:v>997</c:v>
                </c:pt>
                <c:pt idx="47">
                  <c:v>973</c:v>
                </c:pt>
                <c:pt idx="48">
                  <c:v>906</c:v>
                </c:pt>
                <c:pt idx="49">
                  <c:v>870</c:v>
                </c:pt>
                <c:pt idx="50">
                  <c:v>857</c:v>
                </c:pt>
                <c:pt idx="51">
                  <c:v>826</c:v>
                </c:pt>
                <c:pt idx="52">
                  <c:v>775</c:v>
                </c:pt>
                <c:pt idx="53">
                  <c:v>774</c:v>
                </c:pt>
                <c:pt idx="54">
                  <c:v>671</c:v>
                </c:pt>
                <c:pt idx="55">
                  <c:v>671</c:v>
                </c:pt>
                <c:pt idx="56">
                  <c:v>675</c:v>
                </c:pt>
                <c:pt idx="57">
                  <c:v>646</c:v>
                </c:pt>
                <c:pt idx="58">
                  <c:v>572</c:v>
                </c:pt>
                <c:pt idx="59">
                  <c:v>500</c:v>
                </c:pt>
                <c:pt idx="60">
                  <c:v>405</c:v>
                </c:pt>
              </c:numCache>
            </c:numRef>
          </c:val>
        </c:ser>
        <c:ser>
          <c:idx val="1"/>
          <c:order val="1"/>
          <c:tx>
            <c:strRef>
              <c:f>'UK-交通方式'!$E$1</c:f>
              <c:strCache>
                <c:ptCount val="1"/>
                <c:pt idx="0">
                  <c:v>Pedal cyclists</c:v>
                </c:pt>
              </c:strCache>
            </c:strRef>
          </c:tx>
          <c:cat>
            <c:numRef>
              <c:f>'UK-交通方式'!$A$2:$A$62</c:f>
              <c:numCache>
                <c:formatCode>General</c:formatCode>
                <c:ptCount val="61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</c:numCache>
            </c:numRef>
          </c:cat>
          <c:val>
            <c:numRef>
              <c:f>'UK-交通方式'!$E$2:$E$62</c:f>
              <c:numCache>
                <c:formatCode>General</c:formatCode>
                <c:ptCount val="61"/>
                <c:pt idx="0">
                  <c:v>805</c:v>
                </c:pt>
                <c:pt idx="1">
                  <c:v>800</c:v>
                </c:pt>
                <c:pt idx="2">
                  <c:v>743</c:v>
                </c:pt>
                <c:pt idx="3">
                  <c:v>720</c:v>
                </c:pt>
                <c:pt idx="4">
                  <c:v>696</c:v>
                </c:pt>
                <c:pt idx="5">
                  <c:v>708</c:v>
                </c:pt>
                <c:pt idx="6">
                  <c:v>650</c:v>
                </c:pt>
                <c:pt idx="7">
                  <c:v>663</c:v>
                </c:pt>
                <c:pt idx="8">
                  <c:v>668</c:v>
                </c:pt>
                <c:pt idx="9">
                  <c:v>738</c:v>
                </c:pt>
                <c:pt idx="10">
                  <c:v>679</c:v>
                </c:pt>
                <c:pt idx="11">
                  <c:v>645</c:v>
                </c:pt>
                <c:pt idx="12">
                  <c:v>583</c:v>
                </c:pt>
                <c:pt idx="13">
                  <c:v>589</c:v>
                </c:pt>
                <c:pt idx="14">
                  <c:v>583</c:v>
                </c:pt>
                <c:pt idx="15">
                  <c:v>543</c:v>
                </c:pt>
                <c:pt idx="16">
                  <c:v>514</c:v>
                </c:pt>
                <c:pt idx="17">
                  <c:v>463</c:v>
                </c:pt>
                <c:pt idx="18">
                  <c:v>391</c:v>
                </c:pt>
                <c:pt idx="19">
                  <c:v>402</c:v>
                </c:pt>
                <c:pt idx="20">
                  <c:v>373</c:v>
                </c:pt>
                <c:pt idx="21">
                  <c:v>411</c:v>
                </c:pt>
                <c:pt idx="22">
                  <c:v>367</c:v>
                </c:pt>
                <c:pt idx="23">
                  <c:v>336</c:v>
                </c:pt>
                <c:pt idx="24">
                  <c:v>282</c:v>
                </c:pt>
                <c:pt idx="25">
                  <c:v>278</c:v>
                </c:pt>
                <c:pt idx="26">
                  <c:v>300</c:v>
                </c:pt>
                <c:pt idx="27">
                  <c:v>301</c:v>
                </c:pt>
                <c:pt idx="28">
                  <c:v>316</c:v>
                </c:pt>
                <c:pt idx="29">
                  <c:v>320</c:v>
                </c:pt>
                <c:pt idx="30">
                  <c:v>302</c:v>
                </c:pt>
                <c:pt idx="31">
                  <c:v>310</c:v>
                </c:pt>
                <c:pt idx="32">
                  <c:v>294</c:v>
                </c:pt>
                <c:pt idx="33">
                  <c:v>323</c:v>
                </c:pt>
                <c:pt idx="34">
                  <c:v>345</c:v>
                </c:pt>
                <c:pt idx="35">
                  <c:v>286</c:v>
                </c:pt>
                <c:pt idx="36">
                  <c:v>271</c:v>
                </c:pt>
                <c:pt idx="37">
                  <c:v>280</c:v>
                </c:pt>
                <c:pt idx="38">
                  <c:v>227</c:v>
                </c:pt>
                <c:pt idx="39">
                  <c:v>294</c:v>
                </c:pt>
                <c:pt idx="40">
                  <c:v>256</c:v>
                </c:pt>
                <c:pt idx="41">
                  <c:v>242</c:v>
                </c:pt>
                <c:pt idx="42">
                  <c:v>204</c:v>
                </c:pt>
                <c:pt idx="43">
                  <c:v>186</c:v>
                </c:pt>
                <c:pt idx="44">
                  <c:v>172</c:v>
                </c:pt>
                <c:pt idx="45">
                  <c:v>213</c:v>
                </c:pt>
                <c:pt idx="46">
                  <c:v>203</c:v>
                </c:pt>
                <c:pt idx="47">
                  <c:v>183</c:v>
                </c:pt>
                <c:pt idx="48">
                  <c:v>158</c:v>
                </c:pt>
                <c:pt idx="49">
                  <c:v>172</c:v>
                </c:pt>
                <c:pt idx="50">
                  <c:v>127</c:v>
                </c:pt>
                <c:pt idx="51">
                  <c:v>138</c:v>
                </c:pt>
                <c:pt idx="52">
                  <c:v>130</c:v>
                </c:pt>
                <c:pt idx="53">
                  <c:v>114</c:v>
                </c:pt>
                <c:pt idx="54">
                  <c:v>134</c:v>
                </c:pt>
                <c:pt idx="55">
                  <c:v>148</c:v>
                </c:pt>
                <c:pt idx="56">
                  <c:v>146</c:v>
                </c:pt>
                <c:pt idx="57">
                  <c:v>136</c:v>
                </c:pt>
                <c:pt idx="58">
                  <c:v>115</c:v>
                </c:pt>
                <c:pt idx="59">
                  <c:v>104</c:v>
                </c:pt>
                <c:pt idx="60">
                  <c:v>111</c:v>
                </c:pt>
              </c:numCache>
            </c:numRef>
          </c:val>
        </c:ser>
        <c:ser>
          <c:idx val="2"/>
          <c:order val="2"/>
          <c:tx>
            <c:strRef>
              <c:f>'UK-交通方式'!$F$1</c:f>
              <c:strCache>
                <c:ptCount val="1"/>
                <c:pt idx="0">
                  <c:v>Motor cyclists</c:v>
                </c:pt>
              </c:strCache>
            </c:strRef>
          </c:tx>
          <c:cat>
            <c:numRef>
              <c:f>'UK-交通方式'!$A$2:$A$62</c:f>
              <c:numCache>
                <c:formatCode>General</c:formatCode>
                <c:ptCount val="61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</c:numCache>
            </c:numRef>
          </c:cat>
          <c:val>
            <c:numRef>
              <c:f>'UK-交通方式'!$F$2:$F$62</c:f>
              <c:numCache>
                <c:formatCode>General</c:formatCode>
                <c:ptCount val="61"/>
                <c:pt idx="0">
                  <c:v>1129</c:v>
                </c:pt>
                <c:pt idx="1">
                  <c:v>1175</c:v>
                </c:pt>
                <c:pt idx="2">
                  <c:v>1142</c:v>
                </c:pt>
                <c:pt idx="3">
                  <c:v>1237</c:v>
                </c:pt>
                <c:pt idx="4">
                  <c:v>1148</c:v>
                </c:pt>
                <c:pt idx="5">
                  <c:v>1362</c:v>
                </c:pt>
                <c:pt idx="6">
                  <c:v>1250</c:v>
                </c:pt>
                <c:pt idx="7">
                  <c:v>1425</c:v>
                </c:pt>
                <c:pt idx="8">
                  <c:v>1421</c:v>
                </c:pt>
                <c:pt idx="9">
                  <c:v>1680</c:v>
                </c:pt>
                <c:pt idx="10">
                  <c:v>1743</c:v>
                </c:pt>
                <c:pt idx="11">
                  <c:v>1544</c:v>
                </c:pt>
                <c:pt idx="12">
                  <c:v>1323</c:v>
                </c:pt>
                <c:pt idx="13">
                  <c:v>1279</c:v>
                </c:pt>
                <c:pt idx="14">
                  <c:v>1445</c:v>
                </c:pt>
                <c:pt idx="15">
                  <c:v>1244</c:v>
                </c:pt>
                <c:pt idx="16">
                  <c:v>1134</c:v>
                </c:pt>
                <c:pt idx="17">
                  <c:v>920</c:v>
                </c:pt>
                <c:pt idx="18">
                  <c:v>877</c:v>
                </c:pt>
                <c:pt idx="19">
                  <c:v>791</c:v>
                </c:pt>
                <c:pt idx="20">
                  <c:v>761</c:v>
                </c:pt>
                <c:pt idx="21">
                  <c:v>800</c:v>
                </c:pt>
                <c:pt idx="22">
                  <c:v>729</c:v>
                </c:pt>
                <c:pt idx="23">
                  <c:v>750</c:v>
                </c:pt>
                <c:pt idx="24">
                  <c:v>797</c:v>
                </c:pt>
                <c:pt idx="25">
                  <c:v>838</c:v>
                </c:pt>
                <c:pt idx="26">
                  <c:v>990</c:v>
                </c:pt>
                <c:pt idx="27">
                  <c:v>1182</c:v>
                </c:pt>
                <c:pt idx="28">
                  <c:v>1163</c:v>
                </c:pt>
                <c:pt idx="29">
                  <c:v>1160</c:v>
                </c:pt>
                <c:pt idx="30">
                  <c:v>1163</c:v>
                </c:pt>
                <c:pt idx="31">
                  <c:v>1131</c:v>
                </c:pt>
                <c:pt idx="32">
                  <c:v>1091</c:v>
                </c:pt>
                <c:pt idx="33">
                  <c:v>963</c:v>
                </c:pt>
                <c:pt idx="34">
                  <c:v>967</c:v>
                </c:pt>
                <c:pt idx="35">
                  <c:v>796</c:v>
                </c:pt>
                <c:pt idx="36">
                  <c:v>762</c:v>
                </c:pt>
                <c:pt idx="37">
                  <c:v>723</c:v>
                </c:pt>
                <c:pt idx="38">
                  <c:v>670</c:v>
                </c:pt>
                <c:pt idx="39">
                  <c:v>683</c:v>
                </c:pt>
                <c:pt idx="40">
                  <c:v>659</c:v>
                </c:pt>
                <c:pt idx="41">
                  <c:v>548</c:v>
                </c:pt>
                <c:pt idx="42">
                  <c:v>469</c:v>
                </c:pt>
                <c:pt idx="43">
                  <c:v>427</c:v>
                </c:pt>
                <c:pt idx="44">
                  <c:v>444</c:v>
                </c:pt>
                <c:pt idx="45">
                  <c:v>445</c:v>
                </c:pt>
                <c:pt idx="46">
                  <c:v>440</c:v>
                </c:pt>
                <c:pt idx="47">
                  <c:v>509</c:v>
                </c:pt>
                <c:pt idx="48">
                  <c:v>498</c:v>
                </c:pt>
                <c:pt idx="49">
                  <c:v>547</c:v>
                </c:pt>
                <c:pt idx="50">
                  <c:v>605</c:v>
                </c:pt>
                <c:pt idx="51">
                  <c:v>583</c:v>
                </c:pt>
                <c:pt idx="52">
                  <c:v>609</c:v>
                </c:pt>
                <c:pt idx="53">
                  <c:v>693</c:v>
                </c:pt>
                <c:pt idx="54">
                  <c:v>585</c:v>
                </c:pt>
                <c:pt idx="55">
                  <c:v>569</c:v>
                </c:pt>
                <c:pt idx="56">
                  <c:v>599</c:v>
                </c:pt>
                <c:pt idx="57">
                  <c:v>588</c:v>
                </c:pt>
                <c:pt idx="58">
                  <c:v>493</c:v>
                </c:pt>
                <c:pt idx="59">
                  <c:v>472</c:v>
                </c:pt>
                <c:pt idx="60">
                  <c:v>403</c:v>
                </c:pt>
              </c:numCache>
            </c:numRef>
          </c:val>
        </c:ser>
        <c:ser>
          <c:idx val="3"/>
          <c:order val="3"/>
          <c:tx>
            <c:strRef>
              <c:f>'UK-交通方式'!$G$1</c:f>
              <c:strCache>
                <c:ptCount val="1"/>
                <c:pt idx="0">
                  <c:v>All other road users</c:v>
                </c:pt>
              </c:strCache>
            </c:strRef>
          </c:tx>
          <c:cat>
            <c:numRef>
              <c:f>'UK-交通方式'!$A$2:$A$62</c:f>
              <c:numCache>
                <c:formatCode>General</c:formatCode>
                <c:ptCount val="61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</c:numCache>
            </c:numRef>
          </c:cat>
          <c:val>
            <c:numRef>
              <c:f>'UK-交通方式'!$G$2:$G$62</c:f>
              <c:numCache>
                <c:formatCode>General</c:formatCode>
                <c:ptCount val="61"/>
                <c:pt idx="0">
                  <c:v>827</c:v>
                </c:pt>
                <c:pt idx="1">
                  <c:v>877</c:v>
                </c:pt>
                <c:pt idx="2">
                  <c:v>758</c:v>
                </c:pt>
                <c:pt idx="3">
                  <c:v>900</c:v>
                </c:pt>
                <c:pt idx="4">
                  <c:v>940</c:v>
                </c:pt>
                <c:pt idx="5">
                  <c:v>1169</c:v>
                </c:pt>
                <c:pt idx="6">
                  <c:v>1197</c:v>
                </c:pt>
                <c:pt idx="7">
                  <c:v>1237</c:v>
                </c:pt>
                <c:pt idx="8">
                  <c:v>1473</c:v>
                </c:pt>
                <c:pt idx="9">
                  <c:v>1582</c:v>
                </c:pt>
                <c:pt idx="10">
                  <c:v>1840</c:v>
                </c:pt>
                <c:pt idx="11">
                  <c:v>2002</c:v>
                </c:pt>
                <c:pt idx="12">
                  <c:v>2122</c:v>
                </c:pt>
                <c:pt idx="13">
                  <c:v>2314</c:v>
                </c:pt>
                <c:pt idx="14">
                  <c:v>2806</c:v>
                </c:pt>
                <c:pt idx="15">
                  <c:v>3060</c:v>
                </c:pt>
                <c:pt idx="16">
                  <c:v>3184</c:v>
                </c:pt>
                <c:pt idx="17">
                  <c:v>2972</c:v>
                </c:pt>
                <c:pt idx="18">
                  <c:v>2780</c:v>
                </c:pt>
                <c:pt idx="19">
                  <c:v>3217</c:v>
                </c:pt>
                <c:pt idx="20">
                  <c:v>3440</c:v>
                </c:pt>
                <c:pt idx="21">
                  <c:v>3549</c:v>
                </c:pt>
                <c:pt idx="22">
                  <c:v>3584</c:v>
                </c:pt>
                <c:pt idx="23">
                  <c:v>3514</c:v>
                </c:pt>
                <c:pt idx="24">
                  <c:v>3162</c:v>
                </c:pt>
                <c:pt idx="25">
                  <c:v>2906</c:v>
                </c:pt>
                <c:pt idx="26">
                  <c:v>2945</c:v>
                </c:pt>
                <c:pt idx="27">
                  <c:v>2818</c:v>
                </c:pt>
                <c:pt idx="28">
                  <c:v>2925</c:v>
                </c:pt>
                <c:pt idx="29">
                  <c:v>2754</c:v>
                </c:pt>
                <c:pt idx="30">
                  <c:v>2547</c:v>
                </c:pt>
                <c:pt idx="31">
                  <c:v>2531</c:v>
                </c:pt>
                <c:pt idx="32">
                  <c:v>2683</c:v>
                </c:pt>
                <c:pt idx="33">
                  <c:v>2245</c:v>
                </c:pt>
                <c:pt idx="34">
                  <c:v>2419</c:v>
                </c:pt>
                <c:pt idx="35">
                  <c:v>2294</c:v>
                </c:pt>
                <c:pt idx="36">
                  <c:v>2511</c:v>
                </c:pt>
                <c:pt idx="37">
                  <c:v>2419</c:v>
                </c:pt>
                <c:pt idx="38">
                  <c:v>2402</c:v>
                </c:pt>
                <c:pt idx="39">
                  <c:v>2690</c:v>
                </c:pt>
                <c:pt idx="40">
                  <c:v>2608</c:v>
                </c:pt>
                <c:pt idx="41">
                  <c:v>2282</c:v>
                </c:pt>
                <c:pt idx="42">
                  <c:v>2209</c:v>
                </c:pt>
                <c:pt idx="43">
                  <c:v>1960</c:v>
                </c:pt>
                <c:pt idx="44">
                  <c:v>1910</c:v>
                </c:pt>
                <c:pt idx="45">
                  <c:v>1925</c:v>
                </c:pt>
                <c:pt idx="46">
                  <c:v>1958</c:v>
                </c:pt>
                <c:pt idx="47">
                  <c:v>1934</c:v>
                </c:pt>
                <c:pt idx="48">
                  <c:v>1859</c:v>
                </c:pt>
                <c:pt idx="49">
                  <c:v>1834</c:v>
                </c:pt>
                <c:pt idx="50">
                  <c:v>1820</c:v>
                </c:pt>
                <c:pt idx="51">
                  <c:v>1903</c:v>
                </c:pt>
                <c:pt idx="52">
                  <c:v>1917</c:v>
                </c:pt>
                <c:pt idx="53">
                  <c:v>1927</c:v>
                </c:pt>
                <c:pt idx="54">
                  <c:v>1831</c:v>
                </c:pt>
                <c:pt idx="55">
                  <c:v>1813</c:v>
                </c:pt>
                <c:pt idx="56">
                  <c:v>1752</c:v>
                </c:pt>
                <c:pt idx="57">
                  <c:v>1576</c:v>
                </c:pt>
                <c:pt idx="58">
                  <c:v>1358</c:v>
                </c:pt>
                <c:pt idx="59">
                  <c:v>1146</c:v>
                </c:pt>
                <c:pt idx="60">
                  <c:v>931</c:v>
                </c:pt>
              </c:numCache>
            </c:numRef>
          </c:val>
        </c:ser>
        <c:dLbls/>
        <c:axId val="130056192"/>
        <c:axId val="130057728"/>
      </c:areaChart>
      <c:catAx>
        <c:axId val="130056192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zh-CN"/>
          </a:p>
        </c:txPr>
        <c:crossAx val="130057728"/>
        <c:crosses val="autoZero"/>
        <c:auto val="1"/>
        <c:lblAlgn val="ctr"/>
        <c:lblOffset val="100"/>
      </c:catAx>
      <c:valAx>
        <c:axId val="130057728"/>
        <c:scaling>
          <c:orientation val="minMax"/>
        </c:scaling>
        <c:axPos val="l"/>
        <c:majorGridlines/>
        <c:numFmt formatCode="0%" sourceLinked="1"/>
        <c:tickLblPos val="nextTo"/>
        <c:txPr>
          <a:bodyPr/>
          <a:lstStyle/>
          <a:p>
            <a:pPr>
              <a:defRPr lang="en-US"/>
            </a:pPr>
            <a:endParaRPr lang="zh-CN"/>
          </a:p>
        </c:txPr>
        <c:crossAx val="130056192"/>
        <c:crosses val="autoZero"/>
        <c:crossBetween val="midCat"/>
      </c:valAx>
    </c:plotArea>
    <c:legend>
      <c:legendPos val="r"/>
      <c:txPr>
        <a:bodyPr/>
        <a:lstStyle/>
        <a:p>
          <a:pPr>
            <a:defRPr lang="en-US"/>
          </a:pPr>
          <a:endParaRPr lang="zh-CN"/>
        </a:p>
      </c:txPr>
    </c:legend>
    <c:plotVisOnly val="1"/>
    <c:dispBlanksAs val="zero"/>
  </c:chart>
  <c:printSettings>
    <c:headerFooter/>
    <c:pageMargins b="1" l="0.75000000000000011" r="0.75000000000000011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style val="18"/>
  <c:chart>
    <c:plotArea>
      <c:layout/>
      <c:areaChart>
        <c:grouping val="percentStacked"/>
        <c:ser>
          <c:idx val="0"/>
          <c:order val="0"/>
          <c:tx>
            <c:strRef>
              <c:f>'UK-交通方式'!$D$1</c:f>
              <c:strCache>
                <c:ptCount val="1"/>
                <c:pt idx="0">
                  <c:v>Pedest-rians</c:v>
                </c:pt>
              </c:strCache>
            </c:strRef>
          </c:tx>
          <c:cat>
            <c:numRef>
              <c:f>'UK-交通方式'!$A$42:$A$62</c:f>
              <c:numCache>
                <c:formatCode>General</c:formatCode>
                <c:ptCount val="2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</c:numCache>
            </c:numRef>
          </c:cat>
          <c:val>
            <c:numRef>
              <c:f>'UK-交通方式'!$D$42:$D$62</c:f>
              <c:numCache>
                <c:formatCode>General</c:formatCode>
                <c:ptCount val="21"/>
                <c:pt idx="0">
                  <c:v>1694</c:v>
                </c:pt>
                <c:pt idx="1">
                  <c:v>1496</c:v>
                </c:pt>
                <c:pt idx="2">
                  <c:v>1347</c:v>
                </c:pt>
                <c:pt idx="3">
                  <c:v>1241</c:v>
                </c:pt>
                <c:pt idx="4">
                  <c:v>1124</c:v>
                </c:pt>
                <c:pt idx="5">
                  <c:v>1038</c:v>
                </c:pt>
                <c:pt idx="6">
                  <c:v>997</c:v>
                </c:pt>
                <c:pt idx="7">
                  <c:v>973</c:v>
                </c:pt>
                <c:pt idx="8">
                  <c:v>906</c:v>
                </c:pt>
                <c:pt idx="9">
                  <c:v>870</c:v>
                </c:pt>
                <c:pt idx="10">
                  <c:v>857</c:v>
                </c:pt>
                <c:pt idx="11">
                  <c:v>826</c:v>
                </c:pt>
                <c:pt idx="12">
                  <c:v>775</c:v>
                </c:pt>
                <c:pt idx="13">
                  <c:v>774</c:v>
                </c:pt>
                <c:pt idx="14">
                  <c:v>671</c:v>
                </c:pt>
                <c:pt idx="15">
                  <c:v>671</c:v>
                </c:pt>
                <c:pt idx="16">
                  <c:v>675</c:v>
                </c:pt>
                <c:pt idx="17">
                  <c:v>646</c:v>
                </c:pt>
                <c:pt idx="18">
                  <c:v>572</c:v>
                </c:pt>
                <c:pt idx="19">
                  <c:v>500</c:v>
                </c:pt>
                <c:pt idx="20">
                  <c:v>405</c:v>
                </c:pt>
              </c:numCache>
            </c:numRef>
          </c:val>
        </c:ser>
        <c:ser>
          <c:idx val="1"/>
          <c:order val="1"/>
          <c:tx>
            <c:strRef>
              <c:f>'UK-交通方式'!$E$1</c:f>
              <c:strCache>
                <c:ptCount val="1"/>
                <c:pt idx="0">
                  <c:v>Pedal cyclists</c:v>
                </c:pt>
              </c:strCache>
            </c:strRef>
          </c:tx>
          <c:cat>
            <c:numRef>
              <c:f>'UK-交通方式'!$A$42:$A$62</c:f>
              <c:numCache>
                <c:formatCode>General</c:formatCode>
                <c:ptCount val="2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</c:numCache>
            </c:numRef>
          </c:cat>
          <c:val>
            <c:numRef>
              <c:f>'UK-交通方式'!$E$42:$E$62</c:f>
              <c:numCache>
                <c:formatCode>General</c:formatCode>
                <c:ptCount val="21"/>
                <c:pt idx="0">
                  <c:v>256</c:v>
                </c:pt>
                <c:pt idx="1">
                  <c:v>242</c:v>
                </c:pt>
                <c:pt idx="2">
                  <c:v>204</c:v>
                </c:pt>
                <c:pt idx="3">
                  <c:v>186</c:v>
                </c:pt>
                <c:pt idx="4">
                  <c:v>172</c:v>
                </c:pt>
                <c:pt idx="5">
                  <c:v>213</c:v>
                </c:pt>
                <c:pt idx="6">
                  <c:v>203</c:v>
                </c:pt>
                <c:pt idx="7">
                  <c:v>183</c:v>
                </c:pt>
                <c:pt idx="8">
                  <c:v>158</c:v>
                </c:pt>
                <c:pt idx="9">
                  <c:v>172</c:v>
                </c:pt>
                <c:pt idx="10">
                  <c:v>127</c:v>
                </c:pt>
                <c:pt idx="11">
                  <c:v>138</c:v>
                </c:pt>
                <c:pt idx="12">
                  <c:v>130</c:v>
                </c:pt>
                <c:pt idx="13">
                  <c:v>114</c:v>
                </c:pt>
                <c:pt idx="14">
                  <c:v>134</c:v>
                </c:pt>
                <c:pt idx="15">
                  <c:v>148</c:v>
                </c:pt>
                <c:pt idx="16">
                  <c:v>146</c:v>
                </c:pt>
                <c:pt idx="17">
                  <c:v>136</c:v>
                </c:pt>
                <c:pt idx="18">
                  <c:v>115</c:v>
                </c:pt>
                <c:pt idx="19">
                  <c:v>104</c:v>
                </c:pt>
                <c:pt idx="20">
                  <c:v>111</c:v>
                </c:pt>
              </c:numCache>
            </c:numRef>
          </c:val>
        </c:ser>
        <c:ser>
          <c:idx val="2"/>
          <c:order val="2"/>
          <c:tx>
            <c:strRef>
              <c:f>'UK-交通方式'!$F$1</c:f>
              <c:strCache>
                <c:ptCount val="1"/>
                <c:pt idx="0">
                  <c:v>Motor cyclists</c:v>
                </c:pt>
              </c:strCache>
            </c:strRef>
          </c:tx>
          <c:cat>
            <c:numRef>
              <c:f>'UK-交通方式'!$A$42:$A$62</c:f>
              <c:numCache>
                <c:formatCode>General</c:formatCode>
                <c:ptCount val="2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</c:numCache>
            </c:numRef>
          </c:cat>
          <c:val>
            <c:numRef>
              <c:f>'UK-交通方式'!$F$42:$F$62</c:f>
              <c:numCache>
                <c:formatCode>General</c:formatCode>
                <c:ptCount val="21"/>
                <c:pt idx="0">
                  <c:v>659</c:v>
                </c:pt>
                <c:pt idx="1">
                  <c:v>548</c:v>
                </c:pt>
                <c:pt idx="2">
                  <c:v>469</c:v>
                </c:pt>
                <c:pt idx="3">
                  <c:v>427</c:v>
                </c:pt>
                <c:pt idx="4">
                  <c:v>444</c:v>
                </c:pt>
                <c:pt idx="5">
                  <c:v>445</c:v>
                </c:pt>
                <c:pt idx="6">
                  <c:v>440</c:v>
                </c:pt>
                <c:pt idx="7">
                  <c:v>509</c:v>
                </c:pt>
                <c:pt idx="8">
                  <c:v>498</c:v>
                </c:pt>
                <c:pt idx="9">
                  <c:v>547</c:v>
                </c:pt>
                <c:pt idx="10">
                  <c:v>605</c:v>
                </c:pt>
                <c:pt idx="11">
                  <c:v>583</c:v>
                </c:pt>
                <c:pt idx="12">
                  <c:v>609</c:v>
                </c:pt>
                <c:pt idx="13">
                  <c:v>693</c:v>
                </c:pt>
                <c:pt idx="14">
                  <c:v>585</c:v>
                </c:pt>
                <c:pt idx="15">
                  <c:v>569</c:v>
                </c:pt>
                <c:pt idx="16">
                  <c:v>599</c:v>
                </c:pt>
                <c:pt idx="17">
                  <c:v>588</c:v>
                </c:pt>
                <c:pt idx="18">
                  <c:v>493</c:v>
                </c:pt>
                <c:pt idx="19">
                  <c:v>472</c:v>
                </c:pt>
                <c:pt idx="20">
                  <c:v>403</c:v>
                </c:pt>
              </c:numCache>
            </c:numRef>
          </c:val>
        </c:ser>
        <c:ser>
          <c:idx val="3"/>
          <c:order val="3"/>
          <c:tx>
            <c:strRef>
              <c:f>'UK-交通方式'!$G$1</c:f>
              <c:strCache>
                <c:ptCount val="1"/>
                <c:pt idx="0">
                  <c:v>All other road users</c:v>
                </c:pt>
              </c:strCache>
            </c:strRef>
          </c:tx>
          <c:cat>
            <c:numRef>
              <c:f>'UK-交通方式'!$A$42:$A$62</c:f>
              <c:numCache>
                <c:formatCode>General</c:formatCode>
                <c:ptCount val="2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</c:numCache>
            </c:numRef>
          </c:cat>
          <c:val>
            <c:numRef>
              <c:f>'UK-交通方式'!$G$42:$G$62</c:f>
              <c:numCache>
                <c:formatCode>General</c:formatCode>
                <c:ptCount val="21"/>
                <c:pt idx="0">
                  <c:v>2608</c:v>
                </c:pt>
                <c:pt idx="1">
                  <c:v>2282</c:v>
                </c:pt>
                <c:pt idx="2">
                  <c:v>2209</c:v>
                </c:pt>
                <c:pt idx="3">
                  <c:v>1960</c:v>
                </c:pt>
                <c:pt idx="4">
                  <c:v>1910</c:v>
                </c:pt>
                <c:pt idx="5">
                  <c:v>1925</c:v>
                </c:pt>
                <c:pt idx="6">
                  <c:v>1958</c:v>
                </c:pt>
                <c:pt idx="7">
                  <c:v>1934</c:v>
                </c:pt>
                <c:pt idx="8">
                  <c:v>1859</c:v>
                </c:pt>
                <c:pt idx="9">
                  <c:v>1834</c:v>
                </c:pt>
                <c:pt idx="10">
                  <c:v>1820</c:v>
                </c:pt>
                <c:pt idx="11">
                  <c:v>1903</c:v>
                </c:pt>
                <c:pt idx="12">
                  <c:v>1917</c:v>
                </c:pt>
                <c:pt idx="13">
                  <c:v>1927</c:v>
                </c:pt>
                <c:pt idx="14">
                  <c:v>1831</c:v>
                </c:pt>
                <c:pt idx="15">
                  <c:v>1813</c:v>
                </c:pt>
                <c:pt idx="16">
                  <c:v>1752</c:v>
                </c:pt>
                <c:pt idx="17">
                  <c:v>1576</c:v>
                </c:pt>
                <c:pt idx="18">
                  <c:v>1358</c:v>
                </c:pt>
                <c:pt idx="19">
                  <c:v>1146</c:v>
                </c:pt>
                <c:pt idx="20">
                  <c:v>931</c:v>
                </c:pt>
              </c:numCache>
            </c:numRef>
          </c:val>
        </c:ser>
        <c:dLbls/>
        <c:axId val="129986560"/>
        <c:axId val="129988096"/>
      </c:areaChart>
      <c:catAx>
        <c:axId val="129986560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zh-CN"/>
          </a:p>
        </c:txPr>
        <c:crossAx val="129988096"/>
        <c:crosses val="autoZero"/>
        <c:auto val="1"/>
        <c:lblAlgn val="ctr"/>
        <c:lblOffset val="100"/>
      </c:catAx>
      <c:valAx>
        <c:axId val="129988096"/>
        <c:scaling>
          <c:orientation val="minMax"/>
        </c:scaling>
        <c:axPos val="l"/>
        <c:majorGridlines/>
        <c:numFmt formatCode="0%" sourceLinked="1"/>
        <c:tickLblPos val="nextTo"/>
        <c:txPr>
          <a:bodyPr/>
          <a:lstStyle/>
          <a:p>
            <a:pPr>
              <a:defRPr lang="en-US"/>
            </a:pPr>
            <a:endParaRPr lang="zh-CN"/>
          </a:p>
        </c:txPr>
        <c:crossAx val="129986560"/>
        <c:crosses val="autoZero"/>
        <c:crossBetween val="midCat"/>
      </c:valAx>
    </c:plotArea>
    <c:legend>
      <c:legendPos val="r"/>
      <c:txPr>
        <a:bodyPr/>
        <a:lstStyle/>
        <a:p>
          <a:pPr>
            <a:defRPr lang="en-US"/>
          </a:pPr>
          <a:endParaRPr lang="zh-CN"/>
        </a:p>
      </c:txPr>
    </c:legend>
    <c:plotVisOnly val="1"/>
    <c:dispBlanksAs val="zero"/>
  </c:chart>
  <c:printSettings>
    <c:headerFooter/>
    <c:pageMargins b="1" l="0.75000000000000011" r="0.75000000000000011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style val="18"/>
  <c:chart>
    <c:plotArea>
      <c:layout/>
      <c:areaChart>
        <c:grouping val="percentStacked"/>
        <c:ser>
          <c:idx val="0"/>
          <c:order val="0"/>
          <c:tx>
            <c:strRef>
              <c:f>'FR-交通方式'!$A$2</c:f>
              <c:strCache>
                <c:ptCount val="1"/>
                <c:pt idx="0">
                  <c:v>行人</c:v>
                </c:pt>
              </c:strCache>
            </c:strRef>
          </c:tx>
          <c:cat>
            <c:numRef>
              <c:f>'FR-交通方式'!$G$1:$AB$1</c:f>
              <c:numCache>
                <c:formatCode>General</c:formatCode>
                <c:ptCount val="22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</c:numCache>
            </c:numRef>
          </c:cat>
          <c:val>
            <c:numRef>
              <c:f>'FR-交通方式'!$G$2:$AB$2</c:f>
              <c:numCache>
                <c:formatCode>#,##0</c:formatCode>
                <c:ptCount val="22"/>
                <c:pt idx="0">
                  <c:v>1407</c:v>
                </c:pt>
                <c:pt idx="1">
                  <c:v>1327</c:v>
                </c:pt>
                <c:pt idx="2">
                  <c:v>1165</c:v>
                </c:pt>
                <c:pt idx="3">
                  <c:v>1131</c:v>
                </c:pt>
                <c:pt idx="4">
                  <c:v>1126</c:v>
                </c:pt>
                <c:pt idx="5">
                  <c:v>1027</c:v>
                </c:pt>
                <c:pt idx="6">
                  <c:v>987</c:v>
                </c:pt>
                <c:pt idx="7">
                  <c:v>929</c:v>
                </c:pt>
                <c:pt idx="8">
                  <c:v>988</c:v>
                </c:pt>
                <c:pt idx="9">
                  <c:v>882</c:v>
                </c:pt>
                <c:pt idx="10">
                  <c:v>793</c:v>
                </c:pt>
                <c:pt idx="11">
                  <c:v>778</c:v>
                </c:pt>
                <c:pt idx="12">
                  <c:v>819</c:v>
                </c:pt>
                <c:pt idx="13">
                  <c:v>592</c:v>
                </c:pt>
                <c:pt idx="14">
                  <c:v>550</c:v>
                </c:pt>
                <c:pt idx="15">
                  <c:v>635</c:v>
                </c:pt>
                <c:pt idx="16">
                  <c:v>535</c:v>
                </c:pt>
                <c:pt idx="17">
                  <c:v>561</c:v>
                </c:pt>
                <c:pt idx="18">
                  <c:v>548</c:v>
                </c:pt>
                <c:pt idx="19">
                  <c:v>496</c:v>
                </c:pt>
                <c:pt idx="20">
                  <c:v>485</c:v>
                </c:pt>
                <c:pt idx="21">
                  <c:v>519</c:v>
                </c:pt>
              </c:numCache>
            </c:numRef>
          </c:val>
        </c:ser>
        <c:ser>
          <c:idx val="1"/>
          <c:order val="1"/>
          <c:tx>
            <c:strRef>
              <c:f>'FR-交通方式'!$A$3</c:f>
              <c:strCache>
                <c:ptCount val="1"/>
                <c:pt idx="0">
                  <c:v>非机动车驾驶员或乘客</c:v>
                </c:pt>
              </c:strCache>
            </c:strRef>
          </c:tx>
          <c:cat>
            <c:numRef>
              <c:f>'FR-交通方式'!$G$1:$AB$1</c:f>
              <c:numCache>
                <c:formatCode>General</c:formatCode>
                <c:ptCount val="22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</c:numCache>
            </c:numRef>
          </c:cat>
          <c:val>
            <c:numRef>
              <c:f>'FR-交通方式'!$G$3:$AB$3</c:f>
              <c:numCache>
                <c:formatCode>#,##0</c:formatCode>
                <c:ptCount val="22"/>
                <c:pt idx="0">
                  <c:v>401</c:v>
                </c:pt>
                <c:pt idx="1">
                  <c:v>364</c:v>
                </c:pt>
                <c:pt idx="2">
                  <c:v>348</c:v>
                </c:pt>
                <c:pt idx="3">
                  <c:v>329</c:v>
                </c:pt>
                <c:pt idx="4">
                  <c:v>321</c:v>
                </c:pt>
                <c:pt idx="5">
                  <c:v>374</c:v>
                </c:pt>
                <c:pt idx="6">
                  <c:v>300</c:v>
                </c:pt>
                <c:pt idx="7">
                  <c:v>329</c:v>
                </c:pt>
                <c:pt idx="8">
                  <c:v>301</c:v>
                </c:pt>
                <c:pt idx="9">
                  <c:v>307</c:v>
                </c:pt>
                <c:pt idx="10">
                  <c:v>255</c:v>
                </c:pt>
                <c:pt idx="11">
                  <c:v>242</c:v>
                </c:pt>
                <c:pt idx="12">
                  <c:v>211</c:v>
                </c:pt>
                <c:pt idx="13">
                  <c:v>190</c:v>
                </c:pt>
                <c:pt idx="14">
                  <c:v>167</c:v>
                </c:pt>
                <c:pt idx="15">
                  <c:v>180</c:v>
                </c:pt>
                <c:pt idx="16">
                  <c:v>181</c:v>
                </c:pt>
                <c:pt idx="17">
                  <c:v>142</c:v>
                </c:pt>
                <c:pt idx="18">
                  <c:v>148</c:v>
                </c:pt>
                <c:pt idx="19">
                  <c:v>162</c:v>
                </c:pt>
                <c:pt idx="20">
                  <c:v>147</c:v>
                </c:pt>
                <c:pt idx="21">
                  <c:v>141</c:v>
                </c:pt>
              </c:numCache>
            </c:numRef>
          </c:val>
        </c:ser>
        <c:ser>
          <c:idx val="2"/>
          <c:order val="2"/>
          <c:tx>
            <c:strRef>
              <c:f>'FR-交通方式'!$A$4</c:f>
              <c:strCache>
                <c:ptCount val="1"/>
                <c:pt idx="0">
                  <c:v>摩托车驾驶员或乘客</c:v>
                </c:pt>
              </c:strCache>
            </c:strRef>
          </c:tx>
          <c:cat>
            <c:numRef>
              <c:f>'FR-交通方式'!$G$1:$AB$1</c:f>
              <c:numCache>
                <c:formatCode>General</c:formatCode>
                <c:ptCount val="22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</c:numCache>
            </c:numRef>
          </c:cat>
          <c:val>
            <c:numRef>
              <c:f>'FR-交通方式'!$G$4:$AB$4</c:f>
              <c:numCache>
                <c:formatCode>#,##0</c:formatCode>
                <c:ptCount val="22"/>
                <c:pt idx="0">
                  <c:v>1603</c:v>
                </c:pt>
                <c:pt idx="1">
                  <c:v>1484</c:v>
                </c:pt>
                <c:pt idx="2">
                  <c:v>1449</c:v>
                </c:pt>
                <c:pt idx="3">
                  <c:v>1351</c:v>
                </c:pt>
                <c:pt idx="4">
                  <c:v>1288</c:v>
                </c:pt>
                <c:pt idx="5">
                  <c:v>1251</c:v>
                </c:pt>
                <c:pt idx="6">
                  <c:v>1219</c:v>
                </c:pt>
                <c:pt idx="7">
                  <c:v>1302</c:v>
                </c:pt>
                <c:pt idx="8">
                  <c:v>1319</c:v>
                </c:pt>
                <c:pt idx="9">
                  <c:v>1367</c:v>
                </c:pt>
                <c:pt idx="10">
                  <c:v>1317</c:v>
                </c:pt>
                <c:pt idx="11">
                  <c:v>1437</c:v>
                </c:pt>
                <c:pt idx="12">
                  <c:v>1339</c:v>
                </c:pt>
                <c:pt idx="13">
                  <c:v>1185</c:v>
                </c:pt>
                <c:pt idx="14">
                  <c:v>1135</c:v>
                </c:pt>
                <c:pt idx="15">
                  <c:v>1237</c:v>
                </c:pt>
                <c:pt idx="16">
                  <c:v>1086</c:v>
                </c:pt>
                <c:pt idx="17">
                  <c:v>1155</c:v>
                </c:pt>
                <c:pt idx="18">
                  <c:v>1086</c:v>
                </c:pt>
                <c:pt idx="19">
                  <c:v>1187</c:v>
                </c:pt>
                <c:pt idx="20">
                  <c:v>952</c:v>
                </c:pt>
                <c:pt idx="21" formatCode="General">
                  <c:v>980</c:v>
                </c:pt>
              </c:numCache>
            </c:numRef>
          </c:val>
        </c:ser>
        <c:ser>
          <c:idx val="3"/>
          <c:order val="3"/>
          <c:tx>
            <c:strRef>
              <c:f>'FR-交通方式'!$A$5</c:f>
              <c:strCache>
                <c:ptCount val="1"/>
                <c:pt idx="0">
                  <c:v>汽车驾驶员或乘客</c:v>
                </c:pt>
              </c:strCache>
            </c:strRef>
          </c:tx>
          <c:cat>
            <c:numRef>
              <c:f>'FR-交通方式'!$G$1:$AB$1</c:f>
              <c:numCache>
                <c:formatCode>General</c:formatCode>
                <c:ptCount val="22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</c:numCache>
            </c:numRef>
          </c:cat>
          <c:val>
            <c:numRef>
              <c:f>'FR-交通方式'!$G$5:$AB$5</c:f>
              <c:numCache>
                <c:formatCode>#,##0</c:formatCode>
                <c:ptCount val="22"/>
                <c:pt idx="0">
                  <c:v>6295</c:v>
                </c:pt>
                <c:pt idx="1">
                  <c:v>5992</c:v>
                </c:pt>
                <c:pt idx="2">
                  <c:v>5725</c:v>
                </c:pt>
                <c:pt idx="3">
                  <c:v>5835</c:v>
                </c:pt>
                <c:pt idx="4">
                  <c:v>5423</c:v>
                </c:pt>
                <c:pt idx="5">
                  <c:v>5389</c:v>
                </c:pt>
                <c:pt idx="6">
                  <c:v>5240</c:v>
                </c:pt>
                <c:pt idx="7">
                  <c:v>5069</c:v>
                </c:pt>
                <c:pt idx="8">
                  <c:v>5491</c:v>
                </c:pt>
                <c:pt idx="9">
                  <c:v>5161</c:v>
                </c:pt>
                <c:pt idx="10">
                  <c:v>5006</c:v>
                </c:pt>
                <c:pt idx="11">
                  <c:v>4998</c:v>
                </c:pt>
                <c:pt idx="12">
                  <c:v>4602</c:v>
                </c:pt>
                <c:pt idx="13">
                  <c:v>3481</c:v>
                </c:pt>
                <c:pt idx="14">
                  <c:v>3186</c:v>
                </c:pt>
                <c:pt idx="15">
                  <c:v>3065</c:v>
                </c:pt>
                <c:pt idx="16">
                  <c:v>2626</c:v>
                </c:pt>
                <c:pt idx="17">
                  <c:v>2464</c:v>
                </c:pt>
                <c:pt idx="18">
                  <c:v>2205</c:v>
                </c:pt>
                <c:pt idx="19">
                  <c:v>2160</c:v>
                </c:pt>
                <c:pt idx="20">
                  <c:v>2117</c:v>
                </c:pt>
                <c:pt idx="21">
                  <c:v>2062</c:v>
                </c:pt>
              </c:numCache>
            </c:numRef>
          </c:val>
        </c:ser>
        <c:ser>
          <c:idx val="4"/>
          <c:order val="4"/>
          <c:tx>
            <c:strRef>
              <c:f>'FR-交通方式'!$A$6</c:f>
              <c:strCache>
                <c:ptCount val="1"/>
                <c:pt idx="0">
                  <c:v>其他车辆驾驶员或乘客</c:v>
                </c:pt>
              </c:strCache>
            </c:strRef>
          </c:tx>
          <c:cat>
            <c:numRef>
              <c:f>'FR-交通方式'!$G$1:$AB$1</c:f>
              <c:numCache>
                <c:formatCode>General</c:formatCode>
                <c:ptCount val="22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</c:numCache>
            </c:numRef>
          </c:cat>
          <c:val>
            <c:numRef>
              <c:f>'FR-交通方式'!$G$6:$AB$6</c:f>
              <c:numCache>
                <c:formatCode>#,##0</c:formatCode>
                <c:ptCount val="22"/>
                <c:pt idx="0">
                  <c:v>583</c:v>
                </c:pt>
                <c:pt idx="1">
                  <c:v>450</c:v>
                </c:pt>
                <c:pt idx="2">
                  <c:v>396</c:v>
                </c:pt>
                <c:pt idx="3">
                  <c:v>406</c:v>
                </c:pt>
                <c:pt idx="4">
                  <c:v>375</c:v>
                </c:pt>
                <c:pt idx="5">
                  <c:v>371</c:v>
                </c:pt>
                <c:pt idx="6">
                  <c:v>334</c:v>
                </c:pt>
                <c:pt idx="7">
                  <c:v>360</c:v>
                </c:pt>
                <c:pt idx="8">
                  <c:v>338</c:v>
                </c:pt>
                <c:pt idx="9">
                  <c:v>312</c:v>
                </c:pt>
                <c:pt idx="10">
                  <c:v>272</c:v>
                </c:pt>
                <c:pt idx="11">
                  <c:v>265</c:v>
                </c:pt>
                <c:pt idx="12">
                  <c:v>271</c:v>
                </c:pt>
                <c:pt idx="13">
                  <c:v>283</c:v>
                </c:pt>
                <c:pt idx="14">
                  <c:v>194</c:v>
                </c:pt>
                <c:pt idx="15">
                  <c:v>201</c:v>
                </c:pt>
                <c:pt idx="16">
                  <c:v>281</c:v>
                </c:pt>
                <c:pt idx="17">
                  <c:v>298</c:v>
                </c:pt>
                <c:pt idx="18">
                  <c:v>288</c:v>
                </c:pt>
                <c:pt idx="19">
                  <c:v>268</c:v>
                </c:pt>
                <c:pt idx="20">
                  <c:v>291</c:v>
                </c:pt>
                <c:pt idx="21">
                  <c:v>261</c:v>
                </c:pt>
              </c:numCache>
            </c:numRef>
          </c:val>
        </c:ser>
        <c:dLbls/>
        <c:axId val="130243584"/>
        <c:axId val="130269952"/>
      </c:areaChart>
      <c:catAx>
        <c:axId val="130243584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zh-CN"/>
          </a:p>
        </c:txPr>
        <c:crossAx val="130269952"/>
        <c:crosses val="autoZero"/>
        <c:auto val="1"/>
        <c:lblAlgn val="ctr"/>
        <c:lblOffset val="100"/>
      </c:catAx>
      <c:valAx>
        <c:axId val="130269952"/>
        <c:scaling>
          <c:orientation val="minMax"/>
        </c:scaling>
        <c:axPos val="l"/>
        <c:majorGridlines/>
        <c:numFmt formatCode="0%" sourceLinked="1"/>
        <c:tickLblPos val="nextTo"/>
        <c:txPr>
          <a:bodyPr/>
          <a:lstStyle/>
          <a:p>
            <a:pPr>
              <a:defRPr lang="en-US"/>
            </a:pPr>
            <a:endParaRPr lang="zh-CN"/>
          </a:p>
        </c:txPr>
        <c:crossAx val="130243584"/>
        <c:crosses val="autoZero"/>
        <c:crossBetween val="midCat"/>
      </c:valAx>
    </c:plotArea>
    <c:legend>
      <c:legendPos val="r"/>
      <c:txPr>
        <a:bodyPr/>
        <a:lstStyle/>
        <a:p>
          <a:pPr>
            <a:defRPr lang="en-US"/>
          </a:pPr>
          <a:endParaRPr lang="zh-CN"/>
        </a:p>
      </c:txPr>
    </c:legend>
    <c:plotVisOnly val="1"/>
    <c:dispBlanksAs val="zero"/>
  </c:chart>
  <c:printSettings>
    <c:headerFooter/>
    <c:pageMargins b="1" l="0.75000000000000011" r="0.75000000000000011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style val="18"/>
  <c:chart>
    <c:plotArea>
      <c:layout/>
      <c:areaChart>
        <c:grouping val="percentStacked"/>
        <c:ser>
          <c:idx val="0"/>
          <c:order val="0"/>
          <c:tx>
            <c:strRef>
              <c:f>'DE-交通方式'!$A$2</c:f>
              <c:strCache>
                <c:ptCount val="1"/>
                <c:pt idx="0">
                  <c:v>Bicycles</c:v>
                </c:pt>
              </c:strCache>
            </c:strRef>
          </c:tx>
          <c:cat>
            <c:numRef>
              <c:f>'DE-交通方式'!$B$1:$E$1</c:f>
              <c:numCache>
                <c:formatCode>General</c:formatCode>
                <c:ptCount val="4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</c:numCache>
            </c:numRef>
          </c:cat>
          <c:val>
            <c:numRef>
              <c:f>'DE-交通方式'!$B$2:$E$2</c:f>
              <c:numCache>
                <c:formatCode>General</c:formatCode>
                <c:ptCount val="4"/>
                <c:pt idx="0">
                  <c:v>456</c:v>
                </c:pt>
                <c:pt idx="1">
                  <c:v>462</c:v>
                </c:pt>
                <c:pt idx="2">
                  <c:v>381</c:v>
                </c:pt>
                <c:pt idx="3">
                  <c:v>399</c:v>
                </c:pt>
              </c:numCache>
            </c:numRef>
          </c:val>
        </c:ser>
        <c:ser>
          <c:idx val="1"/>
          <c:order val="1"/>
          <c:tx>
            <c:strRef>
              <c:f>'DE-交通方式'!$A$3</c:f>
              <c:strCache>
                <c:ptCount val="1"/>
                <c:pt idx="0">
                  <c:v>Motor-assisted bicycles, mopeds</c:v>
                </c:pt>
              </c:strCache>
            </c:strRef>
          </c:tx>
          <c:cat>
            <c:numRef>
              <c:f>'DE-交通方式'!$B$1:$E$1</c:f>
              <c:numCache>
                <c:formatCode>General</c:formatCode>
                <c:ptCount val="4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</c:numCache>
            </c:numRef>
          </c:cat>
          <c:val>
            <c:numRef>
              <c:f>'DE-交通方式'!$B$3:$E$3</c:f>
              <c:numCache>
                <c:formatCode>General</c:formatCode>
                <c:ptCount val="4"/>
                <c:pt idx="0">
                  <c:v>110</c:v>
                </c:pt>
                <c:pt idx="1">
                  <c:v>99</c:v>
                </c:pt>
                <c:pt idx="2">
                  <c:v>74</c:v>
                </c:pt>
                <c:pt idx="3">
                  <c:v>70</c:v>
                </c:pt>
              </c:numCache>
            </c:numRef>
          </c:val>
        </c:ser>
        <c:ser>
          <c:idx val="2"/>
          <c:order val="2"/>
          <c:tx>
            <c:strRef>
              <c:f>'DE-交通方式'!$A$4</c:f>
              <c:strCache>
                <c:ptCount val="1"/>
                <c:pt idx="0">
                  <c:v>Motorcycles</c:v>
                </c:pt>
              </c:strCache>
            </c:strRef>
          </c:tx>
          <c:cat>
            <c:numRef>
              <c:f>'DE-交通方式'!$B$1:$E$1</c:f>
              <c:numCache>
                <c:formatCode>General</c:formatCode>
                <c:ptCount val="4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</c:numCache>
            </c:numRef>
          </c:cat>
          <c:val>
            <c:numRef>
              <c:f>'DE-交通方式'!$B$4:$E$4</c:f>
              <c:numCache>
                <c:formatCode>General</c:formatCode>
                <c:ptCount val="4"/>
                <c:pt idx="0">
                  <c:v>656</c:v>
                </c:pt>
                <c:pt idx="1">
                  <c:v>650</c:v>
                </c:pt>
                <c:pt idx="2">
                  <c:v>635</c:v>
                </c:pt>
                <c:pt idx="3">
                  <c:v>708</c:v>
                </c:pt>
              </c:numCache>
            </c:numRef>
          </c:val>
        </c:ser>
        <c:ser>
          <c:idx val="3"/>
          <c:order val="3"/>
          <c:tx>
            <c:strRef>
              <c:f>'DE-交通方式'!$A$5</c:f>
              <c:strCache>
                <c:ptCount val="1"/>
                <c:pt idx="0">
                  <c:v>Passenger cars</c:v>
                </c:pt>
              </c:strCache>
            </c:strRef>
          </c:tx>
          <c:cat>
            <c:numRef>
              <c:f>'DE-交通方式'!$B$1:$E$1</c:f>
              <c:numCache>
                <c:formatCode>General</c:formatCode>
                <c:ptCount val="4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</c:numCache>
            </c:numRef>
          </c:cat>
          <c:val>
            <c:numRef>
              <c:f>'DE-交通方式'!$B$5:$E$5</c:f>
              <c:numCache>
                <c:formatCode>#,##0</c:formatCode>
                <c:ptCount val="4"/>
                <c:pt idx="0">
                  <c:v>2368</c:v>
                </c:pt>
                <c:pt idx="1">
                  <c:v>2110</c:v>
                </c:pt>
                <c:pt idx="2">
                  <c:v>1840</c:v>
                </c:pt>
                <c:pt idx="3">
                  <c:v>1986</c:v>
                </c:pt>
              </c:numCache>
            </c:numRef>
          </c:val>
        </c:ser>
        <c:ser>
          <c:idx val="4"/>
          <c:order val="4"/>
          <c:tx>
            <c:strRef>
              <c:f>'DE-交通方式'!$A$6</c:f>
              <c:strCache>
                <c:ptCount val="1"/>
                <c:pt idx="0">
                  <c:v>Buses and coaches</c:v>
                </c:pt>
              </c:strCache>
            </c:strRef>
          </c:tx>
          <c:spPr>
            <a:ln w="25400">
              <a:noFill/>
            </a:ln>
          </c:spPr>
          <c:cat>
            <c:numRef>
              <c:f>'DE-交通方式'!$B$1:$E$1</c:f>
              <c:numCache>
                <c:formatCode>General</c:formatCode>
                <c:ptCount val="4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</c:numCache>
            </c:numRef>
          </c:cat>
          <c:val>
            <c:numRef>
              <c:f>'DE-交通方式'!$B$6:$E$6</c:f>
              <c:numCache>
                <c:formatCode>General</c:formatCode>
                <c:ptCount val="4"/>
                <c:pt idx="0">
                  <c:v>10</c:v>
                </c:pt>
                <c:pt idx="1">
                  <c:v>12</c:v>
                </c:pt>
                <c:pt idx="2">
                  <c:v>32</c:v>
                </c:pt>
                <c:pt idx="3">
                  <c:v>10</c:v>
                </c:pt>
              </c:numCache>
            </c:numRef>
          </c:val>
        </c:ser>
        <c:ser>
          <c:idx val="5"/>
          <c:order val="5"/>
          <c:tx>
            <c:strRef>
              <c:f>'DE-交通方式'!$A$7</c:f>
              <c:strCache>
                <c:ptCount val="1"/>
                <c:pt idx="0">
                  <c:v>Good road motor vehicles</c:v>
                </c:pt>
              </c:strCache>
            </c:strRef>
          </c:tx>
          <c:spPr>
            <a:ln w="25400">
              <a:noFill/>
            </a:ln>
          </c:spPr>
          <c:cat>
            <c:numRef>
              <c:f>'DE-交通方式'!$B$1:$E$1</c:f>
              <c:numCache>
                <c:formatCode>General</c:formatCode>
                <c:ptCount val="4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</c:numCache>
            </c:numRef>
          </c:cat>
          <c:val>
            <c:numRef>
              <c:f>'DE-交通方式'!$B$7:$E$7</c:f>
              <c:numCache>
                <c:formatCode>General</c:formatCode>
                <c:ptCount val="4"/>
                <c:pt idx="0">
                  <c:v>183</c:v>
                </c:pt>
                <c:pt idx="1">
                  <c:v>164</c:v>
                </c:pt>
                <c:pt idx="2">
                  <c:v>162</c:v>
                </c:pt>
                <c:pt idx="3">
                  <c:v>174</c:v>
                </c:pt>
              </c:numCache>
            </c:numRef>
          </c:val>
        </c:ser>
        <c:ser>
          <c:idx val="6"/>
          <c:order val="6"/>
          <c:tx>
            <c:strRef>
              <c:f>'DE-交通方式'!$A$8</c:f>
              <c:strCache>
                <c:ptCount val="1"/>
                <c:pt idx="0">
                  <c:v>Pedestrians</c:v>
                </c:pt>
              </c:strCache>
            </c:strRef>
          </c:tx>
          <c:spPr>
            <a:ln w="25400">
              <a:noFill/>
            </a:ln>
          </c:spPr>
          <c:cat>
            <c:numRef>
              <c:f>'DE-交通方式'!$B$1:$E$1</c:f>
              <c:numCache>
                <c:formatCode>General</c:formatCode>
                <c:ptCount val="4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</c:numCache>
            </c:numRef>
          </c:cat>
          <c:val>
            <c:numRef>
              <c:f>'DE-交通方式'!$B$8:$E$8</c:f>
              <c:numCache>
                <c:formatCode>General</c:formatCode>
                <c:ptCount val="4"/>
                <c:pt idx="0">
                  <c:v>653</c:v>
                </c:pt>
                <c:pt idx="1">
                  <c:v>591</c:v>
                </c:pt>
                <c:pt idx="2">
                  <c:v>476</c:v>
                </c:pt>
                <c:pt idx="3">
                  <c:v>614</c:v>
                </c:pt>
              </c:numCache>
            </c:numRef>
          </c:val>
        </c:ser>
        <c:dLbls/>
        <c:axId val="130396160"/>
        <c:axId val="130397696"/>
      </c:areaChart>
      <c:catAx>
        <c:axId val="130396160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zh-CN"/>
          </a:p>
        </c:txPr>
        <c:crossAx val="130397696"/>
        <c:crosses val="autoZero"/>
        <c:auto val="1"/>
        <c:lblAlgn val="ctr"/>
        <c:lblOffset val="100"/>
      </c:catAx>
      <c:valAx>
        <c:axId val="130397696"/>
        <c:scaling>
          <c:orientation val="minMax"/>
        </c:scaling>
        <c:axPos val="l"/>
        <c:majorGridlines/>
        <c:numFmt formatCode="0%" sourceLinked="1"/>
        <c:tickLblPos val="nextTo"/>
        <c:txPr>
          <a:bodyPr/>
          <a:lstStyle/>
          <a:p>
            <a:pPr>
              <a:defRPr lang="en-US"/>
            </a:pPr>
            <a:endParaRPr lang="zh-CN"/>
          </a:p>
        </c:txPr>
        <c:crossAx val="13039616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3745122484689409"/>
          <c:y val="0.16990740740740706"/>
          <c:w val="0.3403265529308841"/>
          <c:h val="0.69259259259259209"/>
        </c:manualLayout>
      </c:layout>
      <c:txPr>
        <a:bodyPr/>
        <a:lstStyle/>
        <a:p>
          <a:pPr>
            <a:defRPr lang="en-US"/>
          </a:pPr>
          <a:endParaRPr lang="zh-CN"/>
        </a:p>
      </c:txPr>
    </c:legend>
    <c:plotVisOnly val="1"/>
    <c:dispBlanksAs val="zero"/>
  </c:chart>
  <c:printSettings>
    <c:headerFooter/>
    <c:pageMargins b="1" l="0.75000000000000011" r="0.75000000000000011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style val="18"/>
  <c:chart>
    <c:title>
      <c:tx>
        <c:rich>
          <a:bodyPr/>
          <a:lstStyle/>
          <a:p>
            <a:pPr>
              <a:defRPr lang="en-US"/>
            </a:pPr>
            <a:r>
              <a:rPr lang="en-US"/>
              <a:t>F/(F+I)</a:t>
            </a:r>
          </a:p>
        </c:rich>
      </c:tx>
      <c:layout/>
      <c:overlay val="1"/>
    </c:title>
    <c:plotArea>
      <c:layout/>
      <c:lineChart>
        <c:grouping val="standard"/>
        <c:ser>
          <c:idx val="1"/>
          <c:order val="0"/>
          <c:tx>
            <c:strRef>
              <c:f>Total!$B$1</c:f>
              <c:strCache>
                <c:ptCount val="1"/>
                <c:pt idx="0">
                  <c:v>DE</c:v>
                </c:pt>
              </c:strCache>
            </c:strRef>
          </c:tx>
          <c:marker>
            <c:symbol val="none"/>
          </c:marker>
          <c:cat>
            <c:numRef>
              <c:f>Total!$A$29:$A$50</c:f>
              <c:numCache>
                <c:formatCode>General</c:formatCode>
                <c:ptCount val="22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</c:numCache>
            </c:numRef>
          </c:cat>
          <c:val>
            <c:numRef>
              <c:f>Total!$B$29:$B$50</c:f>
              <c:numCache>
                <c:formatCode>General</c:formatCode>
                <c:ptCount val="22"/>
                <c:pt idx="0">
                  <c:v>1.7335286275610439E-2</c:v>
                </c:pt>
                <c:pt idx="1">
                  <c:v>2.1863844360385808E-2</c:v>
                </c:pt>
                <c:pt idx="2">
                  <c:v>2.0156305694805737E-2</c:v>
                </c:pt>
                <c:pt idx="3">
                  <c:v>1.9298211583970205E-2</c:v>
                </c:pt>
                <c:pt idx="4">
                  <c:v>1.8649675331462157E-2</c:v>
                </c:pt>
                <c:pt idx="5">
                  <c:v>1.8125173745913974E-2</c:v>
                </c:pt>
                <c:pt idx="6">
                  <c:v>1.7449134915005698E-2</c:v>
                </c:pt>
                <c:pt idx="7">
                  <c:v>1.677448723910659E-2</c:v>
                </c:pt>
                <c:pt idx="8">
                  <c:v>1.5426312236320334E-2</c:v>
                </c:pt>
                <c:pt idx="9">
                  <c:v>1.4694677055543686E-2</c:v>
                </c:pt>
                <c:pt idx="10">
                  <c:v>1.4666413853632982E-2</c:v>
                </c:pt>
                <c:pt idx="11">
                  <c:v>1.3905275913200147E-2</c:v>
                </c:pt>
                <c:pt idx="12">
                  <c:v>1.4158156666770132E-2</c:v>
                </c:pt>
                <c:pt idx="13">
                  <c:v>1.4106740218821929E-2</c:v>
                </c:pt>
                <c:pt idx="14">
                  <c:v>1.309959458974635E-2</c:v>
                </c:pt>
                <c:pt idx="15">
                  <c:v>1.221729975114174E-2</c:v>
                </c:pt>
                <c:pt idx="16">
                  <c:v>1.1910777955585502E-2</c:v>
                </c:pt>
                <c:pt idx="17">
                  <c:v>1.1341344919884134E-2</c:v>
                </c:pt>
                <c:pt idx="18">
                  <c:v>1.0826457472843172E-2</c:v>
                </c:pt>
                <c:pt idx="19">
                  <c:v>1.0332907772825348E-2</c:v>
                </c:pt>
                <c:pt idx="20">
                  <c:v>9.7327236151945745E-3</c:v>
                </c:pt>
                <c:pt idx="21">
                  <c:v>1.0114185087821099E-2</c:v>
                </c:pt>
              </c:numCache>
            </c:numRef>
          </c:val>
        </c:ser>
        <c:ser>
          <c:idx val="2"/>
          <c:order val="1"/>
          <c:tx>
            <c:strRef>
              <c:f>Total!$C$1</c:f>
              <c:strCache>
                <c:ptCount val="1"/>
                <c:pt idx="0">
                  <c:v>IT</c:v>
                </c:pt>
              </c:strCache>
            </c:strRef>
          </c:tx>
          <c:marker>
            <c:symbol val="none"/>
          </c:marker>
          <c:cat>
            <c:numRef>
              <c:f>Total!$A$29:$A$50</c:f>
              <c:numCache>
                <c:formatCode>General</c:formatCode>
                <c:ptCount val="22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</c:numCache>
            </c:numRef>
          </c:cat>
          <c:val>
            <c:numRef>
              <c:f>Total!$C$29:$C$50</c:f>
              <c:numCache>
                <c:formatCode>General</c:formatCode>
                <c:ptCount val="22"/>
                <c:pt idx="11">
                  <c:v>1.8654931095582861E-2</c:v>
                </c:pt>
                <c:pt idx="12">
                  <c:v>1.8107717571490461E-2</c:v>
                </c:pt>
                <c:pt idx="13">
                  <c:v>1.807799734463059E-2</c:v>
                </c:pt>
                <c:pt idx="14">
                  <c:v>1.7526531710654769E-2</c:v>
                </c:pt>
                <c:pt idx="15">
                  <c:v>1.7077960390168873E-2</c:v>
                </c:pt>
                <c:pt idx="16">
                  <c:v>1.6741677888818012E-2</c:v>
                </c:pt>
                <c:pt idx="17">
                  <c:v>1.5502540954383675E-2</c:v>
                </c:pt>
                <c:pt idx="18">
                  <c:v>1.4977652391669573E-2</c:v>
                </c:pt>
                <c:pt idx="19">
                  <c:v>1.3602319168130058E-2</c:v>
                </c:pt>
                <c:pt idx="20">
                  <c:v>1.3330074146500448E-2</c:v>
                </c:pt>
                <c:pt idx="21">
                  <c:v>1.3045873482065304E-2</c:v>
                </c:pt>
              </c:numCache>
            </c:numRef>
          </c:val>
        </c:ser>
        <c:ser>
          <c:idx val="3"/>
          <c:order val="2"/>
          <c:tx>
            <c:strRef>
              <c:f>Total!$D$1</c:f>
              <c:strCache>
                <c:ptCount val="1"/>
                <c:pt idx="0">
                  <c:v>FR</c:v>
                </c:pt>
              </c:strCache>
            </c:strRef>
          </c:tx>
          <c:marker>
            <c:symbol val="none"/>
          </c:marker>
          <c:cat>
            <c:numRef>
              <c:f>Total!$A$29:$A$50</c:f>
              <c:numCache>
                <c:formatCode>General</c:formatCode>
                <c:ptCount val="22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</c:numCache>
            </c:numRef>
          </c:cat>
          <c:val>
            <c:numRef>
              <c:f>Total!$D$29:$D$50</c:f>
              <c:numCache>
                <c:formatCode>General</c:formatCode>
                <c:ptCount val="22"/>
                <c:pt idx="0">
                  <c:v>4.3569949481047983E-2</c:v>
                </c:pt>
                <c:pt idx="1">
                  <c:v>4.4608854975995545E-2</c:v>
                </c:pt>
                <c:pt idx="2">
                  <c:v>4.3839623142378624E-2</c:v>
                </c:pt>
                <c:pt idx="3">
                  <c:v>4.5700553334141122E-2</c:v>
                </c:pt>
                <c:pt idx="4">
                  <c:v>4.5061125339951942E-2</c:v>
                </c:pt>
                <c:pt idx="5">
                  <c:v>4.4316834812844083E-2</c:v>
                </c:pt>
                <c:pt idx="6">
                  <c:v>4.5343075360415722E-2</c:v>
                </c:pt>
                <c:pt idx="7">
                  <c:v>4.4991468009258476E-2</c:v>
                </c:pt>
                <c:pt idx="8">
                  <c:v>4.7674208349343397E-2</c:v>
                </c:pt>
                <c:pt idx="9">
                  <c:v>4.5722974242743492E-2</c:v>
                </c:pt>
                <c:pt idx="10">
                  <c:v>4.502238454288407E-2</c:v>
                </c:pt>
                <c:pt idx="11">
                  <c:v>4.7753069619274426E-2</c:v>
                </c:pt>
                <c:pt idx="12">
                  <c:v>4.9916942949111184E-2</c:v>
                </c:pt>
                <c:pt idx="13">
                  <c:v>4.7106690777576857E-2</c:v>
                </c:pt>
                <c:pt idx="14">
                  <c:v>4.5911248782456851E-2</c:v>
                </c:pt>
                <c:pt idx="15">
                  <c:v>4.6898424960756302E-2</c:v>
                </c:pt>
                <c:pt idx="16">
                  <c:v>4.4077728064099445E-2</c:v>
                </c:pt>
                <c:pt idx="17">
                  <c:v>4.2848795689151467E-2</c:v>
                </c:pt>
                <c:pt idx="18">
                  <c:v>4.358997889327338E-2</c:v>
                </c:pt>
                <c:pt idx="19">
                  <c:v>4.4881153696681969E-2</c:v>
                </c:pt>
                <c:pt idx="20">
                  <c:v>4.5131312674527718E-2</c:v>
                </c:pt>
                <c:pt idx="21">
                  <c:v>4.6506442603328091E-2</c:v>
                </c:pt>
              </c:numCache>
            </c:numRef>
          </c:val>
        </c:ser>
        <c:ser>
          <c:idx val="4"/>
          <c:order val="3"/>
          <c:tx>
            <c:strRef>
              <c:f>Total!$E$1</c:f>
              <c:strCache>
                <c:ptCount val="1"/>
                <c:pt idx="0">
                  <c:v>UK</c:v>
                </c:pt>
              </c:strCache>
            </c:strRef>
          </c:tx>
          <c:marker>
            <c:symbol val="none"/>
          </c:marker>
          <c:cat>
            <c:numRef>
              <c:f>Total!$A$29:$A$50</c:f>
              <c:numCache>
                <c:formatCode>General</c:formatCode>
                <c:ptCount val="22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</c:numCache>
            </c:numRef>
          </c:cat>
          <c:val>
            <c:numRef>
              <c:f>Total!$E$29:$E$50</c:f>
              <c:numCache>
                <c:formatCode>General</c:formatCode>
                <c:ptCount val="22"/>
                <c:pt idx="0">
                  <c:v>1.5289390622389858E-2</c:v>
                </c:pt>
                <c:pt idx="1">
                  <c:v>1.4661325938478919E-2</c:v>
                </c:pt>
                <c:pt idx="2">
                  <c:v>1.3588065379511549E-2</c:v>
                </c:pt>
                <c:pt idx="3">
                  <c:v>1.2471633084162268E-2</c:v>
                </c:pt>
                <c:pt idx="4">
                  <c:v>1.1563440519562807E-2</c:v>
                </c:pt>
                <c:pt idx="5">
                  <c:v>1.1657292971177093E-2</c:v>
                </c:pt>
                <c:pt idx="6">
                  <c:v>1.1222777434668962E-2</c:v>
                </c:pt>
                <c:pt idx="7">
                  <c:v>1.0985992020732664E-2</c:v>
                </c:pt>
                <c:pt idx="8">
                  <c:v>1.0512536068661826E-2</c:v>
                </c:pt>
                <c:pt idx="9">
                  <c:v>1.068275373490667E-2</c:v>
                </c:pt>
                <c:pt idx="10">
                  <c:v>1.0639526355377033E-2</c:v>
                </c:pt>
                <c:pt idx="11">
                  <c:v>1.1006540118041155E-2</c:v>
                </c:pt>
                <c:pt idx="12">
                  <c:v>1.1344736485347071E-2</c:v>
                </c:pt>
                <c:pt idx="13">
                  <c:v>1.2075398956311014E-2</c:v>
                </c:pt>
                <c:pt idx="14">
                  <c:v>1.1453625440489864E-2</c:v>
                </c:pt>
                <c:pt idx="15">
                  <c:v>1.1803053823547849E-2</c:v>
                </c:pt>
                <c:pt idx="16">
                  <c:v>1.2286382721596455E-2</c:v>
                </c:pt>
                <c:pt idx="17">
                  <c:v>1.188161938486606E-2</c:v>
                </c:pt>
                <c:pt idx="18">
                  <c:v>1.1009031049111209E-2</c:v>
                </c:pt>
                <c:pt idx="19">
                  <c:v>9.9990099990099994E-3</c:v>
                </c:pt>
                <c:pt idx="20">
                  <c:v>8.8580320804405067E-3</c:v>
                </c:pt>
              </c:numCache>
            </c:numRef>
          </c:val>
        </c:ser>
        <c:ser>
          <c:idx val="5"/>
          <c:order val="4"/>
          <c:tx>
            <c:strRef>
              <c:f>Total!$F$1</c:f>
              <c:strCache>
                <c:ptCount val="1"/>
                <c:pt idx="0">
                  <c:v>US</c:v>
                </c:pt>
              </c:strCache>
            </c:strRef>
          </c:tx>
          <c:marker>
            <c:symbol val="none"/>
          </c:marker>
          <c:cat>
            <c:numRef>
              <c:f>Total!$A$29:$A$50</c:f>
              <c:numCache>
                <c:formatCode>General</c:formatCode>
                <c:ptCount val="22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</c:numCache>
            </c:numRef>
          </c:cat>
          <c:val>
            <c:numRef>
              <c:f>Total!$F$29:$F$50</c:f>
              <c:numCache>
                <c:formatCode>General</c:formatCode>
                <c:ptCount val="22"/>
                <c:pt idx="0">
                  <c:v>1.361691344059183E-2</c:v>
                </c:pt>
                <c:pt idx="1">
                  <c:v>1.3225940278704476E-2</c:v>
                </c:pt>
                <c:pt idx="2">
                  <c:v>1.2625235094743946E-2</c:v>
                </c:pt>
                <c:pt idx="3">
                  <c:v>1.2588914105039517E-2</c:v>
                </c:pt>
                <c:pt idx="4">
                  <c:v>1.2313390857921203E-2</c:v>
                </c:pt>
                <c:pt idx="5">
                  <c:v>1.192354015972189E-2</c:v>
                </c:pt>
                <c:pt idx="6">
                  <c:v>1.1932033503300634E-2</c:v>
                </c:pt>
                <c:pt idx="7">
                  <c:v>1.2394579108556783E-2</c:v>
                </c:pt>
                <c:pt idx="8">
                  <c:v>1.2834556349457684E-2</c:v>
                </c:pt>
                <c:pt idx="9">
                  <c:v>1.272653224342616E-2</c:v>
                </c:pt>
                <c:pt idx="10">
                  <c:v>1.2983274496664031E-2</c:v>
                </c:pt>
                <c:pt idx="11">
                  <c:v>1.3722865501868698E-2</c:v>
                </c:pt>
                <c:pt idx="12">
                  <c:v>1.4485831304149236E-2</c:v>
                </c:pt>
                <c:pt idx="13">
                  <c:v>1.4628763237744693E-2</c:v>
                </c:pt>
                <c:pt idx="14">
                  <c:v>1.512990540453671E-2</c:v>
                </c:pt>
                <c:pt idx="15">
                  <c:v>1.5865167588822695E-2</c:v>
                </c:pt>
                <c:pt idx="16">
                  <c:v>1.6317130312389679E-2</c:v>
                </c:pt>
                <c:pt idx="17">
                  <c:v>1.6296362418397721E-2</c:v>
                </c:pt>
                <c:pt idx="18">
                  <c:v>1.5703100085600632E-2</c:v>
                </c:pt>
                <c:pt idx="19">
                  <c:v>1.5051364675424827E-2</c:v>
                </c:pt>
                <c:pt idx="20">
                  <c:v>1.4474292889968526E-2</c:v>
                </c:pt>
              </c:numCache>
            </c:numRef>
          </c:val>
        </c:ser>
        <c:dLbls/>
        <c:marker val="1"/>
        <c:axId val="127214720"/>
        <c:axId val="127216256"/>
      </c:lineChart>
      <c:catAx>
        <c:axId val="127214720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zh-CN"/>
          </a:p>
        </c:txPr>
        <c:crossAx val="127216256"/>
        <c:crosses val="autoZero"/>
        <c:auto val="1"/>
        <c:lblAlgn val="ctr"/>
        <c:lblOffset val="100"/>
      </c:catAx>
      <c:valAx>
        <c:axId val="127216256"/>
        <c:scaling>
          <c:orientation val="minMax"/>
        </c:scaling>
        <c:axPos val="l"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zh-CN"/>
          </a:p>
        </c:txPr>
        <c:crossAx val="127214720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lang="en-US"/>
          </a:pPr>
          <a:endParaRPr lang="zh-CN"/>
        </a:p>
      </c:txPr>
    </c:legend>
    <c:plotVisOnly val="1"/>
    <c:dispBlanksAs val="gap"/>
  </c:chart>
  <c:printSettings>
    <c:headerFooter/>
    <c:pageMargins b="1" l="0.75000000000000011" r="0.75000000000000011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4"/>
          <c:order val="0"/>
          <c:tx>
            <c:strRef>
              <c:f>机动化率!$A$6</c:f>
              <c:strCache>
                <c:ptCount val="1"/>
                <c:pt idx="0">
                  <c:v>美国</c:v>
                </c:pt>
              </c:strCache>
            </c:strRef>
          </c:tx>
          <c:marker>
            <c:symbol val="none"/>
          </c:marker>
          <c:cat>
            <c:numRef>
              <c:f>机动化率!$B$1:$K$1</c:f>
              <c:numCache>
                <c:formatCode>General</c:formatCode>
                <c:ptCount val="10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</c:numCache>
            </c:numRef>
          </c:cat>
          <c:val>
            <c:numRef>
              <c:f>机动化率!$B$6:$K$6</c:f>
              <c:numCache>
                <c:formatCode>0</c:formatCode>
                <c:ptCount val="10"/>
                <c:pt idx="0">
                  <c:v>753.84495077296026</c:v>
                </c:pt>
                <c:pt idx="1">
                  <c:v>778.40432819008379</c:v>
                </c:pt>
                <c:pt idx="2">
                  <c:v>768.12510039113431</c:v>
                </c:pt>
                <c:pt idx="3">
                  <c:v>768.18481352909953</c:v>
                </c:pt>
                <c:pt idx="4">
                  <c:v>779.61776043885868</c:v>
                </c:pt>
                <c:pt idx="5">
                  <c:v>784.74308393561114</c:v>
                </c:pt>
                <c:pt idx="6">
                  <c:v>785.99343123064546</c:v>
                </c:pt>
                <c:pt idx="7">
                  <c:v>782.38345417478695</c:v>
                </c:pt>
                <c:pt idx="8">
                  <c:v>777.54955563697172</c:v>
                </c:pt>
                <c:pt idx="9">
                  <c:v>764.30599462528096</c:v>
                </c:pt>
              </c:numCache>
            </c:numRef>
          </c:val>
        </c:ser>
        <c:ser>
          <c:idx val="2"/>
          <c:order val="1"/>
          <c:tx>
            <c:strRef>
              <c:f>机动化率!$A$4</c:f>
              <c:strCache>
                <c:ptCount val="1"/>
                <c:pt idx="0">
                  <c:v>意大利</c:v>
                </c:pt>
              </c:strCache>
            </c:strRef>
          </c:tx>
          <c:marker>
            <c:symbol val="none"/>
          </c:marker>
          <c:cat>
            <c:numRef>
              <c:f>机动化率!$B$1:$K$1</c:f>
              <c:numCache>
                <c:formatCode>General</c:formatCode>
                <c:ptCount val="10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</c:numCache>
            </c:numRef>
          </c:cat>
          <c:val>
            <c:numRef>
              <c:f>机动化率!$B$4:$K$4</c:f>
              <c:numCache>
                <c:formatCode>0</c:formatCode>
                <c:ptCount val="10"/>
                <c:pt idx="0">
                  <c:v>572</c:v>
                </c:pt>
                <c:pt idx="1">
                  <c:v>584</c:v>
                </c:pt>
                <c:pt idx="2">
                  <c:v>591</c:v>
                </c:pt>
                <c:pt idx="4">
                  <c:v>587</c:v>
                </c:pt>
                <c:pt idx="5">
                  <c:v>593</c:v>
                </c:pt>
                <c:pt idx="6">
                  <c:v>601</c:v>
                </c:pt>
                <c:pt idx="7">
                  <c:v>603</c:v>
                </c:pt>
                <c:pt idx="9">
                  <c:v>606</c:v>
                </c:pt>
              </c:numCache>
            </c:numRef>
          </c:val>
        </c:ser>
        <c:ser>
          <c:idx val="0"/>
          <c:order val="2"/>
          <c:tx>
            <c:strRef>
              <c:f>机动化率!$A$2</c:f>
              <c:strCache>
                <c:ptCount val="1"/>
                <c:pt idx="0">
                  <c:v>德国</c:v>
                </c:pt>
              </c:strCache>
            </c:strRef>
          </c:tx>
          <c:marker>
            <c:symbol val="none"/>
          </c:marker>
          <c:cat>
            <c:numRef>
              <c:f>机动化率!$B$1:$K$1</c:f>
              <c:numCache>
                <c:formatCode>General</c:formatCode>
                <c:ptCount val="10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</c:numCache>
            </c:numRef>
          </c:cat>
          <c:val>
            <c:numRef>
              <c:f>机动化率!$B$2:$K$2</c:f>
              <c:numCache>
                <c:formatCode>0</c:formatCode>
                <c:ptCount val="10"/>
                <c:pt idx="0">
                  <c:v>533</c:v>
                </c:pt>
                <c:pt idx="1">
                  <c:v>540</c:v>
                </c:pt>
                <c:pt idx="2">
                  <c:v>542</c:v>
                </c:pt>
                <c:pt idx="3">
                  <c:v>545</c:v>
                </c:pt>
                <c:pt idx="4">
                  <c:v>550</c:v>
                </c:pt>
                <c:pt idx="5">
                  <c:v>559</c:v>
                </c:pt>
                <c:pt idx="6">
                  <c:v>565</c:v>
                </c:pt>
                <c:pt idx="7">
                  <c:v>500</c:v>
                </c:pt>
                <c:pt idx="8">
                  <c:v>503</c:v>
                </c:pt>
                <c:pt idx="9">
                  <c:v>509</c:v>
                </c:pt>
              </c:numCache>
            </c:numRef>
          </c:val>
        </c:ser>
        <c:ser>
          <c:idx val="1"/>
          <c:order val="3"/>
          <c:tx>
            <c:strRef>
              <c:f>机动化率!$A$3</c:f>
              <c:strCache>
                <c:ptCount val="1"/>
                <c:pt idx="0">
                  <c:v>法国</c:v>
                </c:pt>
              </c:strCache>
            </c:strRef>
          </c:tx>
          <c:marker>
            <c:symbol val="none"/>
          </c:marker>
          <c:cat>
            <c:numRef>
              <c:f>机动化率!$B$1:$K$1</c:f>
              <c:numCache>
                <c:formatCode>General</c:formatCode>
                <c:ptCount val="10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</c:numCache>
            </c:numRef>
          </c:cat>
          <c:val>
            <c:numRef>
              <c:f>机动化率!$B$3:$K$3</c:f>
              <c:numCache>
                <c:formatCode>0</c:formatCode>
                <c:ptCount val="10"/>
                <c:pt idx="0">
                  <c:v>463</c:v>
                </c:pt>
                <c:pt idx="1">
                  <c:v>471</c:v>
                </c:pt>
                <c:pt idx="2">
                  <c:v>475</c:v>
                </c:pt>
                <c:pt idx="3">
                  <c:v>478</c:v>
                </c:pt>
                <c:pt idx="4">
                  <c:v>480</c:v>
                </c:pt>
                <c:pt idx="5">
                  <c:v>480</c:v>
                </c:pt>
                <c:pt idx="6">
                  <c:v>483</c:v>
                </c:pt>
                <c:pt idx="7">
                  <c:v>482</c:v>
                </c:pt>
              </c:numCache>
            </c:numRef>
          </c:val>
        </c:ser>
        <c:ser>
          <c:idx val="3"/>
          <c:order val="4"/>
          <c:tx>
            <c:strRef>
              <c:f>机动化率!$A$5</c:f>
              <c:strCache>
                <c:ptCount val="1"/>
                <c:pt idx="0">
                  <c:v>英国</c:v>
                </c:pt>
              </c:strCache>
            </c:strRef>
          </c:tx>
          <c:marker>
            <c:symbol val="none"/>
          </c:marker>
          <c:cat>
            <c:numRef>
              <c:f>机动化率!$B$1:$K$1</c:f>
              <c:numCache>
                <c:formatCode>General</c:formatCode>
                <c:ptCount val="10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</c:numCache>
            </c:numRef>
          </c:cat>
          <c:val>
            <c:numRef>
              <c:f>机动化率!$B$5:$K$5</c:f>
              <c:numCache>
                <c:formatCode>0</c:formatCode>
                <c:ptCount val="10"/>
                <c:pt idx="0">
                  <c:v>426</c:v>
                </c:pt>
                <c:pt idx="1">
                  <c:v>437</c:v>
                </c:pt>
                <c:pt idx="2">
                  <c:v>447</c:v>
                </c:pt>
                <c:pt idx="3">
                  <c:v>453</c:v>
                </c:pt>
                <c:pt idx="4">
                  <c:v>465</c:v>
                </c:pt>
                <c:pt idx="5">
                  <c:v>471</c:v>
                </c:pt>
                <c:pt idx="6">
                  <c:v>461</c:v>
                </c:pt>
                <c:pt idx="7">
                  <c:v>464</c:v>
                </c:pt>
                <c:pt idx="8">
                  <c:v>464</c:v>
                </c:pt>
                <c:pt idx="9">
                  <c:v>459</c:v>
                </c:pt>
              </c:numCache>
            </c:numRef>
          </c:val>
        </c:ser>
        <c:ser>
          <c:idx val="5"/>
          <c:order val="5"/>
          <c:tx>
            <c:strRef>
              <c:f>机动化率!$A$7</c:f>
              <c:strCache>
                <c:ptCount val="1"/>
                <c:pt idx="0">
                  <c:v>中国</c:v>
                </c:pt>
              </c:strCache>
            </c:strRef>
          </c:tx>
          <c:marker>
            <c:symbol val="none"/>
          </c:marker>
          <c:cat>
            <c:numRef>
              <c:f>机动化率!$B$1:$K$1</c:f>
              <c:numCache>
                <c:formatCode>General</c:formatCode>
                <c:ptCount val="10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</c:numCache>
            </c:numRef>
          </c:cat>
          <c:val>
            <c:numRef>
              <c:f>机动化率!$B$7:$K$7</c:f>
              <c:numCache>
                <c:formatCode>0</c:formatCode>
                <c:ptCount val="10"/>
                <c:pt idx="0">
                  <c:v>6.7359144094742902</c:v>
                </c:pt>
                <c:pt idx="1">
                  <c:v>7.7880072398473681</c:v>
                </c:pt>
                <c:pt idx="2">
                  <c:v>9.3603886246331349</c:v>
                </c:pt>
                <c:pt idx="3">
                  <c:v>11.443492459006244</c:v>
                </c:pt>
                <c:pt idx="4">
                  <c:v>13.354351940179095</c:v>
                </c:pt>
                <c:pt idx="5">
                  <c:v>16.308661170424301</c:v>
                </c:pt>
                <c:pt idx="6">
                  <c:v>19.928554257196762</c:v>
                </c:pt>
                <c:pt idx="7">
                  <c:v>24.188439328232256</c:v>
                </c:pt>
                <c:pt idx="8">
                  <c:v>28.907109832683243</c:v>
                </c:pt>
                <c:pt idx="9">
                  <c:v>36.306397901835894</c:v>
                </c:pt>
              </c:numCache>
            </c:numRef>
          </c:val>
        </c:ser>
        <c:dLbls/>
        <c:marker val="1"/>
        <c:axId val="130317696"/>
        <c:axId val="130339968"/>
      </c:lineChart>
      <c:catAx>
        <c:axId val="130317696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zh-CN"/>
          </a:p>
        </c:txPr>
        <c:crossAx val="130339968"/>
        <c:crosses val="autoZero"/>
        <c:auto val="1"/>
        <c:lblAlgn val="ctr"/>
        <c:lblOffset val="100"/>
      </c:catAx>
      <c:valAx>
        <c:axId val="130339968"/>
        <c:scaling>
          <c:orientation val="minMax"/>
        </c:scaling>
        <c:axPos val="l"/>
        <c:numFmt formatCode="0" sourceLinked="1"/>
        <c:tickLblPos val="nextTo"/>
        <c:txPr>
          <a:bodyPr/>
          <a:lstStyle/>
          <a:p>
            <a:pPr>
              <a:defRPr lang="en-US"/>
            </a:pPr>
            <a:endParaRPr lang="zh-CN"/>
          </a:p>
        </c:txPr>
        <c:crossAx val="130317696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lang="en-US"/>
          </a:pPr>
          <a:endParaRPr lang="zh-CN"/>
        </a:p>
      </c:txPr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style val="18"/>
  <c:chart>
    <c:title>
      <c:tx>
        <c:rich>
          <a:bodyPr/>
          <a:lstStyle/>
          <a:p>
            <a:pPr>
              <a:defRPr lang="en-US"/>
            </a:pPr>
            <a:r>
              <a:rPr lang="en-US" altLang="zh-CN"/>
              <a:t>F/(F+I) including</a:t>
            </a:r>
            <a:r>
              <a:rPr lang="en-US" altLang="zh-CN" baseline="0"/>
              <a:t> China</a:t>
            </a:r>
            <a:endParaRPr lang="en-US"/>
          </a:p>
        </c:rich>
      </c:tx>
      <c:layout/>
      <c:overlay val="1"/>
    </c:title>
    <c:plotArea>
      <c:layout/>
      <c:lineChart>
        <c:grouping val="standard"/>
        <c:ser>
          <c:idx val="1"/>
          <c:order val="0"/>
          <c:tx>
            <c:strRef>
              <c:f>Total!$B$1</c:f>
              <c:strCache>
                <c:ptCount val="1"/>
                <c:pt idx="0">
                  <c:v>DE</c:v>
                </c:pt>
              </c:strCache>
            </c:strRef>
          </c:tx>
          <c:marker>
            <c:symbol val="none"/>
          </c:marker>
          <c:cat>
            <c:numRef>
              <c:f>Total!$A$39:$A$49</c:f>
              <c:numCache>
                <c:formatCode>General</c:formatCode>
                <c:ptCount val="1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</c:numCache>
            </c:numRef>
          </c:cat>
          <c:val>
            <c:numRef>
              <c:f>Total!$B$39:$B$49</c:f>
              <c:numCache>
                <c:formatCode>General</c:formatCode>
                <c:ptCount val="11"/>
                <c:pt idx="0">
                  <c:v>1.4666413853632982E-2</c:v>
                </c:pt>
                <c:pt idx="1">
                  <c:v>1.3905275913200147E-2</c:v>
                </c:pt>
                <c:pt idx="2">
                  <c:v>1.4158156666770132E-2</c:v>
                </c:pt>
                <c:pt idx="3">
                  <c:v>1.4106740218821929E-2</c:v>
                </c:pt>
                <c:pt idx="4">
                  <c:v>1.309959458974635E-2</c:v>
                </c:pt>
                <c:pt idx="5">
                  <c:v>1.221729975114174E-2</c:v>
                </c:pt>
                <c:pt idx="6">
                  <c:v>1.1910777955585502E-2</c:v>
                </c:pt>
                <c:pt idx="7">
                  <c:v>1.1341344919884134E-2</c:v>
                </c:pt>
                <c:pt idx="8">
                  <c:v>1.0826457472843172E-2</c:v>
                </c:pt>
                <c:pt idx="9">
                  <c:v>1.0332907772825348E-2</c:v>
                </c:pt>
                <c:pt idx="10">
                  <c:v>9.7327236151945745E-3</c:v>
                </c:pt>
              </c:numCache>
            </c:numRef>
          </c:val>
        </c:ser>
        <c:ser>
          <c:idx val="2"/>
          <c:order val="1"/>
          <c:tx>
            <c:strRef>
              <c:f>Total!$C$1</c:f>
              <c:strCache>
                <c:ptCount val="1"/>
                <c:pt idx="0">
                  <c:v>IT</c:v>
                </c:pt>
              </c:strCache>
            </c:strRef>
          </c:tx>
          <c:marker>
            <c:symbol val="none"/>
          </c:marker>
          <c:cat>
            <c:numRef>
              <c:f>Total!$A$39:$A$49</c:f>
              <c:numCache>
                <c:formatCode>General</c:formatCode>
                <c:ptCount val="1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</c:numCache>
            </c:numRef>
          </c:cat>
          <c:val>
            <c:numRef>
              <c:f>Total!$C$39:$C$49</c:f>
              <c:numCache>
                <c:formatCode>General</c:formatCode>
                <c:ptCount val="11"/>
                <c:pt idx="1">
                  <c:v>1.8654931095582861E-2</c:v>
                </c:pt>
                <c:pt idx="2">
                  <c:v>1.8107717571490461E-2</c:v>
                </c:pt>
                <c:pt idx="3">
                  <c:v>1.807799734463059E-2</c:v>
                </c:pt>
                <c:pt idx="4">
                  <c:v>1.7526531710654769E-2</c:v>
                </c:pt>
                <c:pt idx="5">
                  <c:v>1.7077960390168873E-2</c:v>
                </c:pt>
                <c:pt idx="6">
                  <c:v>1.6741677888818012E-2</c:v>
                </c:pt>
                <c:pt idx="7">
                  <c:v>1.5502540954383675E-2</c:v>
                </c:pt>
                <c:pt idx="8">
                  <c:v>1.4977652391669573E-2</c:v>
                </c:pt>
                <c:pt idx="9">
                  <c:v>1.3602319168130058E-2</c:v>
                </c:pt>
                <c:pt idx="10">
                  <c:v>1.3330074146500448E-2</c:v>
                </c:pt>
              </c:numCache>
            </c:numRef>
          </c:val>
        </c:ser>
        <c:ser>
          <c:idx val="3"/>
          <c:order val="2"/>
          <c:tx>
            <c:strRef>
              <c:f>Total!$D$1</c:f>
              <c:strCache>
                <c:ptCount val="1"/>
                <c:pt idx="0">
                  <c:v>FR</c:v>
                </c:pt>
              </c:strCache>
            </c:strRef>
          </c:tx>
          <c:marker>
            <c:symbol val="none"/>
          </c:marker>
          <c:cat>
            <c:numRef>
              <c:f>Total!$A$39:$A$49</c:f>
              <c:numCache>
                <c:formatCode>General</c:formatCode>
                <c:ptCount val="1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</c:numCache>
            </c:numRef>
          </c:cat>
          <c:val>
            <c:numRef>
              <c:f>Total!$D$39:$D$49</c:f>
              <c:numCache>
                <c:formatCode>General</c:formatCode>
                <c:ptCount val="11"/>
                <c:pt idx="0">
                  <c:v>4.502238454288407E-2</c:v>
                </c:pt>
                <c:pt idx="1">
                  <c:v>4.7753069619274426E-2</c:v>
                </c:pt>
                <c:pt idx="2">
                  <c:v>4.9916942949111184E-2</c:v>
                </c:pt>
                <c:pt idx="3">
                  <c:v>4.7106690777576857E-2</c:v>
                </c:pt>
                <c:pt idx="4">
                  <c:v>4.5911248782456851E-2</c:v>
                </c:pt>
                <c:pt idx="5">
                  <c:v>4.6898424960756302E-2</c:v>
                </c:pt>
                <c:pt idx="6">
                  <c:v>4.4077728064099445E-2</c:v>
                </c:pt>
                <c:pt idx="7">
                  <c:v>4.2848795689151467E-2</c:v>
                </c:pt>
                <c:pt idx="8">
                  <c:v>4.358997889327338E-2</c:v>
                </c:pt>
                <c:pt idx="9">
                  <c:v>4.4881153696681969E-2</c:v>
                </c:pt>
                <c:pt idx="10">
                  <c:v>4.5131312674527718E-2</c:v>
                </c:pt>
              </c:numCache>
            </c:numRef>
          </c:val>
        </c:ser>
        <c:ser>
          <c:idx val="4"/>
          <c:order val="3"/>
          <c:tx>
            <c:strRef>
              <c:f>Total!$E$1</c:f>
              <c:strCache>
                <c:ptCount val="1"/>
                <c:pt idx="0">
                  <c:v>UK</c:v>
                </c:pt>
              </c:strCache>
            </c:strRef>
          </c:tx>
          <c:marker>
            <c:symbol val="none"/>
          </c:marker>
          <c:cat>
            <c:numRef>
              <c:f>Total!$A$39:$A$49</c:f>
              <c:numCache>
                <c:formatCode>General</c:formatCode>
                <c:ptCount val="1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</c:numCache>
            </c:numRef>
          </c:cat>
          <c:val>
            <c:numRef>
              <c:f>Total!$E$39:$E$49</c:f>
              <c:numCache>
                <c:formatCode>General</c:formatCode>
                <c:ptCount val="11"/>
                <c:pt idx="0">
                  <c:v>1.0639526355377033E-2</c:v>
                </c:pt>
                <c:pt idx="1">
                  <c:v>1.1006540118041155E-2</c:v>
                </c:pt>
                <c:pt idx="2">
                  <c:v>1.1344736485347071E-2</c:v>
                </c:pt>
                <c:pt idx="3">
                  <c:v>1.2075398956311014E-2</c:v>
                </c:pt>
                <c:pt idx="4">
                  <c:v>1.1453625440489864E-2</c:v>
                </c:pt>
                <c:pt idx="5">
                  <c:v>1.1803053823547849E-2</c:v>
                </c:pt>
                <c:pt idx="6">
                  <c:v>1.2286382721596455E-2</c:v>
                </c:pt>
                <c:pt idx="7">
                  <c:v>1.188161938486606E-2</c:v>
                </c:pt>
                <c:pt idx="8">
                  <c:v>1.1009031049111209E-2</c:v>
                </c:pt>
                <c:pt idx="9">
                  <c:v>9.9990099990099994E-3</c:v>
                </c:pt>
                <c:pt idx="10">
                  <c:v>8.8580320804405067E-3</c:v>
                </c:pt>
              </c:numCache>
            </c:numRef>
          </c:val>
        </c:ser>
        <c:ser>
          <c:idx val="5"/>
          <c:order val="4"/>
          <c:tx>
            <c:strRef>
              <c:f>Total!$F$1</c:f>
              <c:strCache>
                <c:ptCount val="1"/>
                <c:pt idx="0">
                  <c:v>US</c:v>
                </c:pt>
              </c:strCache>
            </c:strRef>
          </c:tx>
          <c:marker>
            <c:symbol val="none"/>
          </c:marker>
          <c:cat>
            <c:numRef>
              <c:f>Total!$A$39:$A$49</c:f>
              <c:numCache>
                <c:formatCode>General</c:formatCode>
                <c:ptCount val="1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</c:numCache>
            </c:numRef>
          </c:cat>
          <c:val>
            <c:numRef>
              <c:f>Total!$F$39:$F$49</c:f>
              <c:numCache>
                <c:formatCode>General</c:formatCode>
                <c:ptCount val="11"/>
                <c:pt idx="0">
                  <c:v>1.2983274496664031E-2</c:v>
                </c:pt>
                <c:pt idx="1">
                  <c:v>1.3722865501868698E-2</c:v>
                </c:pt>
                <c:pt idx="2">
                  <c:v>1.4485831304149236E-2</c:v>
                </c:pt>
                <c:pt idx="3">
                  <c:v>1.4628763237744693E-2</c:v>
                </c:pt>
                <c:pt idx="4">
                  <c:v>1.512990540453671E-2</c:v>
                </c:pt>
                <c:pt idx="5">
                  <c:v>1.5865167588822695E-2</c:v>
                </c:pt>
                <c:pt idx="6">
                  <c:v>1.6317130312389679E-2</c:v>
                </c:pt>
                <c:pt idx="7">
                  <c:v>1.6296362418397721E-2</c:v>
                </c:pt>
                <c:pt idx="8">
                  <c:v>1.5703100085600632E-2</c:v>
                </c:pt>
                <c:pt idx="9">
                  <c:v>1.5051364675424827E-2</c:v>
                </c:pt>
                <c:pt idx="10">
                  <c:v>1.4474292889968526E-2</c:v>
                </c:pt>
              </c:numCache>
            </c:numRef>
          </c:val>
        </c:ser>
        <c:ser>
          <c:idx val="6"/>
          <c:order val="5"/>
          <c:tx>
            <c:strRef>
              <c:f>Total!$G$1</c:f>
              <c:strCache>
                <c:ptCount val="1"/>
                <c:pt idx="0">
                  <c:v>CN</c:v>
                </c:pt>
              </c:strCache>
            </c:strRef>
          </c:tx>
          <c:marker>
            <c:symbol val="none"/>
          </c:marker>
          <c:cat>
            <c:numRef>
              <c:f>Total!$A$39:$A$49</c:f>
              <c:numCache>
                <c:formatCode>General</c:formatCode>
                <c:ptCount val="1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</c:numCache>
            </c:numRef>
          </c:cat>
          <c:val>
            <c:numRef>
              <c:f>Total!$G$39:$G$49</c:f>
              <c:numCache>
                <c:formatCode>General</c:formatCode>
                <c:ptCount val="11"/>
                <c:pt idx="0">
                  <c:v>0.18310136682703376</c:v>
                </c:pt>
                <c:pt idx="1">
                  <c:v>0.16236597870987024</c:v>
                </c:pt>
                <c:pt idx="2">
                  <c:v>0.16290146026167054</c:v>
                </c:pt>
                <c:pt idx="3">
                  <c:v>0.17437590427469235</c:v>
                </c:pt>
                <c:pt idx="4">
                  <c:v>0.1821220156444269</c:v>
                </c:pt>
                <c:pt idx="5">
                  <c:v>0.17363610944536964</c:v>
                </c:pt>
                <c:pt idx="6">
                  <c:v>0.17183256049820014</c:v>
                </c:pt>
                <c:pt idx="7">
                  <c:v>0.17669463374097311</c:v>
                </c:pt>
                <c:pt idx="8">
                  <c:v>0.19419507773458455</c:v>
                </c:pt>
                <c:pt idx="9">
                  <c:v>0.19761493682994832</c:v>
                </c:pt>
                <c:pt idx="10">
                  <c:v>0.20427497651111806</c:v>
                </c:pt>
              </c:numCache>
            </c:numRef>
          </c:val>
        </c:ser>
        <c:marker val="1"/>
        <c:axId val="141861632"/>
        <c:axId val="141863168"/>
      </c:lineChart>
      <c:catAx>
        <c:axId val="141861632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zh-CN"/>
          </a:p>
        </c:txPr>
        <c:crossAx val="141863168"/>
        <c:crosses val="autoZero"/>
        <c:auto val="1"/>
        <c:lblAlgn val="ctr"/>
        <c:lblOffset val="100"/>
      </c:catAx>
      <c:valAx>
        <c:axId val="141863168"/>
        <c:scaling>
          <c:orientation val="minMax"/>
        </c:scaling>
        <c:axPos val="l"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zh-CN"/>
          </a:p>
        </c:txPr>
        <c:crossAx val="141861632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lang="en-US"/>
          </a:pPr>
          <a:endParaRPr lang="zh-CN"/>
        </a:p>
      </c:txPr>
    </c:legend>
    <c:plotVisOnly val="1"/>
    <c:dispBlanksAs val="gap"/>
  </c:chart>
  <c:printSettings>
    <c:headerFooter/>
    <c:pageMargins b="1" l="0.75000000000000033" r="0.75000000000000033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style val="18"/>
  <c:chart>
    <c:title>
      <c:tx>
        <c:rich>
          <a:bodyPr/>
          <a:lstStyle/>
          <a:p>
            <a:pPr>
              <a:defRPr lang="en-US"/>
            </a:pPr>
            <a:r>
              <a:rPr lang="en-US"/>
              <a:t>CN</a:t>
            </a:r>
            <a:r>
              <a:rPr lang="en-US" baseline="0"/>
              <a:t> - </a:t>
            </a:r>
            <a:r>
              <a:rPr lang="zh-CN" altLang="en-US" baseline="0"/>
              <a:t>交通方式</a:t>
            </a:r>
            <a:endParaRPr lang="en-US"/>
          </a:p>
        </c:rich>
      </c:tx>
      <c:layout/>
      <c:overlay val="1"/>
    </c:title>
    <c:plotArea>
      <c:layout/>
      <c:areaChart>
        <c:grouping val="percentStacked"/>
        <c:ser>
          <c:idx val="0"/>
          <c:order val="0"/>
          <c:tx>
            <c:strRef>
              <c:f>'All-交通方式'!$A$10</c:f>
              <c:strCache>
                <c:ptCount val="1"/>
                <c:pt idx="0">
                  <c:v>Pedestrian</c:v>
                </c:pt>
              </c:strCache>
            </c:strRef>
          </c:tx>
          <c:cat>
            <c:numRef>
              <c:f>'All-交通方式'!$B$1:$L$1</c:f>
              <c:numCache>
                <c:formatCode>@</c:formatCode>
                <c:ptCount val="1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</c:numCache>
            </c:numRef>
          </c:cat>
          <c:val>
            <c:numRef>
              <c:f>'All-交通方式'!$B$10:$L$10</c:f>
              <c:numCache>
                <c:formatCode>General</c:formatCode>
                <c:ptCount val="11"/>
                <c:pt idx="0">
                  <c:v>24580</c:v>
                </c:pt>
                <c:pt idx="1">
                  <c:v>28274</c:v>
                </c:pt>
                <c:pt idx="2">
                  <c:v>27575</c:v>
                </c:pt>
                <c:pt idx="3">
                  <c:v>25673</c:v>
                </c:pt>
                <c:pt idx="4">
                  <c:v>26741</c:v>
                </c:pt>
                <c:pt idx="5">
                  <c:v>24451</c:v>
                </c:pt>
                <c:pt idx="6">
                  <c:v>23285</c:v>
                </c:pt>
                <c:pt idx="7">
                  <c:v>21106</c:v>
                </c:pt>
                <c:pt idx="8">
                  <c:v>18913</c:v>
                </c:pt>
                <c:pt idx="9">
                  <c:v>16683</c:v>
                </c:pt>
                <c:pt idx="10">
                  <c:v>16281</c:v>
                </c:pt>
              </c:numCache>
            </c:numRef>
          </c:val>
        </c:ser>
        <c:ser>
          <c:idx val="1"/>
          <c:order val="1"/>
          <c:tx>
            <c:strRef>
              <c:f>'All-交通方式'!$A$9</c:f>
              <c:strCache>
                <c:ptCount val="1"/>
                <c:pt idx="0">
                  <c:v>Bikes</c:v>
                </c:pt>
              </c:strCache>
            </c:strRef>
          </c:tx>
          <c:cat>
            <c:numRef>
              <c:f>'All-交通方式'!$B$1:$L$1</c:f>
              <c:numCache>
                <c:formatCode>@</c:formatCode>
                <c:ptCount val="1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</c:numCache>
            </c:numRef>
          </c:cat>
          <c:val>
            <c:numRef>
              <c:f>'All-交通方式'!$B$9:$L$9</c:f>
              <c:numCache>
                <c:formatCode>General</c:formatCode>
                <c:ptCount val="11"/>
                <c:pt idx="0">
                  <c:v>34857</c:v>
                </c:pt>
                <c:pt idx="1">
                  <c:v>39490</c:v>
                </c:pt>
                <c:pt idx="2">
                  <c:v>41368</c:v>
                </c:pt>
                <c:pt idx="3">
                  <c:v>38648</c:v>
                </c:pt>
                <c:pt idx="4">
                  <c:v>40085</c:v>
                </c:pt>
                <c:pt idx="5">
                  <c:v>37145</c:v>
                </c:pt>
                <c:pt idx="6">
                  <c:v>32275</c:v>
                </c:pt>
                <c:pt idx="7">
                  <c:v>30366</c:v>
                </c:pt>
                <c:pt idx="8">
                  <c:v>27794</c:v>
                </c:pt>
                <c:pt idx="9">
                  <c:v>25908</c:v>
                </c:pt>
                <c:pt idx="10">
                  <c:v>24917</c:v>
                </c:pt>
              </c:numCache>
            </c:numRef>
          </c:val>
        </c:ser>
        <c:ser>
          <c:idx val="2"/>
          <c:order val="2"/>
          <c:tx>
            <c:strRef>
              <c:f>'All-交通方式'!$A$8</c:f>
              <c:strCache>
                <c:ptCount val="1"/>
                <c:pt idx="0">
                  <c:v>Vehicle 4+</c:v>
                </c:pt>
              </c:strCache>
            </c:strRef>
          </c:tx>
          <c:cat>
            <c:numRef>
              <c:f>'All-交通方式'!$B$1:$L$1</c:f>
              <c:numCache>
                <c:formatCode>@</c:formatCode>
                <c:ptCount val="1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</c:numCache>
            </c:numRef>
          </c:cat>
          <c:val>
            <c:numRef>
              <c:f>'All-交通方式'!$B$8:$L$8</c:f>
              <c:numCache>
                <c:formatCode>General</c:formatCode>
                <c:ptCount val="11"/>
                <c:pt idx="0">
                  <c:v>29638</c:v>
                </c:pt>
                <c:pt idx="1">
                  <c:v>33068</c:v>
                </c:pt>
                <c:pt idx="2">
                  <c:v>35352</c:v>
                </c:pt>
                <c:pt idx="3">
                  <c:v>34547</c:v>
                </c:pt>
                <c:pt idx="4">
                  <c:v>35686</c:v>
                </c:pt>
                <c:pt idx="5">
                  <c:v>33369</c:v>
                </c:pt>
                <c:pt idx="6">
                  <c:v>31014</c:v>
                </c:pt>
                <c:pt idx="7">
                  <c:v>27879</c:v>
                </c:pt>
                <c:pt idx="8">
                  <c:v>24813</c:v>
                </c:pt>
                <c:pt idx="9">
                  <c:v>23131</c:v>
                </c:pt>
                <c:pt idx="10">
                  <c:v>22184</c:v>
                </c:pt>
              </c:numCache>
            </c:numRef>
          </c:val>
        </c:ser>
        <c:dLbls/>
        <c:axId val="127272448"/>
        <c:axId val="127273984"/>
      </c:areaChart>
      <c:catAx>
        <c:axId val="127272448"/>
        <c:scaling>
          <c:orientation val="minMax"/>
        </c:scaling>
        <c:axPos val="b"/>
        <c:numFmt formatCode="@" sourceLinked="1"/>
        <c:tickLblPos val="nextTo"/>
        <c:txPr>
          <a:bodyPr/>
          <a:lstStyle/>
          <a:p>
            <a:pPr>
              <a:defRPr lang="en-US"/>
            </a:pPr>
            <a:endParaRPr lang="zh-CN"/>
          </a:p>
        </c:txPr>
        <c:crossAx val="127273984"/>
        <c:crosses val="autoZero"/>
        <c:auto val="1"/>
        <c:lblAlgn val="ctr"/>
        <c:lblOffset val="100"/>
      </c:catAx>
      <c:valAx>
        <c:axId val="127273984"/>
        <c:scaling>
          <c:orientation val="minMax"/>
        </c:scaling>
        <c:axPos val="l"/>
        <c:majorGridlines/>
        <c:numFmt formatCode="0%" sourceLinked="1"/>
        <c:tickLblPos val="nextTo"/>
        <c:txPr>
          <a:bodyPr/>
          <a:lstStyle/>
          <a:p>
            <a:pPr>
              <a:defRPr lang="en-US"/>
            </a:pPr>
            <a:endParaRPr lang="zh-CN"/>
          </a:p>
        </c:txPr>
        <c:crossAx val="127272448"/>
        <c:crosses val="autoZero"/>
        <c:crossBetween val="midCat"/>
      </c:valAx>
    </c:plotArea>
    <c:legend>
      <c:legendPos val="r"/>
      <c:layout/>
      <c:txPr>
        <a:bodyPr/>
        <a:lstStyle/>
        <a:p>
          <a:pPr>
            <a:defRPr lang="en-US"/>
          </a:pPr>
          <a:endParaRPr lang="zh-CN"/>
        </a:p>
      </c:txPr>
    </c:legend>
    <c:plotVisOnly val="1"/>
    <c:dispBlanksAs val="zero"/>
  </c:chart>
  <c:spPr>
    <a:ln w="38100" cmpd="sng">
      <a:solidFill>
        <a:schemeClr val="tx2"/>
      </a:solidFill>
    </a:ln>
  </c:spPr>
  <c:printSettings>
    <c:headerFooter/>
    <c:pageMargins b="1" l="0.75000000000000011" r="0.75000000000000011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style val="18"/>
  <c:chart>
    <c:title>
      <c:tx>
        <c:rich>
          <a:bodyPr/>
          <a:lstStyle/>
          <a:p>
            <a:pPr>
              <a:defRPr lang="en-US"/>
            </a:pPr>
            <a:r>
              <a:rPr lang="en-US" altLang="zh-CN"/>
              <a:t>UK</a:t>
            </a:r>
            <a:r>
              <a:rPr lang="en-US" altLang="zh-CN" baseline="0"/>
              <a:t> - </a:t>
            </a:r>
            <a:r>
              <a:rPr lang="zh-CN" altLang="en-US" baseline="0"/>
              <a:t>交通方式</a:t>
            </a:r>
            <a:endParaRPr lang="en-US"/>
          </a:p>
        </c:rich>
      </c:tx>
      <c:layout/>
      <c:overlay val="1"/>
    </c:title>
    <c:plotArea>
      <c:layout/>
      <c:areaChart>
        <c:grouping val="percentStacked"/>
        <c:ser>
          <c:idx val="0"/>
          <c:order val="0"/>
          <c:tx>
            <c:strRef>
              <c:f>'All-交通方式'!$J$14</c:f>
              <c:strCache>
                <c:ptCount val="1"/>
                <c:pt idx="0">
                  <c:v>Pedestrian</c:v>
                </c:pt>
              </c:strCache>
            </c:strRef>
          </c:tx>
          <c:cat>
            <c:numRef>
              <c:f>'All-交通方式'!$A$15:$A$35</c:f>
              <c:numCache>
                <c:formatCode>General</c:formatCode>
                <c:ptCount val="2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</c:numCache>
            </c:numRef>
          </c:cat>
          <c:val>
            <c:numRef>
              <c:f>'All-交通方式'!$J$15:$J$35</c:f>
              <c:numCache>
                <c:formatCode>General</c:formatCode>
                <c:ptCount val="21"/>
                <c:pt idx="0">
                  <c:v>1694</c:v>
                </c:pt>
                <c:pt idx="1">
                  <c:v>1496</c:v>
                </c:pt>
                <c:pt idx="2">
                  <c:v>1347</c:v>
                </c:pt>
                <c:pt idx="3">
                  <c:v>1241</c:v>
                </c:pt>
                <c:pt idx="4">
                  <c:v>1124</c:v>
                </c:pt>
                <c:pt idx="5">
                  <c:v>1038</c:v>
                </c:pt>
                <c:pt idx="6">
                  <c:v>997</c:v>
                </c:pt>
                <c:pt idx="7">
                  <c:v>973</c:v>
                </c:pt>
                <c:pt idx="8">
                  <c:v>906</c:v>
                </c:pt>
                <c:pt idx="9">
                  <c:v>870</c:v>
                </c:pt>
                <c:pt idx="10">
                  <c:v>857</c:v>
                </c:pt>
                <c:pt idx="11">
                  <c:v>826</c:v>
                </c:pt>
                <c:pt idx="12">
                  <c:v>775</c:v>
                </c:pt>
                <c:pt idx="13">
                  <c:v>774</c:v>
                </c:pt>
                <c:pt idx="14">
                  <c:v>671</c:v>
                </c:pt>
                <c:pt idx="15">
                  <c:v>671</c:v>
                </c:pt>
                <c:pt idx="16">
                  <c:v>675</c:v>
                </c:pt>
                <c:pt idx="17">
                  <c:v>646</c:v>
                </c:pt>
                <c:pt idx="18">
                  <c:v>572</c:v>
                </c:pt>
                <c:pt idx="19">
                  <c:v>500</c:v>
                </c:pt>
                <c:pt idx="20">
                  <c:v>405</c:v>
                </c:pt>
              </c:numCache>
            </c:numRef>
          </c:val>
        </c:ser>
        <c:ser>
          <c:idx val="1"/>
          <c:order val="1"/>
          <c:tx>
            <c:strRef>
              <c:f>'All-交通方式'!$I$14</c:f>
              <c:strCache>
                <c:ptCount val="1"/>
                <c:pt idx="0">
                  <c:v>Bikes</c:v>
                </c:pt>
              </c:strCache>
            </c:strRef>
          </c:tx>
          <c:cat>
            <c:numRef>
              <c:f>'All-交通方式'!$A$15:$A$35</c:f>
              <c:numCache>
                <c:formatCode>General</c:formatCode>
                <c:ptCount val="2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</c:numCache>
            </c:numRef>
          </c:cat>
          <c:val>
            <c:numRef>
              <c:f>'All-交通方式'!$I$15:$I$35</c:f>
              <c:numCache>
                <c:formatCode>General</c:formatCode>
                <c:ptCount val="21"/>
                <c:pt idx="0">
                  <c:v>915</c:v>
                </c:pt>
                <c:pt idx="1">
                  <c:v>790</c:v>
                </c:pt>
                <c:pt idx="2">
                  <c:v>673</c:v>
                </c:pt>
                <c:pt idx="3">
                  <c:v>613</c:v>
                </c:pt>
                <c:pt idx="4">
                  <c:v>616</c:v>
                </c:pt>
                <c:pt idx="5">
                  <c:v>658</c:v>
                </c:pt>
                <c:pt idx="6">
                  <c:v>643</c:v>
                </c:pt>
                <c:pt idx="7">
                  <c:v>692</c:v>
                </c:pt>
                <c:pt idx="8">
                  <c:v>656</c:v>
                </c:pt>
                <c:pt idx="9">
                  <c:v>719</c:v>
                </c:pt>
                <c:pt idx="10">
                  <c:v>732</c:v>
                </c:pt>
                <c:pt idx="11">
                  <c:v>721</c:v>
                </c:pt>
                <c:pt idx="12">
                  <c:v>739</c:v>
                </c:pt>
                <c:pt idx="13">
                  <c:v>807</c:v>
                </c:pt>
                <c:pt idx="14">
                  <c:v>719</c:v>
                </c:pt>
                <c:pt idx="15">
                  <c:v>717</c:v>
                </c:pt>
                <c:pt idx="16">
                  <c:v>745</c:v>
                </c:pt>
                <c:pt idx="17">
                  <c:v>724</c:v>
                </c:pt>
                <c:pt idx="18">
                  <c:v>608</c:v>
                </c:pt>
                <c:pt idx="19">
                  <c:v>576</c:v>
                </c:pt>
                <c:pt idx="20">
                  <c:v>514</c:v>
                </c:pt>
              </c:numCache>
            </c:numRef>
          </c:val>
        </c:ser>
        <c:ser>
          <c:idx val="2"/>
          <c:order val="2"/>
          <c:tx>
            <c:strRef>
              <c:f>'All-交通方式'!$H$14</c:f>
              <c:strCache>
                <c:ptCount val="1"/>
                <c:pt idx="0">
                  <c:v>Vehicle 4+</c:v>
                </c:pt>
              </c:strCache>
            </c:strRef>
          </c:tx>
          <c:cat>
            <c:numRef>
              <c:f>'All-交通方式'!$A$15:$A$35</c:f>
              <c:numCache>
                <c:formatCode>General</c:formatCode>
                <c:ptCount val="2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</c:numCache>
            </c:numRef>
          </c:cat>
          <c:val>
            <c:numRef>
              <c:f>'All-交通方式'!$H$15:$H$35</c:f>
              <c:numCache>
                <c:formatCode>General</c:formatCode>
                <c:ptCount val="21"/>
                <c:pt idx="0">
                  <c:v>2608</c:v>
                </c:pt>
                <c:pt idx="1">
                  <c:v>2282</c:v>
                </c:pt>
                <c:pt idx="2">
                  <c:v>2209</c:v>
                </c:pt>
                <c:pt idx="3">
                  <c:v>1960</c:v>
                </c:pt>
                <c:pt idx="4">
                  <c:v>1910</c:v>
                </c:pt>
                <c:pt idx="5">
                  <c:v>1925</c:v>
                </c:pt>
                <c:pt idx="6">
                  <c:v>1958</c:v>
                </c:pt>
                <c:pt idx="7">
                  <c:v>1934</c:v>
                </c:pt>
                <c:pt idx="8">
                  <c:v>1859</c:v>
                </c:pt>
                <c:pt idx="9">
                  <c:v>1834</c:v>
                </c:pt>
                <c:pt idx="10">
                  <c:v>1820</c:v>
                </c:pt>
                <c:pt idx="11">
                  <c:v>1903</c:v>
                </c:pt>
                <c:pt idx="12">
                  <c:v>1917</c:v>
                </c:pt>
                <c:pt idx="13">
                  <c:v>1927</c:v>
                </c:pt>
                <c:pt idx="14">
                  <c:v>1831</c:v>
                </c:pt>
                <c:pt idx="15">
                  <c:v>1813</c:v>
                </c:pt>
                <c:pt idx="16">
                  <c:v>1752</c:v>
                </c:pt>
                <c:pt idx="17">
                  <c:v>1576</c:v>
                </c:pt>
                <c:pt idx="18">
                  <c:v>1358</c:v>
                </c:pt>
                <c:pt idx="19">
                  <c:v>1146</c:v>
                </c:pt>
                <c:pt idx="20">
                  <c:v>931</c:v>
                </c:pt>
              </c:numCache>
            </c:numRef>
          </c:val>
        </c:ser>
        <c:dLbls/>
        <c:axId val="127471616"/>
        <c:axId val="127473152"/>
      </c:areaChart>
      <c:catAx>
        <c:axId val="127471616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zh-CN"/>
          </a:p>
        </c:txPr>
        <c:crossAx val="127473152"/>
        <c:crosses val="autoZero"/>
        <c:auto val="1"/>
        <c:lblAlgn val="ctr"/>
        <c:lblOffset val="100"/>
      </c:catAx>
      <c:valAx>
        <c:axId val="127473152"/>
        <c:scaling>
          <c:orientation val="minMax"/>
        </c:scaling>
        <c:axPos val="l"/>
        <c:majorGridlines/>
        <c:numFmt formatCode="0%" sourceLinked="1"/>
        <c:tickLblPos val="nextTo"/>
        <c:txPr>
          <a:bodyPr/>
          <a:lstStyle/>
          <a:p>
            <a:pPr>
              <a:defRPr lang="en-US"/>
            </a:pPr>
            <a:endParaRPr lang="zh-CN"/>
          </a:p>
        </c:txPr>
        <c:crossAx val="127471616"/>
        <c:crosses val="autoZero"/>
        <c:crossBetween val="midCat"/>
      </c:valAx>
    </c:plotArea>
    <c:legend>
      <c:legendPos val="r"/>
      <c:layout/>
      <c:txPr>
        <a:bodyPr/>
        <a:lstStyle/>
        <a:p>
          <a:pPr>
            <a:defRPr lang="en-US"/>
          </a:pPr>
          <a:endParaRPr lang="zh-CN"/>
        </a:p>
      </c:txPr>
    </c:legend>
    <c:plotVisOnly val="1"/>
    <c:dispBlanksAs val="zero"/>
  </c:chart>
  <c:spPr>
    <a:ln w="38100" cmpd="sng">
      <a:solidFill>
        <a:schemeClr val="accent6"/>
      </a:solidFill>
    </a:ln>
  </c:spPr>
  <c:printSettings>
    <c:headerFooter/>
    <c:pageMargins b="1" l="0.75000000000000011" r="0.75000000000000011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style val="18"/>
  <c:chart>
    <c:title>
      <c:tx>
        <c:rich>
          <a:bodyPr/>
          <a:lstStyle/>
          <a:p>
            <a:pPr>
              <a:defRPr lang="en-US"/>
            </a:pPr>
            <a:r>
              <a:rPr lang="en-US" altLang="zh-CN"/>
              <a:t>FR - </a:t>
            </a:r>
            <a:r>
              <a:rPr lang="zh-CN" altLang="en-US"/>
              <a:t>交通方式</a:t>
            </a:r>
            <a:endParaRPr lang="en-US" altLang="zh-CN"/>
          </a:p>
        </c:rich>
      </c:tx>
      <c:overlay val="1"/>
    </c:title>
    <c:plotArea>
      <c:layout/>
      <c:areaChart>
        <c:grouping val="percentStacked"/>
        <c:ser>
          <c:idx val="0"/>
          <c:order val="0"/>
          <c:tx>
            <c:strRef>
              <c:f>'All-交通方式'!$A$48</c:f>
              <c:strCache>
                <c:ptCount val="1"/>
                <c:pt idx="0">
                  <c:v>Pedestrian</c:v>
                </c:pt>
              </c:strCache>
            </c:strRef>
          </c:tx>
          <c:cat>
            <c:numRef>
              <c:f>'All-交通方式'!$B$39:$AB$39</c:f>
              <c:numCache>
                <c:formatCode>General</c:formatCode>
                <c:ptCount val="27"/>
                <c:pt idx="0">
                  <c:v>1985</c:v>
                </c:pt>
                <c:pt idx="1">
                  <c:v>1986</c:v>
                </c:pt>
                <c:pt idx="2">
                  <c:v>1987</c:v>
                </c:pt>
                <c:pt idx="3">
                  <c:v>1988</c:v>
                </c:pt>
                <c:pt idx="4">
                  <c:v>1989</c:v>
                </c:pt>
                <c:pt idx="5">
                  <c:v>1990</c:v>
                </c:pt>
                <c:pt idx="6">
                  <c:v>1991</c:v>
                </c:pt>
                <c:pt idx="7">
                  <c:v>1992</c:v>
                </c:pt>
                <c:pt idx="8">
                  <c:v>1993</c:v>
                </c:pt>
                <c:pt idx="9">
                  <c:v>1994</c:v>
                </c:pt>
                <c:pt idx="10">
                  <c:v>1995</c:v>
                </c:pt>
                <c:pt idx="11">
                  <c:v>1996</c:v>
                </c:pt>
                <c:pt idx="12">
                  <c:v>1997</c:v>
                </c:pt>
                <c:pt idx="13">
                  <c:v>1998</c:v>
                </c:pt>
                <c:pt idx="14">
                  <c:v>1999</c:v>
                </c:pt>
                <c:pt idx="15">
                  <c:v>2000</c:v>
                </c:pt>
                <c:pt idx="16">
                  <c:v>2001</c:v>
                </c:pt>
                <c:pt idx="17">
                  <c:v>2002</c:v>
                </c:pt>
                <c:pt idx="18">
                  <c:v>2003</c:v>
                </c:pt>
                <c:pt idx="19">
                  <c:v>2004</c:v>
                </c:pt>
                <c:pt idx="20">
                  <c:v>2005</c:v>
                </c:pt>
                <c:pt idx="21">
                  <c:v>2006</c:v>
                </c:pt>
                <c:pt idx="22">
                  <c:v>2007</c:v>
                </c:pt>
                <c:pt idx="23">
                  <c:v>2008</c:v>
                </c:pt>
                <c:pt idx="24">
                  <c:v>2009</c:v>
                </c:pt>
                <c:pt idx="25">
                  <c:v>2010</c:v>
                </c:pt>
                <c:pt idx="26">
                  <c:v>2011</c:v>
                </c:pt>
              </c:numCache>
            </c:numRef>
          </c:cat>
          <c:val>
            <c:numRef>
              <c:f>'All-交通方式'!$B$48:$AB$48</c:f>
              <c:numCache>
                <c:formatCode>#,##0</c:formatCode>
                <c:ptCount val="27"/>
                <c:pt idx="0">
                  <c:v>1557</c:v>
                </c:pt>
                <c:pt idx="1">
                  <c:v>1639</c:v>
                </c:pt>
                <c:pt idx="2">
                  <c:v>1479</c:v>
                </c:pt>
                <c:pt idx="3">
                  <c:v>1592</c:v>
                </c:pt>
                <c:pt idx="4">
                  <c:v>1472</c:v>
                </c:pt>
                <c:pt idx="5">
                  <c:v>1407</c:v>
                </c:pt>
                <c:pt idx="6">
                  <c:v>1327</c:v>
                </c:pt>
                <c:pt idx="7">
                  <c:v>1165</c:v>
                </c:pt>
                <c:pt idx="8">
                  <c:v>1131</c:v>
                </c:pt>
                <c:pt idx="9">
                  <c:v>1126</c:v>
                </c:pt>
                <c:pt idx="10">
                  <c:v>1027</c:v>
                </c:pt>
                <c:pt idx="11">
                  <c:v>987</c:v>
                </c:pt>
                <c:pt idx="12">
                  <c:v>929</c:v>
                </c:pt>
                <c:pt idx="13">
                  <c:v>988</c:v>
                </c:pt>
                <c:pt idx="14">
                  <c:v>882</c:v>
                </c:pt>
                <c:pt idx="15">
                  <c:v>793</c:v>
                </c:pt>
                <c:pt idx="16">
                  <c:v>778</c:v>
                </c:pt>
                <c:pt idx="17">
                  <c:v>819</c:v>
                </c:pt>
                <c:pt idx="18">
                  <c:v>592</c:v>
                </c:pt>
                <c:pt idx="19">
                  <c:v>550</c:v>
                </c:pt>
                <c:pt idx="20">
                  <c:v>635</c:v>
                </c:pt>
                <c:pt idx="21">
                  <c:v>535</c:v>
                </c:pt>
                <c:pt idx="22">
                  <c:v>561</c:v>
                </c:pt>
                <c:pt idx="23">
                  <c:v>548</c:v>
                </c:pt>
                <c:pt idx="24">
                  <c:v>496</c:v>
                </c:pt>
                <c:pt idx="25">
                  <c:v>485</c:v>
                </c:pt>
                <c:pt idx="26">
                  <c:v>519</c:v>
                </c:pt>
              </c:numCache>
            </c:numRef>
          </c:val>
        </c:ser>
        <c:ser>
          <c:idx val="1"/>
          <c:order val="1"/>
          <c:tx>
            <c:strRef>
              <c:f>'All-交通方式'!$A$47</c:f>
              <c:strCache>
                <c:ptCount val="1"/>
                <c:pt idx="0">
                  <c:v>Bikes</c:v>
                </c:pt>
              </c:strCache>
            </c:strRef>
          </c:tx>
          <c:cat>
            <c:numRef>
              <c:f>'All-交通方式'!$B$39:$AB$39</c:f>
              <c:numCache>
                <c:formatCode>General</c:formatCode>
                <c:ptCount val="27"/>
                <c:pt idx="0">
                  <c:v>1985</c:v>
                </c:pt>
                <c:pt idx="1">
                  <c:v>1986</c:v>
                </c:pt>
                <c:pt idx="2">
                  <c:v>1987</c:v>
                </c:pt>
                <c:pt idx="3">
                  <c:v>1988</c:v>
                </c:pt>
                <c:pt idx="4">
                  <c:v>1989</c:v>
                </c:pt>
                <c:pt idx="5">
                  <c:v>1990</c:v>
                </c:pt>
                <c:pt idx="6">
                  <c:v>1991</c:v>
                </c:pt>
                <c:pt idx="7">
                  <c:v>1992</c:v>
                </c:pt>
                <c:pt idx="8">
                  <c:v>1993</c:v>
                </c:pt>
                <c:pt idx="9">
                  <c:v>1994</c:v>
                </c:pt>
                <c:pt idx="10">
                  <c:v>1995</c:v>
                </c:pt>
                <c:pt idx="11">
                  <c:v>1996</c:v>
                </c:pt>
                <c:pt idx="12">
                  <c:v>1997</c:v>
                </c:pt>
                <c:pt idx="13">
                  <c:v>1998</c:v>
                </c:pt>
                <c:pt idx="14">
                  <c:v>1999</c:v>
                </c:pt>
                <c:pt idx="15">
                  <c:v>2000</c:v>
                </c:pt>
                <c:pt idx="16">
                  <c:v>2001</c:v>
                </c:pt>
                <c:pt idx="17">
                  <c:v>2002</c:v>
                </c:pt>
                <c:pt idx="18">
                  <c:v>2003</c:v>
                </c:pt>
                <c:pt idx="19">
                  <c:v>2004</c:v>
                </c:pt>
                <c:pt idx="20">
                  <c:v>2005</c:v>
                </c:pt>
                <c:pt idx="21">
                  <c:v>2006</c:v>
                </c:pt>
                <c:pt idx="22">
                  <c:v>2007</c:v>
                </c:pt>
                <c:pt idx="23">
                  <c:v>2008</c:v>
                </c:pt>
                <c:pt idx="24">
                  <c:v>2009</c:v>
                </c:pt>
                <c:pt idx="25">
                  <c:v>2010</c:v>
                </c:pt>
                <c:pt idx="26">
                  <c:v>2011</c:v>
                </c:pt>
              </c:numCache>
            </c:numRef>
          </c:cat>
          <c:val>
            <c:numRef>
              <c:f>'All-交通方式'!$B$47:$AB$47</c:f>
              <c:numCache>
                <c:formatCode>#,##0</c:formatCode>
                <c:ptCount val="27"/>
                <c:pt idx="0">
                  <c:v>2033</c:v>
                </c:pt>
                <c:pt idx="1">
                  <c:v>1942</c:v>
                </c:pt>
                <c:pt idx="2">
                  <c:v>1887</c:v>
                </c:pt>
                <c:pt idx="3">
                  <c:v>1980</c:v>
                </c:pt>
                <c:pt idx="4">
                  <c:v>2025</c:v>
                </c:pt>
                <c:pt idx="5">
                  <c:v>2004</c:v>
                </c:pt>
                <c:pt idx="6">
                  <c:v>1848</c:v>
                </c:pt>
                <c:pt idx="7">
                  <c:v>1797</c:v>
                </c:pt>
                <c:pt idx="8">
                  <c:v>1680</c:v>
                </c:pt>
                <c:pt idx="9">
                  <c:v>1609</c:v>
                </c:pt>
                <c:pt idx="10">
                  <c:v>1625</c:v>
                </c:pt>
                <c:pt idx="11">
                  <c:v>1519</c:v>
                </c:pt>
                <c:pt idx="12">
                  <c:v>1631</c:v>
                </c:pt>
                <c:pt idx="13">
                  <c:v>1620</c:v>
                </c:pt>
                <c:pt idx="14">
                  <c:v>1674</c:v>
                </c:pt>
                <c:pt idx="15">
                  <c:v>1572</c:v>
                </c:pt>
                <c:pt idx="16">
                  <c:v>1679</c:v>
                </c:pt>
                <c:pt idx="17">
                  <c:v>1550</c:v>
                </c:pt>
                <c:pt idx="18">
                  <c:v>1375</c:v>
                </c:pt>
                <c:pt idx="19">
                  <c:v>1302</c:v>
                </c:pt>
                <c:pt idx="20">
                  <c:v>1417</c:v>
                </c:pt>
                <c:pt idx="21">
                  <c:v>1267</c:v>
                </c:pt>
                <c:pt idx="22">
                  <c:v>1297</c:v>
                </c:pt>
                <c:pt idx="23">
                  <c:v>1234</c:v>
                </c:pt>
                <c:pt idx="24">
                  <c:v>1349</c:v>
                </c:pt>
                <c:pt idx="25">
                  <c:v>1099</c:v>
                </c:pt>
                <c:pt idx="26">
                  <c:v>1121</c:v>
                </c:pt>
              </c:numCache>
            </c:numRef>
          </c:val>
        </c:ser>
        <c:ser>
          <c:idx val="2"/>
          <c:order val="2"/>
          <c:tx>
            <c:strRef>
              <c:f>'All-交通方式'!$A$46</c:f>
              <c:strCache>
                <c:ptCount val="1"/>
                <c:pt idx="0">
                  <c:v>Vehicle 4+</c:v>
                </c:pt>
              </c:strCache>
            </c:strRef>
          </c:tx>
          <c:cat>
            <c:numRef>
              <c:f>'All-交通方式'!$B$39:$AB$39</c:f>
              <c:numCache>
                <c:formatCode>General</c:formatCode>
                <c:ptCount val="27"/>
                <c:pt idx="0">
                  <c:v>1985</c:v>
                </c:pt>
                <c:pt idx="1">
                  <c:v>1986</c:v>
                </c:pt>
                <c:pt idx="2">
                  <c:v>1987</c:v>
                </c:pt>
                <c:pt idx="3">
                  <c:v>1988</c:v>
                </c:pt>
                <c:pt idx="4">
                  <c:v>1989</c:v>
                </c:pt>
                <c:pt idx="5">
                  <c:v>1990</c:v>
                </c:pt>
                <c:pt idx="6">
                  <c:v>1991</c:v>
                </c:pt>
                <c:pt idx="7">
                  <c:v>1992</c:v>
                </c:pt>
                <c:pt idx="8">
                  <c:v>1993</c:v>
                </c:pt>
                <c:pt idx="9">
                  <c:v>1994</c:v>
                </c:pt>
                <c:pt idx="10">
                  <c:v>1995</c:v>
                </c:pt>
                <c:pt idx="11">
                  <c:v>1996</c:v>
                </c:pt>
                <c:pt idx="12">
                  <c:v>1997</c:v>
                </c:pt>
                <c:pt idx="13">
                  <c:v>1998</c:v>
                </c:pt>
                <c:pt idx="14">
                  <c:v>1999</c:v>
                </c:pt>
                <c:pt idx="15">
                  <c:v>2000</c:v>
                </c:pt>
                <c:pt idx="16">
                  <c:v>2001</c:v>
                </c:pt>
                <c:pt idx="17">
                  <c:v>2002</c:v>
                </c:pt>
                <c:pt idx="18">
                  <c:v>2003</c:v>
                </c:pt>
                <c:pt idx="19">
                  <c:v>2004</c:v>
                </c:pt>
                <c:pt idx="20">
                  <c:v>2005</c:v>
                </c:pt>
                <c:pt idx="21">
                  <c:v>2006</c:v>
                </c:pt>
                <c:pt idx="22">
                  <c:v>2007</c:v>
                </c:pt>
                <c:pt idx="23">
                  <c:v>2008</c:v>
                </c:pt>
                <c:pt idx="24">
                  <c:v>2009</c:v>
                </c:pt>
                <c:pt idx="25">
                  <c:v>2010</c:v>
                </c:pt>
                <c:pt idx="26">
                  <c:v>2011</c:v>
                </c:pt>
              </c:numCache>
            </c:numRef>
          </c:cat>
          <c:val>
            <c:numRef>
              <c:f>'All-交通方式'!$B$46:$AB$46</c:f>
              <c:numCache>
                <c:formatCode>#,##0</c:formatCode>
                <c:ptCount val="27"/>
                <c:pt idx="0">
                  <c:v>6857</c:v>
                </c:pt>
                <c:pt idx="1">
                  <c:v>7380</c:v>
                </c:pt>
                <c:pt idx="2">
                  <c:v>6489</c:v>
                </c:pt>
                <c:pt idx="3">
                  <c:v>6976</c:v>
                </c:pt>
                <c:pt idx="4">
                  <c:v>7031</c:v>
                </c:pt>
                <c:pt idx="5">
                  <c:v>6878</c:v>
                </c:pt>
                <c:pt idx="6">
                  <c:v>6442</c:v>
                </c:pt>
                <c:pt idx="7">
                  <c:v>6121</c:v>
                </c:pt>
                <c:pt idx="8">
                  <c:v>6241</c:v>
                </c:pt>
                <c:pt idx="9">
                  <c:v>5798</c:v>
                </c:pt>
                <c:pt idx="10">
                  <c:v>5760</c:v>
                </c:pt>
                <c:pt idx="11">
                  <c:v>5574</c:v>
                </c:pt>
                <c:pt idx="12">
                  <c:v>5429</c:v>
                </c:pt>
                <c:pt idx="13">
                  <c:v>5829</c:v>
                </c:pt>
                <c:pt idx="14">
                  <c:v>5473</c:v>
                </c:pt>
                <c:pt idx="15">
                  <c:v>5278</c:v>
                </c:pt>
                <c:pt idx="16">
                  <c:v>5263</c:v>
                </c:pt>
                <c:pt idx="17">
                  <c:v>4873</c:v>
                </c:pt>
                <c:pt idx="18">
                  <c:v>3764</c:v>
                </c:pt>
                <c:pt idx="19">
                  <c:v>3380</c:v>
                </c:pt>
                <c:pt idx="20">
                  <c:v>3266</c:v>
                </c:pt>
                <c:pt idx="21">
                  <c:v>2907</c:v>
                </c:pt>
                <c:pt idx="22">
                  <c:v>2762</c:v>
                </c:pt>
                <c:pt idx="23">
                  <c:v>2493</c:v>
                </c:pt>
                <c:pt idx="24">
                  <c:v>2428</c:v>
                </c:pt>
                <c:pt idx="25">
                  <c:v>2408</c:v>
                </c:pt>
                <c:pt idx="26">
                  <c:v>2323</c:v>
                </c:pt>
              </c:numCache>
            </c:numRef>
          </c:val>
        </c:ser>
        <c:dLbls/>
        <c:axId val="127497728"/>
        <c:axId val="127499264"/>
      </c:areaChart>
      <c:catAx>
        <c:axId val="127497728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zh-CN"/>
          </a:p>
        </c:txPr>
        <c:crossAx val="127499264"/>
        <c:crosses val="autoZero"/>
        <c:auto val="1"/>
        <c:lblAlgn val="ctr"/>
        <c:lblOffset val="100"/>
      </c:catAx>
      <c:valAx>
        <c:axId val="127499264"/>
        <c:scaling>
          <c:orientation val="minMax"/>
        </c:scaling>
        <c:axPos val="l"/>
        <c:majorGridlines/>
        <c:numFmt formatCode="0%" sourceLinked="1"/>
        <c:tickLblPos val="nextTo"/>
        <c:txPr>
          <a:bodyPr/>
          <a:lstStyle/>
          <a:p>
            <a:pPr>
              <a:defRPr lang="en-US"/>
            </a:pPr>
            <a:endParaRPr lang="zh-CN"/>
          </a:p>
        </c:txPr>
        <c:crossAx val="127497728"/>
        <c:crosses val="autoZero"/>
        <c:crossBetween val="midCat"/>
      </c:valAx>
    </c:plotArea>
    <c:legend>
      <c:legendPos val="r"/>
      <c:txPr>
        <a:bodyPr/>
        <a:lstStyle/>
        <a:p>
          <a:pPr>
            <a:defRPr lang="en-US"/>
          </a:pPr>
          <a:endParaRPr lang="zh-CN"/>
        </a:p>
      </c:txPr>
    </c:legend>
    <c:plotVisOnly val="1"/>
    <c:dispBlanksAs val="zero"/>
  </c:chart>
  <c:spPr>
    <a:ln w="38100" cmpd="sng">
      <a:solidFill>
        <a:schemeClr val="accent2"/>
      </a:solidFill>
    </a:ln>
  </c:spPr>
  <c:printSettings>
    <c:headerFooter/>
    <c:pageMargins b="1" l="0.75000000000000011" r="0.75000000000000011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style val="18"/>
  <c:chart>
    <c:title>
      <c:tx>
        <c:rich>
          <a:bodyPr/>
          <a:lstStyle/>
          <a:p>
            <a:pPr>
              <a:defRPr lang="en-US"/>
            </a:pPr>
            <a:r>
              <a:rPr lang="en-US"/>
              <a:t>F/(F+I), with log axis</a:t>
            </a:r>
          </a:p>
        </c:rich>
      </c:tx>
      <c:layout>
        <c:manualLayout>
          <c:xMode val="edge"/>
          <c:yMode val="edge"/>
          <c:x val="0.36853424454018696"/>
          <c:y val="0.110562685093781"/>
        </c:manualLayout>
      </c:layout>
      <c:overlay val="1"/>
    </c:title>
    <c:plotArea>
      <c:layout/>
      <c:lineChart>
        <c:grouping val="standard"/>
        <c:ser>
          <c:idx val="0"/>
          <c:order val="0"/>
          <c:tx>
            <c:strRef>
              <c:f>'All-交通方式'!$AC$1</c:f>
              <c:strCache>
                <c:ptCount val="1"/>
                <c:pt idx="0">
                  <c:v>CN</c:v>
                </c:pt>
              </c:strCache>
            </c:strRef>
          </c:tx>
          <c:marker>
            <c:symbol val="none"/>
          </c:marker>
          <c:cat>
            <c:numRef>
              <c:f>'All-交通方式'!$AB$2:$AB$23</c:f>
              <c:numCache>
                <c:formatCode>General</c:formatCode>
                <c:ptCount val="22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</c:numCache>
            </c:numRef>
          </c:cat>
          <c:val>
            <c:numRef>
              <c:f>'All-交通方式'!$AC$2:$AC$23</c:f>
              <c:numCache>
                <c:formatCode>General</c:formatCode>
                <c:ptCount val="22"/>
                <c:pt idx="0">
                  <c:v>0.241119099</c:v>
                </c:pt>
                <c:pt idx="1">
                  <c:v>0.24751173900000001</c:v>
                </c:pt>
                <c:pt idx="2">
                  <c:v>0.28931539499999998</c:v>
                </c:pt>
                <c:pt idx="3">
                  <c:v>0.30865235499999999</c:v>
                </c:pt>
                <c:pt idx="4">
                  <c:v>0.30840370099999997</c:v>
                </c:pt>
                <c:pt idx="5">
                  <c:v>0.30976334700000002</c:v>
                </c:pt>
                <c:pt idx="6">
                  <c:v>0.29687386599999999</c:v>
                </c:pt>
                <c:pt idx="7">
                  <c:v>0.27978817299999997</c:v>
                </c:pt>
                <c:pt idx="8">
                  <c:v>0.25954160399999998</c:v>
                </c:pt>
                <c:pt idx="9">
                  <c:v>0.22599287400000001</c:v>
                </c:pt>
                <c:pt idx="10">
                  <c:v>0.18310136699999999</c:v>
                </c:pt>
                <c:pt idx="11">
                  <c:v>0.16236597899999999</c:v>
                </c:pt>
                <c:pt idx="12">
                  <c:v>0.16290146</c:v>
                </c:pt>
                <c:pt idx="13">
                  <c:v>0.174375904</c:v>
                </c:pt>
                <c:pt idx="14">
                  <c:v>0.182122016</c:v>
                </c:pt>
                <c:pt idx="15">
                  <c:v>0.17363610900000001</c:v>
                </c:pt>
                <c:pt idx="16">
                  <c:v>0.17183256</c:v>
                </c:pt>
                <c:pt idx="17">
                  <c:v>0.17669463399999999</c:v>
                </c:pt>
                <c:pt idx="18">
                  <c:v>0.19419507799999999</c:v>
                </c:pt>
                <c:pt idx="19">
                  <c:v>0.19761493699999999</c:v>
                </c:pt>
                <c:pt idx="20">
                  <c:v>0.204274977</c:v>
                </c:pt>
              </c:numCache>
            </c:numRef>
          </c:val>
        </c:ser>
        <c:ser>
          <c:idx val="1"/>
          <c:order val="1"/>
          <c:tx>
            <c:strRef>
              <c:f>'All-交通方式'!$AD$1</c:f>
              <c:strCache>
                <c:ptCount val="1"/>
                <c:pt idx="0">
                  <c:v>FR</c:v>
                </c:pt>
              </c:strCache>
            </c:strRef>
          </c:tx>
          <c:marker>
            <c:symbol val="none"/>
          </c:marker>
          <c:cat>
            <c:numRef>
              <c:f>'All-交通方式'!$AB$2:$AB$23</c:f>
              <c:numCache>
                <c:formatCode>General</c:formatCode>
                <c:ptCount val="22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</c:numCache>
            </c:numRef>
          </c:cat>
          <c:val>
            <c:numRef>
              <c:f>'All-交通方式'!$AD$2:$AD$23</c:f>
              <c:numCache>
                <c:formatCode>General</c:formatCode>
                <c:ptCount val="22"/>
                <c:pt idx="0">
                  <c:v>4.3569948999999997E-2</c:v>
                </c:pt>
                <c:pt idx="1">
                  <c:v>4.4608855000000003E-2</c:v>
                </c:pt>
                <c:pt idx="2">
                  <c:v>4.3839623000000001E-2</c:v>
                </c:pt>
                <c:pt idx="3">
                  <c:v>4.5700552999999998E-2</c:v>
                </c:pt>
                <c:pt idx="4">
                  <c:v>4.5061125E-2</c:v>
                </c:pt>
                <c:pt idx="5">
                  <c:v>4.4316834999999999E-2</c:v>
                </c:pt>
                <c:pt idx="6">
                  <c:v>4.5343074999999997E-2</c:v>
                </c:pt>
                <c:pt idx="7">
                  <c:v>4.4991468E-2</c:v>
                </c:pt>
                <c:pt idx="8">
                  <c:v>4.7674208000000003E-2</c:v>
                </c:pt>
                <c:pt idx="9">
                  <c:v>4.5722974E-2</c:v>
                </c:pt>
                <c:pt idx="10">
                  <c:v>4.5022384999999998E-2</c:v>
                </c:pt>
                <c:pt idx="11">
                  <c:v>4.7753070000000002E-2</c:v>
                </c:pt>
                <c:pt idx="12">
                  <c:v>4.9916942999999998E-2</c:v>
                </c:pt>
                <c:pt idx="13">
                  <c:v>4.7106690999999999E-2</c:v>
                </c:pt>
                <c:pt idx="14">
                  <c:v>4.5911249000000001E-2</c:v>
                </c:pt>
                <c:pt idx="15">
                  <c:v>4.6898425000000001E-2</c:v>
                </c:pt>
                <c:pt idx="16">
                  <c:v>4.4077727999999997E-2</c:v>
                </c:pt>
                <c:pt idx="17">
                  <c:v>4.2848796000000001E-2</c:v>
                </c:pt>
                <c:pt idx="18">
                  <c:v>4.3589979000000001E-2</c:v>
                </c:pt>
                <c:pt idx="19">
                  <c:v>4.4881153999999999E-2</c:v>
                </c:pt>
                <c:pt idx="20">
                  <c:v>4.5131312999999999E-2</c:v>
                </c:pt>
                <c:pt idx="21">
                  <c:v>4.6506443000000001E-2</c:v>
                </c:pt>
              </c:numCache>
            </c:numRef>
          </c:val>
        </c:ser>
        <c:ser>
          <c:idx val="2"/>
          <c:order val="2"/>
          <c:tx>
            <c:strRef>
              <c:f>'All-交通方式'!$AE$1</c:f>
              <c:strCache>
                <c:ptCount val="1"/>
                <c:pt idx="0">
                  <c:v>IT</c:v>
                </c:pt>
              </c:strCache>
            </c:strRef>
          </c:tx>
          <c:marker>
            <c:symbol val="none"/>
          </c:marker>
          <c:cat>
            <c:numRef>
              <c:f>'All-交通方式'!$AB$2:$AB$23</c:f>
              <c:numCache>
                <c:formatCode>General</c:formatCode>
                <c:ptCount val="22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</c:numCache>
            </c:numRef>
          </c:cat>
          <c:val>
            <c:numRef>
              <c:f>'All-交通方式'!$AE$2:$AE$23</c:f>
              <c:numCache>
                <c:formatCode>General</c:formatCode>
                <c:ptCount val="22"/>
                <c:pt idx="11">
                  <c:v>1.8654931E-2</c:v>
                </c:pt>
                <c:pt idx="12">
                  <c:v>1.8107717999999998E-2</c:v>
                </c:pt>
                <c:pt idx="13">
                  <c:v>1.8077996999999998E-2</c:v>
                </c:pt>
                <c:pt idx="14">
                  <c:v>1.7526532000000001E-2</c:v>
                </c:pt>
                <c:pt idx="15">
                  <c:v>1.707796E-2</c:v>
                </c:pt>
                <c:pt idx="16">
                  <c:v>1.6741677999999999E-2</c:v>
                </c:pt>
                <c:pt idx="17">
                  <c:v>1.5502541E-2</c:v>
                </c:pt>
                <c:pt idx="18">
                  <c:v>1.4977651999999999E-2</c:v>
                </c:pt>
                <c:pt idx="19">
                  <c:v>1.3602319E-2</c:v>
                </c:pt>
                <c:pt idx="20">
                  <c:v>1.3330074000000001E-2</c:v>
                </c:pt>
                <c:pt idx="21">
                  <c:v>1.3045872999999999E-2</c:v>
                </c:pt>
              </c:numCache>
            </c:numRef>
          </c:val>
        </c:ser>
        <c:ser>
          <c:idx val="3"/>
          <c:order val="3"/>
          <c:tx>
            <c:strRef>
              <c:f>'All-交通方式'!$AF$1</c:f>
              <c:strCache>
                <c:ptCount val="1"/>
                <c:pt idx="0">
                  <c:v>US</c:v>
                </c:pt>
              </c:strCache>
            </c:strRef>
          </c:tx>
          <c:marker>
            <c:symbol val="none"/>
          </c:marker>
          <c:cat>
            <c:numRef>
              <c:f>'All-交通方式'!$AB$2:$AB$23</c:f>
              <c:numCache>
                <c:formatCode>General</c:formatCode>
                <c:ptCount val="22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</c:numCache>
            </c:numRef>
          </c:cat>
          <c:val>
            <c:numRef>
              <c:f>'All-交通方式'!$AF$2:$AF$23</c:f>
              <c:numCache>
                <c:formatCode>General</c:formatCode>
                <c:ptCount val="22"/>
                <c:pt idx="0">
                  <c:v>1.3616913E-2</c:v>
                </c:pt>
                <c:pt idx="1">
                  <c:v>1.322594E-2</c:v>
                </c:pt>
                <c:pt idx="2">
                  <c:v>1.2625235E-2</c:v>
                </c:pt>
                <c:pt idx="3">
                  <c:v>1.2588914E-2</c:v>
                </c:pt>
                <c:pt idx="4">
                  <c:v>1.2313391E-2</c:v>
                </c:pt>
                <c:pt idx="5">
                  <c:v>1.192354E-2</c:v>
                </c:pt>
                <c:pt idx="6">
                  <c:v>1.1932033999999999E-2</c:v>
                </c:pt>
                <c:pt idx="7">
                  <c:v>1.2394578999999999E-2</c:v>
                </c:pt>
                <c:pt idx="8">
                  <c:v>1.2834556E-2</c:v>
                </c:pt>
                <c:pt idx="9">
                  <c:v>1.2726532E-2</c:v>
                </c:pt>
                <c:pt idx="10">
                  <c:v>1.2983274E-2</c:v>
                </c:pt>
                <c:pt idx="11">
                  <c:v>1.3722866E-2</c:v>
                </c:pt>
                <c:pt idx="12">
                  <c:v>1.4485830999999999E-2</c:v>
                </c:pt>
                <c:pt idx="13">
                  <c:v>1.4628762999999999E-2</c:v>
                </c:pt>
                <c:pt idx="14">
                  <c:v>1.5129905000000001E-2</c:v>
                </c:pt>
                <c:pt idx="15">
                  <c:v>1.5865167999999999E-2</c:v>
                </c:pt>
                <c:pt idx="16">
                  <c:v>1.6317129999999999E-2</c:v>
                </c:pt>
                <c:pt idx="17">
                  <c:v>1.6296362000000002E-2</c:v>
                </c:pt>
                <c:pt idx="18">
                  <c:v>1.5703100000000001E-2</c:v>
                </c:pt>
                <c:pt idx="19">
                  <c:v>1.5051365000000001E-2</c:v>
                </c:pt>
                <c:pt idx="20">
                  <c:v>1.4474292999999999E-2</c:v>
                </c:pt>
              </c:numCache>
            </c:numRef>
          </c:val>
        </c:ser>
        <c:ser>
          <c:idx val="4"/>
          <c:order val="4"/>
          <c:tx>
            <c:strRef>
              <c:f>'All-交通方式'!$AG$1</c:f>
              <c:strCache>
                <c:ptCount val="1"/>
                <c:pt idx="0">
                  <c:v>DE</c:v>
                </c:pt>
              </c:strCache>
            </c:strRef>
          </c:tx>
          <c:marker>
            <c:symbol val="none"/>
          </c:marker>
          <c:cat>
            <c:numRef>
              <c:f>'All-交通方式'!$AB$2:$AB$23</c:f>
              <c:numCache>
                <c:formatCode>General</c:formatCode>
                <c:ptCount val="22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</c:numCache>
            </c:numRef>
          </c:cat>
          <c:val>
            <c:numRef>
              <c:f>'All-交通方式'!$AG$2:$AG$23</c:f>
              <c:numCache>
                <c:formatCode>General</c:formatCode>
                <c:ptCount val="22"/>
                <c:pt idx="0">
                  <c:v>1.7335285999999998E-2</c:v>
                </c:pt>
                <c:pt idx="1">
                  <c:v>2.1863844E-2</c:v>
                </c:pt>
                <c:pt idx="2">
                  <c:v>2.0156305999999999E-2</c:v>
                </c:pt>
                <c:pt idx="3">
                  <c:v>1.9298211999999999E-2</c:v>
                </c:pt>
                <c:pt idx="4">
                  <c:v>1.8649675000000001E-2</c:v>
                </c:pt>
                <c:pt idx="5">
                  <c:v>1.8125174000000001E-2</c:v>
                </c:pt>
                <c:pt idx="6">
                  <c:v>1.7449135000000001E-2</c:v>
                </c:pt>
                <c:pt idx="7">
                  <c:v>1.6774487000000001E-2</c:v>
                </c:pt>
                <c:pt idx="8">
                  <c:v>1.5426311999999999E-2</c:v>
                </c:pt>
                <c:pt idx="9">
                  <c:v>1.4694677E-2</c:v>
                </c:pt>
                <c:pt idx="10">
                  <c:v>1.4666413999999999E-2</c:v>
                </c:pt>
                <c:pt idx="11">
                  <c:v>1.3905275999999999E-2</c:v>
                </c:pt>
                <c:pt idx="12">
                  <c:v>1.4158156999999999E-2</c:v>
                </c:pt>
                <c:pt idx="13">
                  <c:v>1.410674E-2</c:v>
                </c:pt>
                <c:pt idx="14">
                  <c:v>1.3099595E-2</c:v>
                </c:pt>
                <c:pt idx="15">
                  <c:v>1.22173E-2</c:v>
                </c:pt>
                <c:pt idx="16">
                  <c:v>1.1910778E-2</c:v>
                </c:pt>
                <c:pt idx="17">
                  <c:v>1.1341344999999999E-2</c:v>
                </c:pt>
                <c:pt idx="18">
                  <c:v>1.0826456999999999E-2</c:v>
                </c:pt>
                <c:pt idx="19">
                  <c:v>1.0332908E-2</c:v>
                </c:pt>
                <c:pt idx="20">
                  <c:v>9.7327239999999999E-3</c:v>
                </c:pt>
                <c:pt idx="21">
                  <c:v>1.0114184999999999E-2</c:v>
                </c:pt>
              </c:numCache>
            </c:numRef>
          </c:val>
        </c:ser>
        <c:ser>
          <c:idx val="5"/>
          <c:order val="5"/>
          <c:tx>
            <c:strRef>
              <c:f>'All-交通方式'!$AH$1</c:f>
              <c:strCache>
                <c:ptCount val="1"/>
                <c:pt idx="0">
                  <c:v>UK</c:v>
                </c:pt>
              </c:strCache>
            </c:strRef>
          </c:tx>
          <c:marker>
            <c:symbol val="none"/>
          </c:marker>
          <c:cat>
            <c:numRef>
              <c:f>'All-交通方式'!$AB$2:$AB$23</c:f>
              <c:numCache>
                <c:formatCode>General</c:formatCode>
                <c:ptCount val="22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</c:numCache>
            </c:numRef>
          </c:cat>
          <c:val>
            <c:numRef>
              <c:f>'All-交通方式'!$AH$2:$AH$23</c:f>
              <c:numCache>
                <c:formatCode>General</c:formatCode>
                <c:ptCount val="22"/>
                <c:pt idx="0">
                  <c:v>1.5289390999999999E-2</c:v>
                </c:pt>
                <c:pt idx="1">
                  <c:v>1.4661326000000001E-2</c:v>
                </c:pt>
                <c:pt idx="2">
                  <c:v>1.3588065E-2</c:v>
                </c:pt>
                <c:pt idx="3">
                  <c:v>1.2471632999999999E-2</c:v>
                </c:pt>
                <c:pt idx="4">
                  <c:v>1.1563441000000001E-2</c:v>
                </c:pt>
                <c:pt idx="5">
                  <c:v>1.1657293000000001E-2</c:v>
                </c:pt>
                <c:pt idx="6">
                  <c:v>1.1222777E-2</c:v>
                </c:pt>
                <c:pt idx="7">
                  <c:v>1.0985992E-2</c:v>
                </c:pt>
                <c:pt idx="8">
                  <c:v>1.0512535999999999E-2</c:v>
                </c:pt>
                <c:pt idx="9">
                  <c:v>1.0682753999999999E-2</c:v>
                </c:pt>
                <c:pt idx="10">
                  <c:v>1.0639526E-2</c:v>
                </c:pt>
                <c:pt idx="11">
                  <c:v>1.100654E-2</c:v>
                </c:pt>
                <c:pt idx="12">
                  <c:v>1.1344735999999999E-2</c:v>
                </c:pt>
                <c:pt idx="13">
                  <c:v>1.2075399000000001E-2</c:v>
                </c:pt>
                <c:pt idx="14">
                  <c:v>1.1453625E-2</c:v>
                </c:pt>
                <c:pt idx="15">
                  <c:v>1.1803054E-2</c:v>
                </c:pt>
                <c:pt idx="16">
                  <c:v>1.2286383E-2</c:v>
                </c:pt>
                <c:pt idx="17">
                  <c:v>1.1881619E-2</c:v>
                </c:pt>
                <c:pt idx="18">
                  <c:v>1.1009031000000001E-2</c:v>
                </c:pt>
                <c:pt idx="19">
                  <c:v>9.9990099999999991E-3</c:v>
                </c:pt>
                <c:pt idx="20">
                  <c:v>8.8580320000000001E-3</c:v>
                </c:pt>
              </c:numCache>
            </c:numRef>
          </c:val>
        </c:ser>
        <c:dLbls/>
        <c:marker val="1"/>
        <c:axId val="127588224"/>
        <c:axId val="127589760"/>
      </c:lineChart>
      <c:catAx>
        <c:axId val="127588224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zh-CN"/>
          </a:p>
        </c:txPr>
        <c:crossAx val="127589760"/>
        <c:crosses val="autoZero"/>
        <c:auto val="1"/>
        <c:lblAlgn val="ctr"/>
        <c:lblOffset val="100"/>
      </c:catAx>
      <c:valAx>
        <c:axId val="127589760"/>
        <c:scaling>
          <c:logBase val="2"/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zh-CN"/>
          </a:p>
        </c:txPr>
        <c:crossAx val="127588224"/>
        <c:crosses val="autoZero"/>
        <c:crossBetween val="between"/>
      </c:valAx>
    </c:plotArea>
    <c:legend>
      <c:legendPos val="r"/>
      <c:txPr>
        <a:bodyPr/>
        <a:lstStyle/>
        <a:p>
          <a:pPr>
            <a:defRPr lang="en-US"/>
          </a:pPr>
          <a:endParaRPr lang="zh-CN"/>
        </a:p>
      </c:txPr>
    </c:legend>
    <c:plotVisOnly val="1"/>
    <c:dispBlanksAs val="gap"/>
  </c:chart>
  <c:printSettings>
    <c:headerFooter/>
    <c:pageMargins b="1" l="0.75000000000000011" r="0.75000000000000011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style val="18"/>
  <c:chart>
    <c:title>
      <c:tx>
        <c:rich>
          <a:bodyPr/>
          <a:lstStyle/>
          <a:p>
            <a:pPr>
              <a:defRPr lang="en-US"/>
            </a:pPr>
            <a:r>
              <a:rPr lang="en-US"/>
              <a:t>DE - </a:t>
            </a:r>
            <a:r>
              <a:rPr lang="zh-CN" altLang="en-US"/>
              <a:t>交通方式</a:t>
            </a:r>
            <a:endParaRPr lang="en-US"/>
          </a:p>
        </c:rich>
      </c:tx>
      <c:overlay val="1"/>
    </c:title>
    <c:plotArea>
      <c:layout/>
      <c:areaChart>
        <c:grouping val="percentStacked"/>
        <c:ser>
          <c:idx val="0"/>
          <c:order val="0"/>
          <c:tx>
            <c:strRef>
              <c:f>'All-交通方式'!$F$55</c:f>
              <c:strCache>
                <c:ptCount val="1"/>
                <c:pt idx="0">
                  <c:v>Pedestrian</c:v>
                </c:pt>
              </c:strCache>
            </c:strRef>
          </c:tx>
          <c:cat>
            <c:numRef>
              <c:f>'All-交通方式'!$G$52:$J$52</c:f>
              <c:numCache>
                <c:formatCode>General</c:formatCode>
                <c:ptCount val="4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</c:numCache>
            </c:numRef>
          </c:cat>
          <c:val>
            <c:numRef>
              <c:f>'All-交通方式'!$G$55:$J$55</c:f>
              <c:numCache>
                <c:formatCode>General</c:formatCode>
                <c:ptCount val="4"/>
                <c:pt idx="0">
                  <c:v>653</c:v>
                </c:pt>
                <c:pt idx="1">
                  <c:v>591</c:v>
                </c:pt>
                <c:pt idx="2">
                  <c:v>476</c:v>
                </c:pt>
                <c:pt idx="3">
                  <c:v>614</c:v>
                </c:pt>
              </c:numCache>
            </c:numRef>
          </c:val>
        </c:ser>
        <c:ser>
          <c:idx val="1"/>
          <c:order val="1"/>
          <c:tx>
            <c:strRef>
              <c:f>'All-交通方式'!$F$54</c:f>
              <c:strCache>
                <c:ptCount val="1"/>
                <c:pt idx="0">
                  <c:v>Bikes</c:v>
                </c:pt>
              </c:strCache>
            </c:strRef>
          </c:tx>
          <c:cat>
            <c:numRef>
              <c:f>'All-交通方式'!$G$52:$J$52</c:f>
              <c:numCache>
                <c:formatCode>General</c:formatCode>
                <c:ptCount val="4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</c:numCache>
            </c:numRef>
          </c:cat>
          <c:val>
            <c:numRef>
              <c:f>'All-交通方式'!$G$54:$J$54</c:f>
              <c:numCache>
                <c:formatCode>General</c:formatCode>
                <c:ptCount val="4"/>
                <c:pt idx="0">
                  <c:v>1222</c:v>
                </c:pt>
                <c:pt idx="1">
                  <c:v>1211</c:v>
                </c:pt>
                <c:pt idx="2">
                  <c:v>1090</c:v>
                </c:pt>
                <c:pt idx="3">
                  <c:v>1177</c:v>
                </c:pt>
              </c:numCache>
            </c:numRef>
          </c:val>
        </c:ser>
        <c:ser>
          <c:idx val="2"/>
          <c:order val="2"/>
          <c:tx>
            <c:strRef>
              <c:f>'All-交通方式'!$F$53</c:f>
              <c:strCache>
                <c:ptCount val="1"/>
                <c:pt idx="0">
                  <c:v>Vehicle 4+</c:v>
                </c:pt>
              </c:strCache>
            </c:strRef>
          </c:tx>
          <c:cat>
            <c:numRef>
              <c:f>'All-交通方式'!$G$52:$J$52</c:f>
              <c:numCache>
                <c:formatCode>General</c:formatCode>
                <c:ptCount val="4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</c:numCache>
            </c:numRef>
          </c:cat>
          <c:val>
            <c:numRef>
              <c:f>'All-交通方式'!$G$53:$J$53</c:f>
              <c:numCache>
                <c:formatCode>#,##0</c:formatCode>
                <c:ptCount val="4"/>
                <c:pt idx="0">
                  <c:v>2561</c:v>
                </c:pt>
                <c:pt idx="1">
                  <c:v>2286</c:v>
                </c:pt>
                <c:pt idx="2">
                  <c:v>2034</c:v>
                </c:pt>
                <c:pt idx="3">
                  <c:v>2170</c:v>
                </c:pt>
              </c:numCache>
            </c:numRef>
          </c:val>
        </c:ser>
        <c:dLbls/>
        <c:axId val="127640704"/>
        <c:axId val="127642240"/>
      </c:areaChart>
      <c:catAx>
        <c:axId val="127640704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zh-CN"/>
          </a:p>
        </c:txPr>
        <c:crossAx val="127642240"/>
        <c:crosses val="autoZero"/>
        <c:auto val="1"/>
        <c:lblAlgn val="ctr"/>
        <c:lblOffset val="100"/>
      </c:catAx>
      <c:valAx>
        <c:axId val="127642240"/>
        <c:scaling>
          <c:orientation val="minMax"/>
        </c:scaling>
        <c:axPos val="l"/>
        <c:majorGridlines/>
        <c:numFmt formatCode="0%" sourceLinked="1"/>
        <c:tickLblPos val="nextTo"/>
        <c:txPr>
          <a:bodyPr/>
          <a:lstStyle/>
          <a:p>
            <a:pPr>
              <a:defRPr lang="en-US"/>
            </a:pPr>
            <a:endParaRPr lang="zh-CN"/>
          </a:p>
        </c:txPr>
        <c:crossAx val="127640704"/>
        <c:crosses val="autoZero"/>
        <c:crossBetween val="midCat"/>
      </c:valAx>
    </c:plotArea>
    <c:legend>
      <c:legendPos val="r"/>
      <c:txPr>
        <a:bodyPr/>
        <a:lstStyle/>
        <a:p>
          <a:pPr>
            <a:defRPr lang="en-US"/>
          </a:pPr>
          <a:endParaRPr lang="zh-CN"/>
        </a:p>
      </c:txPr>
    </c:legend>
    <c:plotVisOnly val="1"/>
    <c:dispBlanksAs val="zero"/>
  </c:chart>
  <c:spPr>
    <a:ln w="38100" cmpd="sng">
      <a:solidFill>
        <a:schemeClr val="accent5"/>
      </a:solidFill>
    </a:ln>
  </c:spPr>
  <c:printSettings>
    <c:headerFooter/>
    <c:pageMargins b="1" l="0.75000000000000011" r="0.75000000000000011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.xml"/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7.xml"/><Relationship Id="rId1" Type="http://schemas.openxmlformats.org/officeDocument/2006/relationships/chart" Target="../charts/chart2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76200</xdr:colOff>
      <xdr:row>2</xdr:row>
      <xdr:rowOff>6350</xdr:rowOff>
    </xdr:from>
    <xdr:to>
      <xdr:col>13</xdr:col>
      <xdr:colOff>520700</xdr:colOff>
      <xdr:row>16</xdr:row>
      <xdr:rowOff>82550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711200</xdr:colOff>
      <xdr:row>18</xdr:row>
      <xdr:rowOff>101600</xdr:rowOff>
    </xdr:from>
    <xdr:to>
      <xdr:col>13</xdr:col>
      <xdr:colOff>330200</xdr:colOff>
      <xdr:row>58</xdr:row>
      <xdr:rowOff>50800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139700</xdr:colOff>
      <xdr:row>18</xdr:row>
      <xdr:rowOff>25400</xdr:rowOff>
    </xdr:from>
    <xdr:to>
      <xdr:col>19</xdr:col>
      <xdr:colOff>584200</xdr:colOff>
      <xdr:row>57</xdr:row>
      <xdr:rowOff>165100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76200</xdr:colOff>
      <xdr:row>51</xdr:row>
      <xdr:rowOff>95251</xdr:rowOff>
    </xdr:from>
    <xdr:to>
      <xdr:col>6</xdr:col>
      <xdr:colOff>542925</xdr:colOff>
      <xdr:row>66</xdr:row>
      <xdr:rowOff>28576</xdr:rowOff>
    </xdr:to>
    <xdr:graphicFrame macro="">
      <xdr:nvGraphicFramePr>
        <xdr:cNvPr id="5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609600</xdr:colOff>
      <xdr:row>7</xdr:row>
      <xdr:rowOff>44450</xdr:rowOff>
    </xdr:from>
    <xdr:to>
      <xdr:col>6</xdr:col>
      <xdr:colOff>228600</xdr:colOff>
      <xdr:row>21</xdr:row>
      <xdr:rowOff>120650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647700</xdr:colOff>
      <xdr:row>0</xdr:row>
      <xdr:rowOff>152400</xdr:rowOff>
    </xdr:from>
    <xdr:to>
      <xdr:col>11</xdr:col>
      <xdr:colOff>266700</xdr:colOff>
      <xdr:row>28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403860</xdr:colOff>
      <xdr:row>7</xdr:row>
      <xdr:rowOff>11430</xdr:rowOff>
    </xdr:from>
    <xdr:to>
      <xdr:col>10</xdr:col>
      <xdr:colOff>175260</xdr:colOff>
      <xdr:row>20</xdr:row>
      <xdr:rowOff>179070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203200</xdr:colOff>
      <xdr:row>0</xdr:row>
      <xdr:rowOff>57150</xdr:rowOff>
    </xdr:from>
    <xdr:to>
      <xdr:col>17</xdr:col>
      <xdr:colOff>647700</xdr:colOff>
      <xdr:row>14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203200</xdr:colOff>
      <xdr:row>14</xdr:row>
      <xdr:rowOff>184150</xdr:rowOff>
    </xdr:from>
    <xdr:to>
      <xdr:col>17</xdr:col>
      <xdr:colOff>647700</xdr:colOff>
      <xdr:row>29</xdr:row>
      <xdr:rowOff>69850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203200</xdr:colOff>
      <xdr:row>29</xdr:row>
      <xdr:rowOff>146050</xdr:rowOff>
    </xdr:from>
    <xdr:to>
      <xdr:col>17</xdr:col>
      <xdr:colOff>647700</xdr:colOff>
      <xdr:row>44</xdr:row>
      <xdr:rowOff>31750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419100</xdr:colOff>
      <xdr:row>0</xdr:row>
      <xdr:rowOff>120650</xdr:rowOff>
    </xdr:from>
    <xdr:to>
      <xdr:col>26</xdr:col>
      <xdr:colOff>546100</xdr:colOff>
      <xdr:row>34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203200</xdr:colOff>
      <xdr:row>44</xdr:row>
      <xdr:rowOff>120650</xdr:rowOff>
    </xdr:from>
    <xdr:to>
      <xdr:col>17</xdr:col>
      <xdr:colOff>647700</xdr:colOff>
      <xdr:row>58</xdr:row>
      <xdr:rowOff>120650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406400</xdr:colOff>
      <xdr:row>14</xdr:row>
      <xdr:rowOff>184150</xdr:rowOff>
    </xdr:from>
    <xdr:to>
      <xdr:col>12</xdr:col>
      <xdr:colOff>25400</xdr:colOff>
      <xdr:row>29</xdr:row>
      <xdr:rowOff>69850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419100</xdr:colOff>
      <xdr:row>29</xdr:row>
      <xdr:rowOff>146050</xdr:rowOff>
    </xdr:from>
    <xdr:to>
      <xdr:col>12</xdr:col>
      <xdr:colOff>38100</xdr:colOff>
      <xdr:row>44</xdr:row>
      <xdr:rowOff>31750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419100</xdr:colOff>
      <xdr:row>44</xdr:row>
      <xdr:rowOff>120650</xdr:rowOff>
    </xdr:from>
    <xdr:to>
      <xdr:col>12</xdr:col>
      <xdr:colOff>38100</xdr:colOff>
      <xdr:row>58</xdr:row>
      <xdr:rowOff>120650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228600</xdr:colOff>
      <xdr:row>33</xdr:row>
      <xdr:rowOff>31750</xdr:rowOff>
    </xdr:from>
    <xdr:to>
      <xdr:col>16</xdr:col>
      <xdr:colOff>673100</xdr:colOff>
      <xdr:row>47</xdr:row>
      <xdr:rowOff>107950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241300</xdr:colOff>
      <xdr:row>48</xdr:row>
      <xdr:rowOff>31750</xdr:rowOff>
    </xdr:from>
    <xdr:to>
      <xdr:col>16</xdr:col>
      <xdr:colOff>685800</xdr:colOff>
      <xdr:row>62</xdr:row>
      <xdr:rowOff>107950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254000</xdr:colOff>
      <xdr:row>67</xdr:row>
      <xdr:rowOff>44450</xdr:rowOff>
    </xdr:from>
    <xdr:to>
      <xdr:col>16</xdr:col>
      <xdr:colOff>698500</xdr:colOff>
      <xdr:row>81</xdr:row>
      <xdr:rowOff>120650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711200</xdr:colOff>
      <xdr:row>9</xdr:row>
      <xdr:rowOff>171450</xdr:rowOff>
    </xdr:from>
    <xdr:to>
      <xdr:col>11</xdr:col>
      <xdr:colOff>254000</xdr:colOff>
      <xdr:row>24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165100</xdr:colOff>
      <xdr:row>14</xdr:row>
      <xdr:rowOff>82550</xdr:rowOff>
    </xdr:from>
    <xdr:to>
      <xdr:col>5</xdr:col>
      <xdr:colOff>609600</xdr:colOff>
      <xdr:row>28</xdr:row>
      <xdr:rowOff>158750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292100</xdr:colOff>
      <xdr:row>39</xdr:row>
      <xdr:rowOff>95250</xdr:rowOff>
    </xdr:from>
    <xdr:to>
      <xdr:col>7</xdr:col>
      <xdr:colOff>139700</xdr:colOff>
      <xdr:row>53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444500</xdr:colOff>
      <xdr:row>39</xdr:row>
      <xdr:rowOff>82550</xdr:rowOff>
    </xdr:from>
    <xdr:to>
      <xdr:col>14</xdr:col>
      <xdr:colOff>215900</xdr:colOff>
      <xdr:row>53</xdr:row>
      <xdr:rowOff>158750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520700</xdr:colOff>
      <xdr:row>6</xdr:row>
      <xdr:rowOff>82550</xdr:rowOff>
    </xdr:from>
    <xdr:to>
      <xdr:col>17</xdr:col>
      <xdr:colOff>292100</xdr:colOff>
      <xdr:row>20</xdr:row>
      <xdr:rowOff>158750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203200</xdr:colOff>
      <xdr:row>55</xdr:row>
      <xdr:rowOff>44450</xdr:rowOff>
    </xdr:from>
    <xdr:to>
      <xdr:col>11</xdr:col>
      <xdr:colOff>647700</xdr:colOff>
      <xdr:row>69</xdr:row>
      <xdr:rowOff>120650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165100</xdr:colOff>
      <xdr:row>71</xdr:row>
      <xdr:rowOff>107950</xdr:rowOff>
    </xdr:from>
    <xdr:to>
      <xdr:col>11</xdr:col>
      <xdr:colOff>609600</xdr:colOff>
      <xdr:row>85</xdr:row>
      <xdr:rowOff>184150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508000</xdr:colOff>
      <xdr:row>22</xdr:row>
      <xdr:rowOff>107950</xdr:rowOff>
    </xdr:from>
    <xdr:to>
      <xdr:col>6</xdr:col>
      <xdr:colOff>127000</xdr:colOff>
      <xdr:row>36</xdr:row>
      <xdr:rowOff>184150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419100</xdr:colOff>
      <xdr:row>30</xdr:row>
      <xdr:rowOff>6350</xdr:rowOff>
    </xdr:from>
    <xdr:to>
      <xdr:col>6</xdr:col>
      <xdr:colOff>38100</xdr:colOff>
      <xdr:row>44</xdr:row>
      <xdr:rowOff>82550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723900</xdr:colOff>
      <xdr:row>23</xdr:row>
      <xdr:rowOff>146050</xdr:rowOff>
    </xdr:from>
    <xdr:to>
      <xdr:col>17</xdr:col>
      <xdr:colOff>342900</xdr:colOff>
      <xdr:row>38</xdr:row>
      <xdr:rowOff>31750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279400</xdr:colOff>
      <xdr:row>1</xdr:row>
      <xdr:rowOff>133350</xdr:rowOff>
    </xdr:from>
    <xdr:to>
      <xdr:col>13</xdr:col>
      <xdr:colOff>723900</xdr:colOff>
      <xdr:row>16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330200</xdr:colOff>
      <xdr:row>20</xdr:row>
      <xdr:rowOff>158750</xdr:rowOff>
    </xdr:from>
    <xdr:to>
      <xdr:col>13</xdr:col>
      <xdr:colOff>774700</xdr:colOff>
      <xdr:row>35</xdr:row>
      <xdr:rowOff>44450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50"/>
  <sheetViews>
    <sheetView topLeftCell="A49" workbookViewId="0">
      <selection activeCell="H65" sqref="H65"/>
    </sheetView>
  </sheetViews>
  <sheetFormatPr defaultColWidth="11.125" defaultRowHeight="14.25"/>
  <sheetData>
    <row r="1" spans="1:7">
      <c r="A1" t="s">
        <v>26</v>
      </c>
      <c r="B1" t="s">
        <v>32</v>
      </c>
      <c r="C1" t="s">
        <v>31</v>
      </c>
      <c r="D1" t="s">
        <v>34</v>
      </c>
      <c r="E1" t="s">
        <v>29</v>
      </c>
      <c r="F1" t="s">
        <v>35</v>
      </c>
      <c r="G1" t="s">
        <v>33</v>
      </c>
    </row>
    <row r="2" spans="1:7">
      <c r="A2">
        <v>1990</v>
      </c>
      <c r="B2">
        <v>0.22683262250848638</v>
      </c>
      <c r="D2">
        <v>1.4525720753138589</v>
      </c>
      <c r="E2">
        <v>1.3225465116279069</v>
      </c>
      <c r="F2">
        <v>0.50612930951622281</v>
      </c>
      <c r="G2">
        <v>0.81640211428822562</v>
      </c>
    </row>
    <row r="3" spans="1:7">
      <c r="A3">
        <v>1991</v>
      </c>
      <c r="B3">
        <v>0.22359619393060509</v>
      </c>
      <c r="D3">
        <v>1.4479481496406743</v>
      </c>
      <c r="E3">
        <v>1.3202033898305086</v>
      </c>
      <c r="F3">
        <v>0.51302825287840714</v>
      </c>
      <c r="G3">
        <v>0.81305580835067237</v>
      </c>
    </row>
    <row r="4" spans="1:7">
      <c r="A4">
        <v>1992</v>
      </c>
      <c r="B4">
        <v>0.22118285869329554</v>
      </c>
      <c r="D4">
        <v>1.44520165734295</v>
      </c>
      <c r="E4">
        <v>1.3357467811158799</v>
      </c>
      <c r="F4">
        <v>0.51811539737113588</v>
      </c>
      <c r="G4">
        <v>0.88923593162722647</v>
      </c>
    </row>
    <row r="5" spans="1:7">
      <c r="A5">
        <v>1993</v>
      </c>
      <c r="B5">
        <v>0.21980936268331658</v>
      </c>
      <c r="D5">
        <v>1.4405236363636365</v>
      </c>
      <c r="E5">
        <v>1.3354323144104803</v>
      </c>
      <c r="F5">
        <v>0.52233186999819026</v>
      </c>
      <c r="G5">
        <v>0.84904040966728977</v>
      </c>
    </row>
    <row r="6" spans="1:7">
      <c r="A6">
        <v>1994</v>
      </c>
      <c r="B6">
        <v>0.23173543630533139</v>
      </c>
      <c r="D6">
        <v>1.4267362837725841</v>
      </c>
      <c r="E6">
        <v>1.348931623931624</v>
      </c>
      <c r="F6">
        <v>0.50902864968346617</v>
      </c>
      <c r="G6">
        <v>0.84870847253063653</v>
      </c>
    </row>
    <row r="7" spans="1:7">
      <c r="A7">
        <v>1995</v>
      </c>
      <c r="B7">
        <v>0.23303166106792608</v>
      </c>
      <c r="D7">
        <v>1.4277279257459627</v>
      </c>
      <c r="E7">
        <v>1.3446796536796537</v>
      </c>
      <c r="F7">
        <v>0.523492872138836</v>
      </c>
      <c r="G7">
        <v>0.84902682798527096</v>
      </c>
    </row>
    <row r="8" spans="1:7">
      <c r="A8">
        <v>1996</v>
      </c>
      <c r="B8">
        <v>0.22115026194389245</v>
      </c>
      <c r="D8">
        <v>1.4209607195827951</v>
      </c>
      <c r="E8">
        <v>1.3584661016949153</v>
      </c>
      <c r="F8">
        <v>0.52076826593307146</v>
      </c>
      <c r="G8">
        <v>0.86240853711524756</v>
      </c>
    </row>
    <row r="9" spans="1:7">
      <c r="A9">
        <v>1997</v>
      </c>
      <c r="B9">
        <v>0.22829591211886513</v>
      </c>
      <c r="D9">
        <v>1.4182441175061102</v>
      </c>
      <c r="E9">
        <v>1.3649958333333334</v>
      </c>
      <c r="F9">
        <v>0.51170754160270249</v>
      </c>
      <c r="G9">
        <v>0.86776544374574727</v>
      </c>
    </row>
    <row r="10" spans="1:7">
      <c r="A10">
        <v>1998</v>
      </c>
      <c r="B10">
        <v>0.22373318438782999</v>
      </c>
      <c r="D10">
        <v>1.4227531816025791</v>
      </c>
      <c r="E10">
        <v>1.3615941422594142</v>
      </c>
      <c r="F10">
        <v>0.51045840027417788</v>
      </c>
      <c r="G10">
        <v>0.86900548639380115</v>
      </c>
    </row>
    <row r="11" spans="1:7">
      <c r="A11">
        <v>1999</v>
      </c>
      <c r="B11">
        <v>0.21914436167299159</v>
      </c>
      <c r="D11">
        <v>1.4101779576627798</v>
      </c>
      <c r="E11">
        <v>1.3635021276595745</v>
      </c>
      <c r="F11">
        <v>0.52204749264059003</v>
      </c>
      <c r="G11">
        <v>0.89524051736666177</v>
      </c>
    </row>
    <row r="12" spans="1:7">
      <c r="A12">
        <v>2000</v>
      </c>
      <c r="B12">
        <v>0.21767131430283118</v>
      </c>
      <c r="D12">
        <v>1.4003943146102638</v>
      </c>
      <c r="E12">
        <v>1.3692692307692307</v>
      </c>
      <c r="F12">
        <v>0.50529949837525634</v>
      </c>
      <c r="G12">
        <v>0.83079107445892919</v>
      </c>
    </row>
    <row r="13" spans="1:7">
      <c r="A13">
        <v>2001</v>
      </c>
      <c r="B13">
        <v>0.21139252665620697</v>
      </c>
      <c r="C13">
        <v>1.4457696693272519</v>
      </c>
      <c r="D13">
        <v>1.3847702257055976</v>
      </c>
      <c r="E13">
        <v>1.3687772925764192</v>
      </c>
      <c r="F13">
        <v>0.48630175441482104</v>
      </c>
      <c r="G13">
        <v>0.8642185453008866</v>
      </c>
    </row>
    <row r="14" spans="1:7">
      <c r="A14">
        <v>2002</v>
      </c>
      <c r="B14">
        <v>0.21107686743767345</v>
      </c>
      <c r="C14">
        <v>1.4524042772850243</v>
      </c>
      <c r="D14">
        <v>1.3755665118043046</v>
      </c>
      <c r="E14">
        <v>1.3623018018018018</v>
      </c>
      <c r="F14">
        <v>0.47006020544331689</v>
      </c>
      <c r="G14">
        <v>0.86848126528674741</v>
      </c>
    </row>
    <row r="15" spans="1:7">
      <c r="A15">
        <v>2003</v>
      </c>
      <c r="B15">
        <v>0.20746585518375865</v>
      </c>
      <c r="C15">
        <v>1.4390794027058202</v>
      </c>
      <c r="D15">
        <v>1.3484814896918644</v>
      </c>
      <c r="E15">
        <v>1.3575140186915888</v>
      </c>
      <c r="F15">
        <v>0.46325945743925168</v>
      </c>
      <c r="G15">
        <v>0.89668872386357001</v>
      </c>
    </row>
    <row r="16" spans="1:7">
      <c r="A16">
        <v>2004</v>
      </c>
      <c r="B16">
        <v>0.19718360924070463</v>
      </c>
      <c r="C16">
        <v>1.434569402062533</v>
      </c>
      <c r="D16">
        <v>1.3345707928328845</v>
      </c>
      <c r="E16">
        <v>1.3585555555555555</v>
      </c>
      <c r="F16">
        <v>0.45804912355179811</v>
      </c>
      <c r="G16">
        <v>1.1352645064869114</v>
      </c>
    </row>
    <row r="17" spans="1:7">
      <c r="A17">
        <v>2005</v>
      </c>
      <c r="B17">
        <v>0.19467859690717623</v>
      </c>
      <c r="C17">
        <v>1.4194116911795343</v>
      </c>
      <c r="D17">
        <v>1.3415439219165928</v>
      </c>
      <c r="E17">
        <v>1.3628190954773869</v>
      </c>
      <c r="F17">
        <v>0.44525574938914009</v>
      </c>
      <c r="G17">
        <v>1.2629515784423904</v>
      </c>
    </row>
    <row r="18" spans="1:7">
      <c r="A18">
        <v>2006</v>
      </c>
      <c r="B18">
        <v>0.19121574648439282</v>
      </c>
      <c r="C18">
        <v>1.4220333359930455</v>
      </c>
      <c r="D18">
        <v>1.3302867673610679</v>
      </c>
      <c r="E18">
        <v>1.3659894179894181</v>
      </c>
      <c r="F18">
        <v>0.43818494334623592</v>
      </c>
      <c r="G18">
        <v>1.3743931189790406</v>
      </c>
    </row>
    <row r="19" spans="1:7">
      <c r="A19">
        <v>2007</v>
      </c>
      <c r="B19">
        <v>0.18688097027629491</v>
      </c>
      <c r="C19">
        <v>1.4336244087530536</v>
      </c>
      <c r="D19">
        <v>1.3266684713062309</v>
      </c>
      <c r="E19">
        <v>1.3623406593406593</v>
      </c>
      <c r="F19">
        <v>0.42028363840154265</v>
      </c>
      <c r="G19">
        <v>1.4122197127829614</v>
      </c>
    </row>
    <row r="20" spans="1:7">
      <c r="A20">
        <v>2008</v>
      </c>
      <c r="B20">
        <v>0.18028978101839721</v>
      </c>
      <c r="C20">
        <v>1.4407456967615533</v>
      </c>
      <c r="D20">
        <v>1.3166458576664384</v>
      </c>
      <c r="E20">
        <v>1.3481754385964912</v>
      </c>
      <c r="F20">
        <v>0.41012272567540081</v>
      </c>
      <c r="G20">
        <v>1.4268374534320749</v>
      </c>
    </row>
    <row r="21" spans="1:7">
      <c r="A21">
        <v>2009</v>
      </c>
      <c r="B21">
        <v>0.17368971835606775</v>
      </c>
      <c r="C21">
        <v>1.4460780672596609</v>
      </c>
      <c r="D21">
        <v>1.3165594966466154</v>
      </c>
      <c r="E21">
        <v>1.3550121951219511</v>
      </c>
      <c r="F21">
        <v>0.40891632971129011</v>
      </c>
      <c r="G21">
        <v>1.4385674908013812</v>
      </c>
    </row>
    <row r="22" spans="1:7">
      <c r="A22">
        <v>2010</v>
      </c>
      <c r="B22">
        <v>0.1554441620207766</v>
      </c>
      <c r="C22">
        <v>1.4513679968212523</v>
      </c>
      <c r="D22">
        <v>1.3145434549994055</v>
      </c>
      <c r="E22">
        <v>1.3561688311688311</v>
      </c>
      <c r="F22">
        <v>0.41923129086633165</v>
      </c>
      <c r="G22">
        <v>1.4545305460525417</v>
      </c>
    </row>
    <row r="23" spans="1:7">
      <c r="A23">
        <v>2011</v>
      </c>
      <c r="B23">
        <v>0.16785145780761623</v>
      </c>
      <c r="C23">
        <v>1.4388342621499917</v>
      </c>
      <c r="D23">
        <v>1.3105007381889764</v>
      </c>
    </row>
    <row r="28" spans="1:7">
      <c r="A28" t="s">
        <v>27</v>
      </c>
      <c r="B28" t="s">
        <v>32</v>
      </c>
      <c r="C28" t="s">
        <v>31</v>
      </c>
      <c r="D28" t="s">
        <v>34</v>
      </c>
      <c r="E28" t="s">
        <v>29</v>
      </c>
      <c r="F28" t="s">
        <v>35</v>
      </c>
      <c r="G28" t="s">
        <v>33</v>
      </c>
    </row>
    <row r="29" spans="1:7">
      <c r="A29">
        <v>1990</v>
      </c>
      <c r="B29">
        <v>1.7335286275610439E-2</v>
      </c>
      <c r="D29">
        <v>4.3569949481047983E-2</v>
      </c>
      <c r="E29">
        <v>1.5289390622389858E-2</v>
      </c>
      <c r="F29">
        <v>1.361691344059183E-2</v>
      </c>
      <c r="G29">
        <v>0.24111909877020499</v>
      </c>
    </row>
    <row r="30" spans="1:7">
      <c r="A30">
        <v>1991</v>
      </c>
      <c r="B30">
        <v>2.1863844360385808E-2</v>
      </c>
      <c r="D30">
        <v>4.4608854975995545E-2</v>
      </c>
      <c r="E30">
        <v>1.4661325938478919E-2</v>
      </c>
      <c r="F30">
        <v>1.3225940278704476E-2</v>
      </c>
      <c r="G30">
        <v>0.2475117388335942</v>
      </c>
    </row>
    <row r="31" spans="1:7">
      <c r="A31">
        <v>1992</v>
      </c>
      <c r="B31">
        <v>2.0156305694805737E-2</v>
      </c>
      <c r="D31">
        <v>4.3839623142378624E-2</v>
      </c>
      <c r="E31">
        <v>1.3588065379511549E-2</v>
      </c>
      <c r="F31">
        <v>1.2625235094743946E-2</v>
      </c>
      <c r="G31">
        <v>0.28931539511214671</v>
      </c>
    </row>
    <row r="32" spans="1:7">
      <c r="A32">
        <v>1993</v>
      </c>
      <c r="B32">
        <v>1.9298211583970205E-2</v>
      </c>
      <c r="D32">
        <v>4.5700553334141122E-2</v>
      </c>
      <c r="E32">
        <v>1.2471633084162268E-2</v>
      </c>
      <c r="F32">
        <v>1.2588914105039517E-2</v>
      </c>
      <c r="G32">
        <v>0.30865235542552211</v>
      </c>
    </row>
    <row r="33" spans="1:7">
      <c r="A33">
        <v>1994</v>
      </c>
      <c r="B33">
        <v>1.8649675331462157E-2</v>
      </c>
      <c r="D33">
        <v>4.5061125339951942E-2</v>
      </c>
      <c r="E33">
        <v>1.1563440519562807E-2</v>
      </c>
      <c r="F33">
        <v>1.2313390857921203E-2</v>
      </c>
      <c r="G33">
        <v>0.3084037011046617</v>
      </c>
    </row>
    <row r="34" spans="1:7">
      <c r="A34">
        <v>1995</v>
      </c>
      <c r="B34">
        <v>1.8125173745913974E-2</v>
      </c>
      <c r="D34">
        <v>4.4316834812844083E-2</v>
      </c>
      <c r="E34">
        <v>1.1657292971177093E-2</v>
      </c>
      <c r="F34">
        <v>1.192354015972189E-2</v>
      </c>
      <c r="G34">
        <v>0.30976334693806812</v>
      </c>
    </row>
    <row r="35" spans="1:7">
      <c r="A35">
        <v>1996</v>
      </c>
      <c r="B35">
        <v>1.7449134915005698E-2</v>
      </c>
      <c r="D35">
        <v>4.5343075360415722E-2</v>
      </c>
      <c r="E35">
        <v>1.1222777434668962E-2</v>
      </c>
      <c r="F35">
        <v>1.1932033503300634E-2</v>
      </c>
      <c r="G35">
        <v>0.29687386639366065</v>
      </c>
    </row>
    <row r="36" spans="1:7">
      <c r="A36">
        <v>1997</v>
      </c>
      <c r="B36">
        <v>1.677448723910659E-2</v>
      </c>
      <c r="D36">
        <v>4.4991468009258476E-2</v>
      </c>
      <c r="E36">
        <v>1.0985992020732664E-2</v>
      </c>
      <c r="F36">
        <v>1.2394579108556783E-2</v>
      </c>
      <c r="G36">
        <v>0.27978817299205649</v>
      </c>
    </row>
    <row r="37" spans="1:7">
      <c r="A37">
        <v>1998</v>
      </c>
      <c r="B37">
        <v>1.5426312236320334E-2</v>
      </c>
      <c r="D37">
        <v>4.7674208349343397E-2</v>
      </c>
      <c r="E37">
        <v>1.0512536068661826E-2</v>
      </c>
      <c r="F37">
        <v>1.2834556349457684E-2</v>
      </c>
      <c r="G37">
        <v>0.25954160405335319</v>
      </c>
    </row>
    <row r="38" spans="1:7">
      <c r="A38">
        <v>1999</v>
      </c>
      <c r="B38">
        <v>1.4694677055543686E-2</v>
      </c>
      <c r="D38">
        <v>4.5722974242743492E-2</v>
      </c>
      <c r="E38">
        <v>1.068275373490667E-2</v>
      </c>
      <c r="F38">
        <v>1.272653224342616E-2</v>
      </c>
      <c r="G38">
        <v>0.22599287355015707</v>
      </c>
    </row>
    <row r="39" spans="1:7">
      <c r="A39">
        <v>2000</v>
      </c>
      <c r="B39">
        <v>1.4666413853632982E-2</v>
      </c>
      <c r="D39">
        <v>4.502238454288407E-2</v>
      </c>
      <c r="E39">
        <v>1.0639526355377033E-2</v>
      </c>
      <c r="F39">
        <v>1.2983274496664031E-2</v>
      </c>
      <c r="G39">
        <v>0.18310136682703376</v>
      </c>
    </row>
    <row r="40" spans="1:7">
      <c r="A40">
        <v>2001</v>
      </c>
      <c r="B40">
        <v>1.3905275913200147E-2</v>
      </c>
      <c r="C40">
        <v>1.8654931095582861E-2</v>
      </c>
      <c r="D40">
        <v>4.7753069619274426E-2</v>
      </c>
      <c r="E40">
        <v>1.1006540118041155E-2</v>
      </c>
      <c r="F40">
        <v>1.3722865501868698E-2</v>
      </c>
      <c r="G40">
        <v>0.16236597870987024</v>
      </c>
    </row>
    <row r="41" spans="1:7">
      <c r="A41">
        <v>2002</v>
      </c>
      <c r="B41">
        <v>1.4158156666770132E-2</v>
      </c>
      <c r="C41">
        <v>1.8107717571490461E-2</v>
      </c>
      <c r="D41">
        <v>4.9916942949111184E-2</v>
      </c>
      <c r="E41">
        <v>1.1344736485347071E-2</v>
      </c>
      <c r="F41">
        <v>1.4485831304149236E-2</v>
      </c>
      <c r="G41">
        <v>0.16290146026167054</v>
      </c>
    </row>
    <row r="42" spans="1:7">
      <c r="A42">
        <v>2003</v>
      </c>
      <c r="B42">
        <v>1.4106740218821929E-2</v>
      </c>
      <c r="C42">
        <v>1.807799734463059E-2</v>
      </c>
      <c r="D42">
        <v>4.7106690777576857E-2</v>
      </c>
      <c r="E42">
        <v>1.2075398956311014E-2</v>
      </c>
      <c r="F42">
        <v>1.4628763237744693E-2</v>
      </c>
      <c r="G42">
        <v>0.17437590427469235</v>
      </c>
    </row>
    <row r="43" spans="1:7">
      <c r="A43">
        <v>2004</v>
      </c>
      <c r="B43">
        <v>1.309959458974635E-2</v>
      </c>
      <c r="C43">
        <v>1.7526531710654769E-2</v>
      </c>
      <c r="D43">
        <v>4.5911248782456851E-2</v>
      </c>
      <c r="E43">
        <v>1.1453625440489864E-2</v>
      </c>
      <c r="F43">
        <v>1.512990540453671E-2</v>
      </c>
      <c r="G43">
        <v>0.1821220156444269</v>
      </c>
    </row>
    <row r="44" spans="1:7">
      <c r="A44">
        <v>2005</v>
      </c>
      <c r="B44">
        <v>1.221729975114174E-2</v>
      </c>
      <c r="C44">
        <v>1.7077960390168873E-2</v>
      </c>
      <c r="D44">
        <v>4.6898424960756302E-2</v>
      </c>
      <c r="E44">
        <v>1.1803053823547849E-2</v>
      </c>
      <c r="F44">
        <v>1.5865167588822695E-2</v>
      </c>
      <c r="G44">
        <v>0.17363610944536964</v>
      </c>
    </row>
    <row r="45" spans="1:7">
      <c r="A45">
        <v>2006</v>
      </c>
      <c r="B45">
        <v>1.1910777955585502E-2</v>
      </c>
      <c r="C45">
        <v>1.6741677888818012E-2</v>
      </c>
      <c r="D45">
        <v>4.4077728064099445E-2</v>
      </c>
      <c r="E45">
        <v>1.2286382721596455E-2</v>
      </c>
      <c r="F45">
        <v>1.6317130312389679E-2</v>
      </c>
      <c r="G45">
        <v>0.17183256049820014</v>
      </c>
    </row>
    <row r="46" spans="1:7">
      <c r="A46">
        <v>2007</v>
      </c>
      <c r="B46">
        <v>1.1341344919884134E-2</v>
      </c>
      <c r="C46">
        <v>1.5502540954383675E-2</v>
      </c>
      <c r="D46">
        <v>4.2848795689151467E-2</v>
      </c>
      <c r="E46">
        <v>1.188161938486606E-2</v>
      </c>
      <c r="F46">
        <v>1.6296362418397721E-2</v>
      </c>
      <c r="G46">
        <v>0.17669463374097311</v>
      </c>
    </row>
    <row r="47" spans="1:7">
      <c r="A47">
        <v>2008</v>
      </c>
      <c r="B47">
        <v>1.0826457472843172E-2</v>
      </c>
      <c r="C47">
        <v>1.4977652391669573E-2</v>
      </c>
      <c r="D47">
        <v>4.358997889327338E-2</v>
      </c>
      <c r="E47">
        <v>1.1009031049111209E-2</v>
      </c>
      <c r="F47">
        <v>1.5703100085600632E-2</v>
      </c>
      <c r="G47">
        <v>0.19419507773458455</v>
      </c>
    </row>
    <row r="48" spans="1:7">
      <c r="A48">
        <v>2009</v>
      </c>
      <c r="B48">
        <v>1.0332907772825348E-2</v>
      </c>
      <c r="C48">
        <v>1.3602319168130058E-2</v>
      </c>
      <c r="D48">
        <v>4.4881153696681969E-2</v>
      </c>
      <c r="E48">
        <v>9.9990099990099994E-3</v>
      </c>
      <c r="F48">
        <v>1.5051364675424827E-2</v>
      </c>
      <c r="G48">
        <v>0.19761493682994832</v>
      </c>
    </row>
    <row r="49" spans="1:7">
      <c r="A49">
        <v>2010</v>
      </c>
      <c r="B49">
        <v>9.7327236151945745E-3</v>
      </c>
      <c r="C49">
        <v>1.3330074146500448E-2</v>
      </c>
      <c r="D49">
        <v>4.5131312674527718E-2</v>
      </c>
      <c r="E49">
        <v>8.8580320804405067E-3</v>
      </c>
      <c r="F49">
        <v>1.4474292889968526E-2</v>
      </c>
      <c r="G49">
        <v>0.20427497651111806</v>
      </c>
    </row>
    <row r="50" spans="1:7">
      <c r="A50">
        <v>2011</v>
      </c>
      <c r="B50">
        <v>1.0114185087821099E-2</v>
      </c>
      <c r="C50">
        <v>1.3045873482065304E-2</v>
      </c>
      <c r="D50">
        <v>4.6506442603328091E-2</v>
      </c>
    </row>
  </sheetData>
  <phoneticPr fontId="17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>
  <dimension ref="A1:AB6"/>
  <sheetViews>
    <sheetView workbookViewId="0">
      <selection sqref="A1:AB6"/>
    </sheetView>
  </sheetViews>
  <sheetFormatPr defaultColWidth="11.125" defaultRowHeight="14.25"/>
  <sheetData>
    <row r="1" spans="1:28">
      <c r="B1">
        <v>1985</v>
      </c>
      <c r="C1">
        <v>1986</v>
      </c>
      <c r="D1">
        <v>1987</v>
      </c>
      <c r="E1">
        <v>1988</v>
      </c>
      <c r="F1">
        <v>1989</v>
      </c>
      <c r="G1">
        <v>1990</v>
      </c>
      <c r="H1">
        <v>1991</v>
      </c>
      <c r="I1">
        <v>1992</v>
      </c>
      <c r="J1">
        <v>1993</v>
      </c>
      <c r="K1">
        <v>1994</v>
      </c>
      <c r="L1">
        <v>1995</v>
      </c>
      <c r="M1">
        <v>1996</v>
      </c>
      <c r="N1">
        <v>1997</v>
      </c>
      <c r="O1">
        <v>1998</v>
      </c>
      <c r="P1">
        <v>1999</v>
      </c>
      <c r="Q1">
        <v>2000</v>
      </c>
      <c r="R1">
        <v>2001</v>
      </c>
      <c r="S1">
        <v>2002</v>
      </c>
      <c r="T1">
        <v>2003</v>
      </c>
      <c r="U1">
        <v>2004</v>
      </c>
      <c r="V1">
        <v>2005</v>
      </c>
      <c r="W1">
        <v>2006</v>
      </c>
      <c r="X1">
        <v>2007</v>
      </c>
      <c r="Y1">
        <v>2008</v>
      </c>
      <c r="Z1">
        <v>2009</v>
      </c>
      <c r="AA1">
        <v>2010</v>
      </c>
      <c r="AB1">
        <v>2011</v>
      </c>
    </row>
    <row r="2" spans="1:28">
      <c r="A2" s="12" t="s">
        <v>41</v>
      </c>
      <c r="B2" s="13">
        <v>1557</v>
      </c>
      <c r="C2" s="13">
        <v>1639</v>
      </c>
      <c r="D2" s="13">
        <v>1479</v>
      </c>
      <c r="E2" s="13">
        <v>1592</v>
      </c>
      <c r="F2" s="13">
        <v>1472</v>
      </c>
      <c r="G2" s="13">
        <v>1407</v>
      </c>
      <c r="H2" s="13">
        <v>1327</v>
      </c>
      <c r="I2" s="13">
        <v>1165</v>
      </c>
      <c r="J2" s="13">
        <v>1131</v>
      </c>
      <c r="K2" s="13">
        <v>1126</v>
      </c>
      <c r="L2" s="13">
        <v>1027</v>
      </c>
      <c r="M2" s="13">
        <v>987</v>
      </c>
      <c r="N2" s="13">
        <v>929</v>
      </c>
      <c r="O2" s="13">
        <v>988</v>
      </c>
      <c r="P2" s="13">
        <v>882</v>
      </c>
      <c r="Q2" s="13">
        <v>793</v>
      </c>
      <c r="R2" s="13">
        <v>778</v>
      </c>
      <c r="S2" s="13">
        <v>819</v>
      </c>
      <c r="T2" s="13">
        <v>592</v>
      </c>
      <c r="U2" s="13">
        <v>550</v>
      </c>
      <c r="V2" s="13">
        <v>635</v>
      </c>
      <c r="W2" s="13">
        <v>535</v>
      </c>
      <c r="X2" s="13">
        <v>561</v>
      </c>
      <c r="Y2" s="13">
        <v>548</v>
      </c>
      <c r="Z2" s="13">
        <v>496</v>
      </c>
      <c r="AA2" s="13">
        <v>485</v>
      </c>
      <c r="AB2" s="13">
        <v>519</v>
      </c>
    </row>
    <row r="3" spans="1:28">
      <c r="A3" s="12" t="s">
        <v>42</v>
      </c>
      <c r="B3" s="13">
        <v>426</v>
      </c>
      <c r="C3" s="13">
        <v>438</v>
      </c>
      <c r="D3" s="13">
        <v>419</v>
      </c>
      <c r="E3" s="13">
        <v>401</v>
      </c>
      <c r="F3" s="13">
        <v>407</v>
      </c>
      <c r="G3" s="13">
        <v>401</v>
      </c>
      <c r="H3" s="13">
        <v>364</v>
      </c>
      <c r="I3" s="13">
        <v>348</v>
      </c>
      <c r="J3" s="13">
        <v>329</v>
      </c>
      <c r="K3" s="13">
        <v>321</v>
      </c>
      <c r="L3" s="13">
        <v>374</v>
      </c>
      <c r="M3" s="13">
        <v>300</v>
      </c>
      <c r="N3" s="13">
        <v>329</v>
      </c>
      <c r="O3" s="13">
        <v>301</v>
      </c>
      <c r="P3" s="13">
        <v>307</v>
      </c>
      <c r="Q3" s="13">
        <v>255</v>
      </c>
      <c r="R3" s="13">
        <v>242</v>
      </c>
      <c r="S3" s="13">
        <v>211</v>
      </c>
      <c r="T3" s="13">
        <v>190</v>
      </c>
      <c r="U3" s="13">
        <v>167</v>
      </c>
      <c r="V3" s="13">
        <v>180</v>
      </c>
      <c r="W3" s="13">
        <v>181</v>
      </c>
      <c r="X3" s="13">
        <v>142</v>
      </c>
      <c r="Y3" s="13">
        <v>148</v>
      </c>
      <c r="Z3" s="13">
        <v>162</v>
      </c>
      <c r="AA3" s="13">
        <v>147</v>
      </c>
      <c r="AB3" s="13">
        <v>141</v>
      </c>
    </row>
    <row r="4" spans="1:28">
      <c r="A4" s="12" t="s">
        <v>43</v>
      </c>
      <c r="B4" s="13">
        <v>1607</v>
      </c>
      <c r="C4" s="13">
        <v>1504</v>
      </c>
      <c r="D4" s="13">
        <v>1468</v>
      </c>
      <c r="E4" s="13">
        <v>1579</v>
      </c>
      <c r="F4" s="13">
        <v>1618</v>
      </c>
      <c r="G4" s="13">
        <v>1603</v>
      </c>
      <c r="H4" s="13">
        <v>1484</v>
      </c>
      <c r="I4" s="13">
        <v>1449</v>
      </c>
      <c r="J4" s="13">
        <v>1351</v>
      </c>
      <c r="K4" s="13">
        <v>1288</v>
      </c>
      <c r="L4" s="13">
        <v>1251</v>
      </c>
      <c r="M4" s="13">
        <v>1219</v>
      </c>
      <c r="N4" s="13">
        <v>1302</v>
      </c>
      <c r="O4" s="13">
        <v>1319</v>
      </c>
      <c r="P4" s="13">
        <v>1367</v>
      </c>
      <c r="Q4" s="13">
        <v>1317</v>
      </c>
      <c r="R4" s="13">
        <v>1437</v>
      </c>
      <c r="S4" s="13">
        <v>1339</v>
      </c>
      <c r="T4" s="13">
        <v>1185</v>
      </c>
      <c r="U4" s="13">
        <v>1135</v>
      </c>
      <c r="V4" s="13">
        <v>1237</v>
      </c>
      <c r="W4" s="13">
        <v>1086</v>
      </c>
      <c r="X4" s="13">
        <v>1155</v>
      </c>
      <c r="Y4" s="13">
        <v>1086</v>
      </c>
      <c r="Z4" s="13">
        <v>1187</v>
      </c>
      <c r="AA4" s="13">
        <v>952</v>
      </c>
      <c r="AB4" s="14">
        <v>980</v>
      </c>
    </row>
    <row r="5" spans="1:28">
      <c r="A5" s="12" t="s">
        <v>44</v>
      </c>
      <c r="B5" s="13">
        <v>6419</v>
      </c>
      <c r="C5" s="13">
        <v>6867</v>
      </c>
      <c r="D5" s="13">
        <v>6000</v>
      </c>
      <c r="E5" s="13">
        <v>6437</v>
      </c>
      <c r="F5" s="13">
        <v>6513</v>
      </c>
      <c r="G5" s="13">
        <v>6295</v>
      </c>
      <c r="H5" s="13">
        <v>5992</v>
      </c>
      <c r="I5" s="13">
        <v>5725</v>
      </c>
      <c r="J5" s="13">
        <v>5835</v>
      </c>
      <c r="K5" s="13">
        <v>5423</v>
      </c>
      <c r="L5" s="13">
        <v>5389</v>
      </c>
      <c r="M5" s="13">
        <v>5240</v>
      </c>
      <c r="N5" s="13">
        <v>5069</v>
      </c>
      <c r="O5" s="13">
        <v>5491</v>
      </c>
      <c r="P5" s="13">
        <v>5161</v>
      </c>
      <c r="Q5" s="13">
        <v>5006</v>
      </c>
      <c r="R5" s="13">
        <v>4998</v>
      </c>
      <c r="S5" s="13">
        <v>4602</v>
      </c>
      <c r="T5" s="13">
        <v>3481</v>
      </c>
      <c r="U5" s="13">
        <v>3186</v>
      </c>
      <c r="V5" s="13">
        <v>3065</v>
      </c>
      <c r="W5" s="13">
        <v>2626</v>
      </c>
      <c r="X5" s="13">
        <v>2464</v>
      </c>
      <c r="Y5" s="13">
        <v>2205</v>
      </c>
      <c r="Z5" s="13">
        <v>2160</v>
      </c>
      <c r="AA5" s="13">
        <v>2117</v>
      </c>
      <c r="AB5" s="13">
        <v>2062</v>
      </c>
    </row>
    <row r="6" spans="1:28">
      <c r="A6" s="12" t="s">
        <v>45</v>
      </c>
      <c r="B6" s="13">
        <v>438</v>
      </c>
      <c r="C6" s="13">
        <v>513</v>
      </c>
      <c r="D6" s="13">
        <v>489</v>
      </c>
      <c r="E6" s="13">
        <v>539</v>
      </c>
      <c r="F6" s="13">
        <v>518</v>
      </c>
      <c r="G6" s="13">
        <v>583</v>
      </c>
      <c r="H6" s="13">
        <v>450</v>
      </c>
      <c r="I6" s="13">
        <v>396</v>
      </c>
      <c r="J6" s="13">
        <v>406</v>
      </c>
      <c r="K6" s="13">
        <v>375</v>
      </c>
      <c r="L6" s="13">
        <v>371</v>
      </c>
      <c r="M6" s="13">
        <v>334</v>
      </c>
      <c r="N6" s="13">
        <v>360</v>
      </c>
      <c r="O6" s="13">
        <v>338</v>
      </c>
      <c r="P6" s="13">
        <v>312</v>
      </c>
      <c r="Q6" s="13">
        <v>272</v>
      </c>
      <c r="R6" s="13">
        <v>265</v>
      </c>
      <c r="S6" s="13">
        <v>271</v>
      </c>
      <c r="T6" s="13">
        <v>283</v>
      </c>
      <c r="U6" s="13">
        <v>194</v>
      </c>
      <c r="V6" s="13">
        <v>201</v>
      </c>
      <c r="W6" s="13">
        <v>281</v>
      </c>
      <c r="X6" s="13">
        <v>298</v>
      </c>
      <c r="Y6" s="13">
        <v>288</v>
      </c>
      <c r="Z6" s="13">
        <v>268</v>
      </c>
      <c r="AA6" s="13">
        <v>291</v>
      </c>
      <c r="AB6" s="15">
        <v>261</v>
      </c>
    </row>
  </sheetData>
  <phoneticPr fontId="17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>
  <dimension ref="A1:E8"/>
  <sheetViews>
    <sheetView workbookViewId="0">
      <selection sqref="A1:E8"/>
    </sheetView>
  </sheetViews>
  <sheetFormatPr defaultColWidth="11.125" defaultRowHeight="14.25"/>
  <sheetData>
    <row r="1" spans="1:5">
      <c r="B1">
        <v>2008</v>
      </c>
      <c r="C1">
        <v>2009</v>
      </c>
      <c r="D1">
        <v>2010</v>
      </c>
      <c r="E1">
        <v>2011</v>
      </c>
    </row>
    <row r="2" spans="1:5" ht="15">
      <c r="A2" s="16" t="s">
        <v>46</v>
      </c>
      <c r="B2" s="16">
        <v>456</v>
      </c>
      <c r="C2" s="16">
        <v>462</v>
      </c>
      <c r="D2" s="16">
        <v>381</v>
      </c>
      <c r="E2" s="16">
        <v>399</v>
      </c>
    </row>
    <row r="3" spans="1:5" ht="15">
      <c r="A3" s="16" t="s">
        <v>47</v>
      </c>
      <c r="B3" s="16">
        <v>110</v>
      </c>
      <c r="C3" s="16">
        <v>99</v>
      </c>
      <c r="D3" s="16">
        <v>74</v>
      </c>
      <c r="E3" s="16">
        <v>70</v>
      </c>
    </row>
    <row r="4" spans="1:5" ht="15">
      <c r="A4" s="16" t="s">
        <v>48</v>
      </c>
      <c r="B4" s="16">
        <v>656</v>
      </c>
      <c r="C4" s="16">
        <v>650</v>
      </c>
      <c r="D4" s="16">
        <v>635</v>
      </c>
      <c r="E4" s="16">
        <v>708</v>
      </c>
    </row>
    <row r="5" spans="1:5" ht="15">
      <c r="A5" s="16" t="s">
        <v>49</v>
      </c>
      <c r="B5" s="17">
        <v>2368</v>
      </c>
      <c r="C5" s="17">
        <v>2110</v>
      </c>
      <c r="D5" s="17">
        <v>1840</v>
      </c>
      <c r="E5" s="17">
        <v>1986</v>
      </c>
    </row>
    <row r="6" spans="1:5" ht="15">
      <c r="A6" s="16" t="s">
        <v>50</v>
      </c>
      <c r="B6" s="16">
        <v>10</v>
      </c>
      <c r="C6" s="16">
        <v>12</v>
      </c>
      <c r="D6" s="16">
        <v>32</v>
      </c>
      <c r="E6" s="16">
        <v>10</v>
      </c>
    </row>
    <row r="7" spans="1:5" ht="15">
      <c r="A7" s="16" t="s">
        <v>51</v>
      </c>
      <c r="B7" s="16">
        <v>183</v>
      </c>
      <c r="C7" s="16">
        <v>164</v>
      </c>
      <c r="D7" s="16">
        <v>162</v>
      </c>
      <c r="E7" s="16">
        <v>174</v>
      </c>
    </row>
    <row r="8" spans="1:5" ht="15">
      <c r="A8" s="16" t="s">
        <v>52</v>
      </c>
      <c r="B8" s="16">
        <v>653</v>
      </c>
      <c r="C8" s="16">
        <v>591</v>
      </c>
      <c r="D8" s="16">
        <v>476</v>
      </c>
      <c r="E8" s="16">
        <v>614</v>
      </c>
    </row>
  </sheetData>
  <phoneticPr fontId="17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>
  <dimension ref="A1:P30"/>
  <sheetViews>
    <sheetView workbookViewId="0">
      <selection activeCell="C17" sqref="C17"/>
    </sheetView>
  </sheetViews>
  <sheetFormatPr defaultColWidth="11.125" defaultRowHeight="14.25"/>
  <cols>
    <col min="2" max="4" width="11.875" bestFit="1" customWidth="1"/>
    <col min="5" max="11" width="12.625" bestFit="1" customWidth="1"/>
  </cols>
  <sheetData>
    <row r="1" spans="1:11">
      <c r="B1">
        <v>2000</v>
      </c>
      <c r="C1">
        <v>2001</v>
      </c>
      <c r="D1">
        <v>2002</v>
      </c>
      <c r="E1">
        <v>2003</v>
      </c>
      <c r="F1">
        <v>2004</v>
      </c>
      <c r="G1">
        <v>2005</v>
      </c>
      <c r="H1">
        <v>2006</v>
      </c>
      <c r="I1">
        <v>2007</v>
      </c>
      <c r="J1">
        <v>2008</v>
      </c>
      <c r="K1">
        <v>2009</v>
      </c>
    </row>
    <row r="2" spans="1:11">
      <c r="A2" s="2" t="s">
        <v>78</v>
      </c>
      <c r="B2" s="19">
        <v>533</v>
      </c>
      <c r="C2" s="19">
        <v>540</v>
      </c>
      <c r="D2" s="19">
        <v>542</v>
      </c>
      <c r="E2" s="19">
        <v>545</v>
      </c>
      <c r="F2" s="19">
        <v>550</v>
      </c>
      <c r="G2" s="19">
        <v>559</v>
      </c>
      <c r="H2" s="19">
        <v>565</v>
      </c>
      <c r="I2" s="19">
        <v>500</v>
      </c>
      <c r="J2" s="19">
        <v>503</v>
      </c>
      <c r="K2" s="19">
        <v>509</v>
      </c>
    </row>
    <row r="3" spans="1:11">
      <c r="A3" s="2" t="s">
        <v>79</v>
      </c>
      <c r="B3" s="19">
        <v>463</v>
      </c>
      <c r="C3" s="19">
        <v>471</v>
      </c>
      <c r="D3" s="19">
        <v>475</v>
      </c>
      <c r="E3" s="19">
        <v>478</v>
      </c>
      <c r="F3" s="19">
        <v>480</v>
      </c>
      <c r="G3" s="19">
        <v>480</v>
      </c>
      <c r="H3" s="19">
        <v>483</v>
      </c>
      <c r="I3" s="19">
        <v>482</v>
      </c>
      <c r="J3" s="19"/>
      <c r="K3" s="19"/>
    </row>
    <row r="4" spans="1:11">
      <c r="A4" s="2" t="s">
        <v>80</v>
      </c>
      <c r="B4" s="19">
        <v>572</v>
      </c>
      <c r="C4" s="19">
        <v>584</v>
      </c>
      <c r="D4" s="19">
        <v>591</v>
      </c>
      <c r="E4" s="19"/>
      <c r="F4" s="19">
        <v>587</v>
      </c>
      <c r="G4" s="19">
        <v>593</v>
      </c>
      <c r="H4" s="19">
        <v>601</v>
      </c>
      <c r="I4" s="19">
        <v>603</v>
      </c>
      <c r="J4" s="19"/>
      <c r="K4" s="19">
        <v>606</v>
      </c>
    </row>
    <row r="5" spans="1:11">
      <c r="A5" s="2" t="s">
        <v>81</v>
      </c>
      <c r="B5" s="19">
        <v>426</v>
      </c>
      <c r="C5" s="19">
        <v>437</v>
      </c>
      <c r="D5" s="19">
        <v>447</v>
      </c>
      <c r="E5" s="19">
        <v>453</v>
      </c>
      <c r="F5" s="19">
        <v>465</v>
      </c>
      <c r="G5" s="19">
        <v>471</v>
      </c>
      <c r="H5" s="19">
        <v>461</v>
      </c>
      <c r="I5" s="19">
        <v>464</v>
      </c>
      <c r="J5" s="19">
        <v>464</v>
      </c>
      <c r="K5" s="19">
        <v>459</v>
      </c>
    </row>
    <row r="6" spans="1:11">
      <c r="A6" s="2" t="s">
        <v>82</v>
      </c>
      <c r="B6" s="19">
        <v>753.84495077296026</v>
      </c>
      <c r="C6" s="19">
        <v>778.40432819008379</v>
      </c>
      <c r="D6" s="19">
        <v>768.12510039113431</v>
      </c>
      <c r="E6" s="19">
        <v>768.18481352909953</v>
      </c>
      <c r="F6" s="19">
        <v>779.61776043885868</v>
      </c>
      <c r="G6" s="19">
        <v>784.74308393561114</v>
      </c>
      <c r="H6" s="19">
        <v>785.99343123064546</v>
      </c>
      <c r="I6" s="19">
        <v>782.38345417478695</v>
      </c>
      <c r="J6" s="19">
        <v>777.54955563697172</v>
      </c>
      <c r="K6" s="19">
        <v>764.30599462528096</v>
      </c>
    </row>
    <row r="7" spans="1:11">
      <c r="A7" s="2" t="s">
        <v>83</v>
      </c>
      <c r="B7" s="19">
        <f>B12/B11*1000</f>
        <v>6.7359144094742902</v>
      </c>
      <c r="C7" s="19">
        <f t="shared" ref="C7:K7" si="0">C12/C11*1000</f>
        <v>7.7880072398473681</v>
      </c>
      <c r="D7" s="19">
        <f t="shared" si="0"/>
        <v>9.3603886246331349</v>
      </c>
      <c r="E7" s="19">
        <f t="shared" si="0"/>
        <v>11.443492459006244</v>
      </c>
      <c r="F7" s="19">
        <f t="shared" si="0"/>
        <v>13.354351940179095</v>
      </c>
      <c r="G7" s="19">
        <f t="shared" si="0"/>
        <v>16.308661170424301</v>
      </c>
      <c r="H7" s="19">
        <f t="shared" si="0"/>
        <v>19.928554257196762</v>
      </c>
      <c r="I7" s="19">
        <f t="shared" si="0"/>
        <v>24.188439328232256</v>
      </c>
      <c r="J7" s="19">
        <f t="shared" si="0"/>
        <v>28.907109832683243</v>
      </c>
      <c r="K7" s="19">
        <f t="shared" si="0"/>
        <v>36.306397901835894</v>
      </c>
    </row>
    <row r="8" spans="1:11">
      <c r="A8" s="2" t="s">
        <v>92</v>
      </c>
    </row>
    <row r="9" spans="1:11">
      <c r="A9" t="s">
        <v>94</v>
      </c>
    </row>
    <row r="10" spans="1:11">
      <c r="A10" t="s">
        <v>95</v>
      </c>
    </row>
    <row r="11" spans="1:11">
      <c r="A11">
        <v>10000</v>
      </c>
      <c r="B11">
        <v>126743</v>
      </c>
      <c r="C11">
        <v>127627</v>
      </c>
      <c r="D11">
        <v>128453</v>
      </c>
      <c r="E11">
        <v>129227</v>
      </c>
      <c r="F11">
        <v>129988</v>
      </c>
      <c r="G11">
        <v>130756</v>
      </c>
      <c r="H11">
        <v>131448</v>
      </c>
      <c r="I11">
        <v>132129</v>
      </c>
      <c r="J11">
        <v>132802</v>
      </c>
      <c r="K11">
        <v>133450</v>
      </c>
    </row>
    <row r="12" spans="1:11">
      <c r="A12">
        <v>10000</v>
      </c>
      <c r="B12" s="20">
        <v>853.73</v>
      </c>
      <c r="C12" s="20">
        <v>993.96</v>
      </c>
      <c r="D12" s="20">
        <v>1202.3699999999999</v>
      </c>
      <c r="E12" s="20">
        <v>1478.8081999999999</v>
      </c>
      <c r="F12" s="20">
        <v>1735.9055000000001</v>
      </c>
      <c r="G12" s="20">
        <v>2132.4553000000001</v>
      </c>
      <c r="H12" s="20">
        <v>2619.5686000000001</v>
      </c>
      <c r="I12" s="20">
        <v>3195.9942999999998</v>
      </c>
      <c r="J12" s="20">
        <v>3838.922</v>
      </c>
      <c r="K12" s="20">
        <v>4845.0888000000004</v>
      </c>
    </row>
    <row r="14" spans="1:11">
      <c r="A14" s="2" t="s">
        <v>93</v>
      </c>
      <c r="B14">
        <v>212706399</v>
      </c>
      <c r="C14">
        <v>221821103</v>
      </c>
      <c r="D14">
        <v>220931982</v>
      </c>
      <c r="E14">
        <v>222856559.88330001</v>
      </c>
      <c r="F14">
        <v>228275978.34530002</v>
      </c>
      <c r="G14">
        <v>231904921.93540001</v>
      </c>
      <c r="H14">
        <v>234524720.0106</v>
      </c>
      <c r="I14">
        <v>235678150.28452525</v>
      </c>
      <c r="J14">
        <v>236448154.57186928</v>
      </c>
      <c r="K14">
        <v>234467678.58318669</v>
      </c>
    </row>
    <row r="15" spans="1:11">
      <c r="A15" s="2" t="s">
        <v>84</v>
      </c>
      <c r="B15" s="1">
        <v>282162</v>
      </c>
      <c r="C15" s="1">
        <v>284969</v>
      </c>
      <c r="D15" s="1">
        <v>287625</v>
      </c>
      <c r="E15" s="1">
        <v>290108</v>
      </c>
      <c r="F15" s="1">
        <v>292805</v>
      </c>
      <c r="G15" s="1">
        <v>295517</v>
      </c>
      <c r="H15" s="1">
        <v>298380</v>
      </c>
      <c r="I15" s="1">
        <v>301231</v>
      </c>
      <c r="J15" s="1">
        <v>304094</v>
      </c>
      <c r="K15" s="1">
        <v>306772</v>
      </c>
    </row>
    <row r="20" spans="2:16">
      <c r="C20" s="20"/>
      <c r="E20" s="20"/>
      <c r="F20" s="20"/>
      <c r="G20" s="20">
        <v>716.32</v>
      </c>
      <c r="H20" s="20"/>
      <c r="I20" s="20"/>
      <c r="J20" s="20"/>
      <c r="K20" s="20"/>
      <c r="L20" s="20"/>
      <c r="M20" s="20">
        <v>7655.56</v>
      </c>
      <c r="N20" s="20">
        <v>3746.51</v>
      </c>
    </row>
    <row r="21" spans="2:16">
      <c r="B21" s="20" t="s">
        <v>85</v>
      </c>
      <c r="C21" s="20">
        <v>1802.0408</v>
      </c>
      <c r="E21" s="20"/>
      <c r="F21" s="20"/>
      <c r="G21" s="20"/>
      <c r="H21" s="20"/>
      <c r="I21" s="20">
        <v>765.24</v>
      </c>
      <c r="J21" s="20"/>
      <c r="K21" s="20"/>
      <c r="L21" s="20"/>
      <c r="M21" s="20"/>
      <c r="N21" s="20"/>
      <c r="O21" s="20">
        <v>8455.0406999999996</v>
      </c>
      <c r="P21" s="20">
        <v>4462.6768000000002</v>
      </c>
    </row>
    <row r="22" spans="2:16">
      <c r="B22" s="20" t="s">
        <v>86</v>
      </c>
      <c r="C22" s="20">
        <v>2053.17</v>
      </c>
      <c r="E22" s="20">
        <v>75.48</v>
      </c>
      <c r="F22" s="20">
        <v>104.8</v>
      </c>
      <c r="G22" s="20">
        <v>789.74</v>
      </c>
      <c r="H22" s="20">
        <v>232.34</v>
      </c>
      <c r="I22" s="20">
        <v>812.22</v>
      </c>
      <c r="J22" s="20">
        <v>148.28</v>
      </c>
      <c r="K22" s="20">
        <v>218.69</v>
      </c>
      <c r="L22" s="20">
        <v>360.58</v>
      </c>
      <c r="M22" s="20">
        <v>84.66</v>
      </c>
      <c r="N22" s="20">
        <v>38.58</v>
      </c>
      <c r="O22" s="20">
        <v>9362.0300000000007</v>
      </c>
      <c r="P22" s="20">
        <v>4827.08</v>
      </c>
    </row>
    <row r="23" spans="2:16">
      <c r="B23" s="20" t="s">
        <v>87</v>
      </c>
      <c r="C23" s="20">
        <v>2382.9254000000001</v>
      </c>
      <c r="E23" s="20">
        <v>75.761200000000002</v>
      </c>
      <c r="F23" s="20">
        <v>115.9575</v>
      </c>
      <c r="G23" s="20">
        <v>1017.2066</v>
      </c>
      <c r="H23" s="20">
        <v>269.88290000000001</v>
      </c>
      <c r="I23" s="20">
        <v>853.50660000000005</v>
      </c>
      <c r="J23" s="20">
        <v>136.79429999999999</v>
      </c>
      <c r="K23" s="20">
        <v>243.6994</v>
      </c>
      <c r="L23" s="20">
        <v>390.79169999999999</v>
      </c>
      <c r="M23" s="20">
        <v>82.221199999999996</v>
      </c>
      <c r="N23" s="20">
        <v>50.610599999999998</v>
      </c>
      <c r="O23" s="20">
        <v>10611.036</v>
      </c>
      <c r="P23" s="20">
        <v>5368.0655999999999</v>
      </c>
    </row>
    <row r="24" spans="2:16">
      <c r="B24" s="20" t="s">
        <v>88</v>
      </c>
      <c r="C24" s="20">
        <v>2693.7136999999998</v>
      </c>
      <c r="E24" s="20">
        <v>78.055800000000005</v>
      </c>
      <c r="F24" s="20">
        <v>124.538</v>
      </c>
      <c r="G24" s="20">
        <v>1248.8914</v>
      </c>
      <c r="H24" s="20">
        <v>284.4203</v>
      </c>
      <c r="I24" s="20">
        <v>893.00480000000005</v>
      </c>
      <c r="J24" s="20">
        <v>153.90129999999999</v>
      </c>
      <c r="K24" s="20">
        <v>233.93960000000001</v>
      </c>
      <c r="L24" s="20">
        <v>425.7389</v>
      </c>
      <c r="M24" s="20">
        <v>79.424999999999997</v>
      </c>
      <c r="N24" s="20">
        <v>64.803399999999996</v>
      </c>
      <c r="O24" s="20">
        <v>11769.039199999999</v>
      </c>
      <c r="P24" s="20">
        <v>7101.6414000000004</v>
      </c>
    </row>
    <row r="25" spans="2:16">
      <c r="B25" s="20" t="s">
        <v>89</v>
      </c>
      <c r="C25" s="20">
        <v>3159.6628999999998</v>
      </c>
      <c r="E25" s="20">
        <v>82.132400000000004</v>
      </c>
      <c r="F25" s="20">
        <v>131.65469999999999</v>
      </c>
      <c r="G25" s="20">
        <v>1618.3494000000001</v>
      </c>
      <c r="H25" s="20">
        <v>300.31880000000001</v>
      </c>
      <c r="I25" s="20">
        <v>955.54679999999996</v>
      </c>
      <c r="J25" s="20">
        <v>168.07320000000001</v>
      </c>
      <c r="K25" s="20">
        <v>236.65629999999999</v>
      </c>
      <c r="L25" s="20">
        <v>484.51049999999998</v>
      </c>
      <c r="M25" s="20">
        <v>66.306799999999996</v>
      </c>
      <c r="N25" s="20">
        <v>71.660799999999995</v>
      </c>
      <c r="O25" s="20">
        <v>13069.5249</v>
      </c>
      <c r="P25" s="20">
        <v>8017.7560000000003</v>
      </c>
    </row>
    <row r="26" spans="2:16">
      <c r="B26" s="20" t="s">
        <v>90</v>
      </c>
      <c r="C26" s="20">
        <v>3697.3530999999998</v>
      </c>
      <c r="E26" s="20">
        <v>87.337699999999998</v>
      </c>
      <c r="F26" s="20">
        <v>136.99520000000001</v>
      </c>
      <c r="G26" s="20">
        <v>2083.4032000000002</v>
      </c>
      <c r="H26" s="20">
        <v>311.83249999999998</v>
      </c>
      <c r="I26" s="20">
        <v>986.29920000000004</v>
      </c>
      <c r="J26" s="20">
        <v>174.01169999999999</v>
      </c>
      <c r="K26" s="20">
        <v>235.3947</v>
      </c>
      <c r="L26" s="20">
        <v>532.13409999999999</v>
      </c>
      <c r="M26" s="20">
        <v>44.758699999999997</v>
      </c>
      <c r="N26" s="20">
        <v>91.485299999999995</v>
      </c>
      <c r="O26" s="20">
        <v>14213.8678</v>
      </c>
      <c r="P26" s="20">
        <v>9317.2381000000005</v>
      </c>
    </row>
    <row r="27" spans="2:16">
      <c r="B27" s="20" t="s">
        <v>91</v>
      </c>
      <c r="C27" s="20">
        <v>4358.3549999999996</v>
      </c>
      <c r="E27" s="20">
        <v>93.824200000000005</v>
      </c>
      <c r="F27" s="20">
        <v>140.52019999999999</v>
      </c>
      <c r="G27" s="20">
        <v>2646.4666999999999</v>
      </c>
      <c r="H27" s="20">
        <v>315.1832</v>
      </c>
      <c r="I27" s="20">
        <v>1054.0555999999999</v>
      </c>
      <c r="J27" s="20">
        <v>186.7362</v>
      </c>
      <c r="K27" s="20">
        <v>243.46430000000001</v>
      </c>
      <c r="L27" s="20">
        <v>587.22019999999998</v>
      </c>
      <c r="M27" s="20">
        <v>36.634900000000002</v>
      </c>
      <c r="N27" s="20">
        <v>108.3051</v>
      </c>
      <c r="O27" s="20">
        <v>15363.88</v>
      </c>
      <c r="P27" s="20">
        <v>10567.15</v>
      </c>
    </row>
    <row r="28" spans="2:16">
      <c r="B28" s="20">
        <v>2008</v>
      </c>
      <c r="C28" s="20">
        <v>5099.6094000000003</v>
      </c>
      <c r="E28" s="20">
        <v>100.3939</v>
      </c>
      <c r="F28" s="20">
        <v>143.18889999999999</v>
      </c>
      <c r="G28" s="20">
        <v>3271.1442999999999</v>
      </c>
      <c r="H28" s="20">
        <v>324.19490000000002</v>
      </c>
      <c r="I28" s="20">
        <v>1126.0655999999999</v>
      </c>
      <c r="J28" s="20">
        <v>200.83600000000001</v>
      </c>
      <c r="K28" s="20">
        <v>249.73050000000001</v>
      </c>
      <c r="L28" s="20">
        <v>644.95609999999999</v>
      </c>
      <c r="M28" s="20">
        <v>30.542999999999999</v>
      </c>
      <c r="N28" s="20">
        <v>134.62180000000001</v>
      </c>
      <c r="O28" s="20">
        <v>17336.560000000001</v>
      </c>
      <c r="P28" s="20">
        <v>12276.8009</v>
      </c>
    </row>
    <row r="29" spans="2:16">
      <c r="B29" s="20">
        <v>2009</v>
      </c>
      <c r="C29" s="20">
        <v>6280.6085999999996</v>
      </c>
      <c r="E29" s="20">
        <v>107.9504</v>
      </c>
      <c r="F29" s="20">
        <v>145.79939999999999</v>
      </c>
      <c r="G29" s="20">
        <v>4246.8968999999997</v>
      </c>
      <c r="H29" s="20">
        <v>344.44209999999998</v>
      </c>
      <c r="I29" s="20">
        <v>1368.6007999999999</v>
      </c>
      <c r="J29" s="20">
        <v>315.07960000000003</v>
      </c>
      <c r="K29" s="20">
        <v>262.21379999999999</v>
      </c>
      <c r="L29" s="20">
        <v>765.33489999999995</v>
      </c>
      <c r="M29" s="20">
        <v>25.9725</v>
      </c>
      <c r="N29" s="20">
        <v>66.918999999999997</v>
      </c>
      <c r="O29" s="20">
        <v>19167.5805</v>
      </c>
      <c r="P29" s="20">
        <v>13740.7273</v>
      </c>
    </row>
    <row r="30" spans="2:16">
      <c r="B30" s="20">
        <v>2010</v>
      </c>
      <c r="C30" s="20">
        <v>7801.8258999999998</v>
      </c>
      <c r="D30" s="20">
        <v>6124.1315999999997</v>
      </c>
    </row>
  </sheetData>
  <phoneticPr fontId="17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H96"/>
  <sheetViews>
    <sheetView tabSelected="1" workbookViewId="0">
      <selection activeCell="K12" sqref="K12"/>
    </sheetView>
  </sheetViews>
  <sheetFormatPr defaultColWidth="11.125" defaultRowHeight="14.25"/>
  <sheetData>
    <row r="1" spans="1:34">
      <c r="A1" s="18" t="s">
        <v>53</v>
      </c>
      <c r="B1" s="7">
        <v>2000</v>
      </c>
      <c r="C1" s="7">
        <v>2001</v>
      </c>
      <c r="D1" s="7">
        <v>2002</v>
      </c>
      <c r="E1" s="7">
        <v>2003</v>
      </c>
      <c r="F1" s="7">
        <v>2004</v>
      </c>
      <c r="G1" s="7">
        <v>2005</v>
      </c>
      <c r="H1" s="7">
        <v>2006</v>
      </c>
      <c r="I1" s="7">
        <v>2007</v>
      </c>
      <c r="J1" s="7">
        <v>2008</v>
      </c>
      <c r="K1" s="7">
        <v>2009</v>
      </c>
      <c r="L1" s="7">
        <v>2010</v>
      </c>
      <c r="AB1" s="8" t="s">
        <v>27</v>
      </c>
      <c r="AC1" s="8" t="s">
        <v>33</v>
      </c>
      <c r="AD1" s="8" t="s">
        <v>34</v>
      </c>
      <c r="AE1" s="8" t="s">
        <v>31</v>
      </c>
      <c r="AF1" s="8" t="s">
        <v>35</v>
      </c>
      <c r="AG1" s="8" t="s">
        <v>32</v>
      </c>
      <c r="AH1" s="8" t="s">
        <v>29</v>
      </c>
    </row>
    <row r="2" spans="1:34">
      <c r="A2" t="s">
        <v>52</v>
      </c>
      <c r="B2">
        <v>24580</v>
      </c>
      <c r="C2">
        <v>28274</v>
      </c>
      <c r="D2">
        <v>27575</v>
      </c>
      <c r="E2">
        <v>25673</v>
      </c>
      <c r="F2">
        <v>26741</v>
      </c>
      <c r="G2">
        <v>24451</v>
      </c>
      <c r="H2">
        <v>23285</v>
      </c>
      <c r="I2">
        <v>21106</v>
      </c>
      <c r="J2">
        <v>18913</v>
      </c>
      <c r="K2">
        <v>16683</v>
      </c>
      <c r="L2">
        <v>16281</v>
      </c>
      <c r="AB2" s="8">
        <v>1990</v>
      </c>
      <c r="AC2" s="8">
        <v>0.241119099</v>
      </c>
      <c r="AD2" s="8">
        <v>4.3569948999999997E-2</v>
      </c>
      <c r="AE2" s="8"/>
      <c r="AF2" s="8">
        <v>1.3616913E-2</v>
      </c>
      <c r="AG2" s="8">
        <v>1.7335285999999998E-2</v>
      </c>
      <c r="AH2" s="8">
        <v>1.5289390999999999E-2</v>
      </c>
    </row>
    <row r="3" spans="1:34">
      <c r="A3" t="s">
        <v>54</v>
      </c>
      <c r="B3">
        <v>22393</v>
      </c>
      <c r="C3">
        <v>24658</v>
      </c>
      <c r="D3">
        <v>26044</v>
      </c>
      <c r="E3">
        <v>25095</v>
      </c>
      <c r="F3">
        <v>26276</v>
      </c>
      <c r="G3">
        <v>24538</v>
      </c>
      <c r="H3">
        <v>22596</v>
      </c>
      <c r="I3">
        <v>19941</v>
      </c>
      <c r="J3">
        <v>17811</v>
      </c>
      <c r="K3">
        <v>16349</v>
      </c>
      <c r="L3">
        <v>15612</v>
      </c>
      <c r="AB3" s="8">
        <v>1991</v>
      </c>
      <c r="AC3" s="8">
        <v>0.24751173900000001</v>
      </c>
      <c r="AD3" s="8">
        <v>4.4608855000000003E-2</v>
      </c>
      <c r="AE3" s="8"/>
      <c r="AF3" s="8">
        <v>1.322594E-2</v>
      </c>
      <c r="AG3" s="8">
        <v>2.1863844E-2</v>
      </c>
      <c r="AH3" s="8">
        <v>1.4661326000000001E-2</v>
      </c>
    </row>
    <row r="4" spans="1:34">
      <c r="A4" t="s">
        <v>55</v>
      </c>
      <c r="B4">
        <v>17194</v>
      </c>
      <c r="C4">
        <v>20244</v>
      </c>
      <c r="D4">
        <v>21909</v>
      </c>
      <c r="E4">
        <v>21156</v>
      </c>
      <c r="F4">
        <v>22835</v>
      </c>
      <c r="G4">
        <v>21895</v>
      </c>
      <c r="H4">
        <v>19993</v>
      </c>
      <c r="I4">
        <v>18158</v>
      </c>
      <c r="J4">
        <v>16270</v>
      </c>
      <c r="K4">
        <v>14900</v>
      </c>
      <c r="L4">
        <v>14264</v>
      </c>
      <c r="AB4" s="8">
        <v>1992</v>
      </c>
      <c r="AC4" s="8">
        <v>0.28931539499999998</v>
      </c>
      <c r="AD4" s="8">
        <v>4.3839623000000001E-2</v>
      </c>
      <c r="AE4" s="8"/>
      <c r="AF4" s="8">
        <v>1.2625235E-2</v>
      </c>
      <c r="AG4" s="8">
        <v>2.0156305999999999E-2</v>
      </c>
      <c r="AH4" s="8">
        <v>1.3588065E-2</v>
      </c>
    </row>
    <row r="5" spans="1:34">
      <c r="A5" t="s">
        <v>56</v>
      </c>
      <c r="B5">
        <v>17663</v>
      </c>
      <c r="C5">
        <v>19246</v>
      </c>
      <c r="D5">
        <v>19459</v>
      </c>
      <c r="E5">
        <v>17492</v>
      </c>
      <c r="F5">
        <v>17250</v>
      </c>
      <c r="G5">
        <v>15250</v>
      </c>
      <c r="H5">
        <v>12282</v>
      </c>
      <c r="I5">
        <v>12208</v>
      </c>
      <c r="J5">
        <v>11524</v>
      </c>
      <c r="K5">
        <v>11008</v>
      </c>
      <c r="L5">
        <v>10653</v>
      </c>
      <c r="AB5" s="8">
        <v>1993</v>
      </c>
      <c r="AC5" s="8">
        <v>0.30865235499999999</v>
      </c>
      <c r="AD5" s="8">
        <v>4.5700552999999998E-2</v>
      </c>
      <c r="AE5" s="8"/>
      <c r="AF5" s="8">
        <v>1.2588914E-2</v>
      </c>
      <c r="AG5" s="8">
        <v>1.9298211999999999E-2</v>
      </c>
      <c r="AH5" s="8">
        <v>1.2471632999999999E-2</v>
      </c>
    </row>
    <row r="6" spans="1:34">
      <c r="A6" t="s">
        <v>57</v>
      </c>
      <c r="B6">
        <v>7245</v>
      </c>
      <c r="C6">
        <v>8410</v>
      </c>
      <c r="D6">
        <v>9308</v>
      </c>
      <c r="E6">
        <v>9452</v>
      </c>
      <c r="F6">
        <v>9410</v>
      </c>
      <c r="G6">
        <v>8831</v>
      </c>
      <c r="H6">
        <v>8418</v>
      </c>
      <c r="I6">
        <v>7938</v>
      </c>
      <c r="J6">
        <v>7002</v>
      </c>
      <c r="K6">
        <v>6782</v>
      </c>
      <c r="L6">
        <v>6572</v>
      </c>
      <c r="AB6" s="8">
        <v>1994</v>
      </c>
      <c r="AC6" s="8">
        <v>0.30840370099999997</v>
      </c>
      <c r="AD6" s="8">
        <v>4.5061125E-2</v>
      </c>
      <c r="AE6" s="8"/>
      <c r="AF6" s="8">
        <v>1.2313391E-2</v>
      </c>
      <c r="AG6" s="8">
        <v>1.8649675000000001E-2</v>
      </c>
      <c r="AH6" s="8">
        <v>1.1563441000000001E-2</v>
      </c>
    </row>
    <row r="7" spans="1:34">
      <c r="AB7" s="8">
        <v>1995</v>
      </c>
      <c r="AC7" s="8">
        <v>0.30976334700000002</v>
      </c>
      <c r="AD7" s="8">
        <v>4.4316834999999999E-2</v>
      </c>
      <c r="AE7" s="8"/>
      <c r="AF7" s="8">
        <v>1.192354E-2</v>
      </c>
      <c r="AG7" s="8">
        <v>1.8125174000000001E-2</v>
      </c>
      <c r="AH7" s="8">
        <v>1.1657293000000001E-2</v>
      </c>
    </row>
    <row r="8" spans="1:34" ht="15.75">
      <c r="A8" s="5" t="s">
        <v>60</v>
      </c>
      <c r="B8" s="5">
        <f t="shared" ref="B8:L8" si="0">B3+B6</f>
        <v>29638</v>
      </c>
      <c r="C8" s="5">
        <f t="shared" si="0"/>
        <v>33068</v>
      </c>
      <c r="D8" s="5">
        <f t="shared" si="0"/>
        <v>35352</v>
      </c>
      <c r="E8" s="5">
        <f t="shared" si="0"/>
        <v>34547</v>
      </c>
      <c r="F8" s="5">
        <f t="shared" si="0"/>
        <v>35686</v>
      </c>
      <c r="G8" s="5">
        <f t="shared" si="0"/>
        <v>33369</v>
      </c>
      <c r="H8" s="5">
        <f t="shared" si="0"/>
        <v>31014</v>
      </c>
      <c r="I8" s="5">
        <f t="shared" si="0"/>
        <v>27879</v>
      </c>
      <c r="J8" s="5">
        <f t="shared" si="0"/>
        <v>24813</v>
      </c>
      <c r="K8" s="5">
        <f t="shared" si="0"/>
        <v>23131</v>
      </c>
      <c r="L8" s="5">
        <f t="shared" si="0"/>
        <v>22184</v>
      </c>
      <c r="AB8" s="8">
        <v>1996</v>
      </c>
      <c r="AC8" s="8">
        <v>0.29687386599999999</v>
      </c>
      <c r="AD8" s="8">
        <v>4.5343074999999997E-2</v>
      </c>
      <c r="AE8" s="8"/>
      <c r="AF8" s="8">
        <v>1.1932033999999999E-2</v>
      </c>
      <c r="AG8" s="8">
        <v>1.7449135000000001E-2</v>
      </c>
      <c r="AH8" s="8">
        <v>1.1222777E-2</v>
      </c>
    </row>
    <row r="9" spans="1:34" ht="15.75">
      <c r="A9" s="5" t="s">
        <v>61</v>
      </c>
      <c r="B9" s="5">
        <f t="shared" ref="B9:L9" si="1">B4+B5</f>
        <v>34857</v>
      </c>
      <c r="C9" s="5">
        <f t="shared" si="1"/>
        <v>39490</v>
      </c>
      <c r="D9" s="5">
        <f t="shared" si="1"/>
        <v>41368</v>
      </c>
      <c r="E9" s="5">
        <f t="shared" si="1"/>
        <v>38648</v>
      </c>
      <c r="F9" s="5">
        <f t="shared" si="1"/>
        <v>40085</v>
      </c>
      <c r="G9" s="5">
        <f t="shared" si="1"/>
        <v>37145</v>
      </c>
      <c r="H9" s="5">
        <f t="shared" si="1"/>
        <v>32275</v>
      </c>
      <c r="I9" s="5">
        <f t="shared" si="1"/>
        <v>30366</v>
      </c>
      <c r="J9" s="5">
        <f t="shared" si="1"/>
        <v>27794</v>
      </c>
      <c r="K9" s="5">
        <f t="shared" si="1"/>
        <v>25908</v>
      </c>
      <c r="L9" s="5">
        <f t="shared" si="1"/>
        <v>24917</v>
      </c>
      <c r="AB9" s="8">
        <v>1997</v>
      </c>
      <c r="AC9" s="8">
        <v>0.27978817299999997</v>
      </c>
      <c r="AD9" s="8">
        <v>4.4991468E-2</v>
      </c>
      <c r="AE9" s="8"/>
      <c r="AF9" s="8">
        <v>1.2394578999999999E-2</v>
      </c>
      <c r="AG9" s="8">
        <v>1.6774487000000001E-2</v>
      </c>
      <c r="AH9" s="8">
        <v>1.0985992E-2</v>
      </c>
    </row>
    <row r="10" spans="1:34" ht="15.75">
      <c r="A10" s="5" t="s">
        <v>58</v>
      </c>
      <c r="B10" s="5">
        <f t="shared" ref="B10:L10" si="2">B2</f>
        <v>24580</v>
      </c>
      <c r="C10" s="5">
        <f t="shared" si="2"/>
        <v>28274</v>
      </c>
      <c r="D10" s="5">
        <f t="shared" si="2"/>
        <v>27575</v>
      </c>
      <c r="E10" s="5">
        <f t="shared" si="2"/>
        <v>25673</v>
      </c>
      <c r="F10" s="5">
        <f t="shared" si="2"/>
        <v>26741</v>
      </c>
      <c r="G10" s="5">
        <f t="shared" si="2"/>
        <v>24451</v>
      </c>
      <c r="H10" s="5">
        <f t="shared" si="2"/>
        <v>23285</v>
      </c>
      <c r="I10" s="5">
        <f t="shared" si="2"/>
        <v>21106</v>
      </c>
      <c r="J10" s="5">
        <f t="shared" si="2"/>
        <v>18913</v>
      </c>
      <c r="K10" s="5">
        <f t="shared" si="2"/>
        <v>16683</v>
      </c>
      <c r="L10" s="5">
        <f t="shared" si="2"/>
        <v>16281</v>
      </c>
      <c r="AB10" s="8">
        <v>1998</v>
      </c>
      <c r="AC10" s="8">
        <v>0.25954160399999998</v>
      </c>
      <c r="AD10" s="8">
        <v>4.7674208000000003E-2</v>
      </c>
      <c r="AE10" s="8"/>
      <c r="AF10" s="8">
        <v>1.2834556E-2</v>
      </c>
      <c r="AG10" s="8">
        <v>1.5426311999999999E-2</v>
      </c>
      <c r="AH10" s="8">
        <v>1.0512535999999999E-2</v>
      </c>
    </row>
    <row r="11" spans="1:34">
      <c r="AB11" s="8">
        <v>1999</v>
      </c>
      <c r="AC11" s="8">
        <v>0.22599287400000001</v>
      </c>
      <c r="AD11" s="8">
        <v>4.5722974E-2</v>
      </c>
      <c r="AE11" s="8"/>
      <c r="AF11" s="8">
        <v>1.2726532E-2</v>
      </c>
      <c r="AG11" s="8">
        <v>1.4694677E-2</v>
      </c>
      <c r="AH11" s="8">
        <v>1.0682753999999999E-2</v>
      </c>
    </row>
    <row r="12" spans="1:34">
      <c r="AB12" s="8">
        <v>2000</v>
      </c>
      <c r="AC12" s="8">
        <v>0.18310136699999999</v>
      </c>
      <c r="AD12" s="8">
        <v>4.5022384999999998E-2</v>
      </c>
      <c r="AE12" s="8"/>
      <c r="AF12" s="8">
        <v>1.2983274E-2</v>
      </c>
      <c r="AG12" s="8">
        <v>1.4666413999999999E-2</v>
      </c>
      <c r="AH12" s="8">
        <v>1.0639526E-2</v>
      </c>
    </row>
    <row r="13" spans="1:34">
      <c r="AB13" s="8">
        <v>2001</v>
      </c>
      <c r="AC13" s="8">
        <v>0.16236597899999999</v>
      </c>
      <c r="AD13" s="8">
        <v>4.7753070000000002E-2</v>
      </c>
      <c r="AE13" s="8">
        <v>1.8654931E-2</v>
      </c>
      <c r="AF13" s="8">
        <v>1.3722866E-2</v>
      </c>
      <c r="AG13" s="8">
        <v>1.3905275999999999E-2</v>
      </c>
      <c r="AH13" s="8">
        <v>1.100654E-2</v>
      </c>
    </row>
    <row r="14" spans="1:34">
      <c r="A14" t="s">
        <v>29</v>
      </c>
      <c r="B14" t="s">
        <v>36</v>
      </c>
      <c r="C14" t="s">
        <v>37</v>
      </c>
      <c r="D14" t="s">
        <v>38</v>
      </c>
      <c r="E14" t="s">
        <v>39</v>
      </c>
      <c r="F14" t="s">
        <v>40</v>
      </c>
      <c r="H14" t="s">
        <v>60</v>
      </c>
      <c r="I14" t="s">
        <v>61</v>
      </c>
      <c r="J14" t="s">
        <v>58</v>
      </c>
      <c r="AB14" s="8">
        <v>2002</v>
      </c>
      <c r="AC14" s="8">
        <v>0.16290146</v>
      </c>
      <c r="AD14" s="8">
        <v>4.9916942999999998E-2</v>
      </c>
      <c r="AE14" s="8">
        <v>1.8107717999999998E-2</v>
      </c>
      <c r="AF14" s="8">
        <v>1.4485830999999999E-2</v>
      </c>
      <c r="AG14" s="8">
        <v>1.4158156999999999E-2</v>
      </c>
      <c r="AH14" s="8">
        <v>1.1344735999999999E-2</v>
      </c>
    </row>
    <row r="15" spans="1:34">
      <c r="A15">
        <v>1990</v>
      </c>
      <c r="B15">
        <v>1694</v>
      </c>
      <c r="C15">
        <v>256</v>
      </c>
      <c r="D15">
        <v>659</v>
      </c>
      <c r="E15">
        <v>2608</v>
      </c>
      <c r="F15">
        <v>5217</v>
      </c>
      <c r="H15">
        <f>E15</f>
        <v>2608</v>
      </c>
      <c r="I15">
        <f>C15+D15</f>
        <v>915</v>
      </c>
      <c r="J15">
        <f t="shared" ref="J15:J35" si="3">B15</f>
        <v>1694</v>
      </c>
      <c r="AB15" s="8">
        <v>2003</v>
      </c>
      <c r="AC15" s="8">
        <v>0.174375904</v>
      </c>
      <c r="AD15" s="8">
        <v>4.7106690999999999E-2</v>
      </c>
      <c r="AE15" s="8">
        <v>1.8077996999999998E-2</v>
      </c>
      <c r="AF15" s="8">
        <v>1.4628762999999999E-2</v>
      </c>
      <c r="AG15" s="8">
        <v>1.410674E-2</v>
      </c>
      <c r="AH15" s="8">
        <v>1.2075399000000001E-2</v>
      </c>
    </row>
    <row r="16" spans="1:34">
      <c r="A16">
        <v>1991</v>
      </c>
      <c r="B16">
        <v>1496</v>
      </c>
      <c r="C16">
        <v>242</v>
      </c>
      <c r="D16">
        <v>548</v>
      </c>
      <c r="E16">
        <v>2282</v>
      </c>
      <c r="F16">
        <v>4568</v>
      </c>
      <c r="H16">
        <f t="shared" ref="H16:H35" si="4">E16</f>
        <v>2282</v>
      </c>
      <c r="I16">
        <f t="shared" ref="I16:I35" si="5">C16+D16</f>
        <v>790</v>
      </c>
      <c r="J16">
        <f t="shared" si="3"/>
        <v>1496</v>
      </c>
      <c r="AB16" s="8">
        <v>2004</v>
      </c>
      <c r="AC16" s="8">
        <v>0.182122016</v>
      </c>
      <c r="AD16" s="8">
        <v>4.5911249000000001E-2</v>
      </c>
      <c r="AE16" s="8">
        <v>1.7526532000000001E-2</v>
      </c>
      <c r="AF16" s="8">
        <v>1.5129905000000001E-2</v>
      </c>
      <c r="AG16" s="8">
        <v>1.3099595E-2</v>
      </c>
      <c r="AH16" s="8">
        <v>1.1453625E-2</v>
      </c>
    </row>
    <row r="17" spans="1:34">
      <c r="A17">
        <v>1992</v>
      </c>
      <c r="B17">
        <v>1347</v>
      </c>
      <c r="C17">
        <v>204</v>
      </c>
      <c r="D17">
        <v>469</v>
      </c>
      <c r="E17">
        <v>2209</v>
      </c>
      <c r="F17">
        <v>4229</v>
      </c>
      <c r="H17">
        <f t="shared" si="4"/>
        <v>2209</v>
      </c>
      <c r="I17">
        <f t="shared" si="5"/>
        <v>673</v>
      </c>
      <c r="J17">
        <f t="shared" si="3"/>
        <v>1347</v>
      </c>
      <c r="AB17" s="8">
        <v>2005</v>
      </c>
      <c r="AC17" s="8">
        <v>0.17363610900000001</v>
      </c>
      <c r="AD17" s="8">
        <v>4.6898425000000001E-2</v>
      </c>
      <c r="AE17" s="8">
        <v>1.707796E-2</v>
      </c>
      <c r="AF17" s="8">
        <v>1.5865167999999999E-2</v>
      </c>
      <c r="AG17" s="8">
        <v>1.22173E-2</v>
      </c>
      <c r="AH17" s="8">
        <v>1.1803054E-2</v>
      </c>
    </row>
    <row r="18" spans="1:34">
      <c r="A18">
        <v>1993</v>
      </c>
      <c r="B18">
        <v>1241</v>
      </c>
      <c r="C18">
        <v>186</v>
      </c>
      <c r="D18">
        <v>427</v>
      </c>
      <c r="E18">
        <v>1960</v>
      </c>
      <c r="F18">
        <v>3814</v>
      </c>
      <c r="H18">
        <f t="shared" si="4"/>
        <v>1960</v>
      </c>
      <c r="I18">
        <f t="shared" si="5"/>
        <v>613</v>
      </c>
      <c r="J18">
        <f t="shared" si="3"/>
        <v>1241</v>
      </c>
      <c r="AB18" s="8">
        <v>2006</v>
      </c>
      <c r="AC18" s="8">
        <v>0.17183256</v>
      </c>
      <c r="AD18" s="8">
        <v>4.4077727999999997E-2</v>
      </c>
      <c r="AE18" s="8">
        <v>1.6741677999999999E-2</v>
      </c>
      <c r="AF18" s="8">
        <v>1.6317129999999999E-2</v>
      </c>
      <c r="AG18" s="8">
        <v>1.1910778E-2</v>
      </c>
      <c r="AH18" s="8">
        <v>1.2286383E-2</v>
      </c>
    </row>
    <row r="19" spans="1:34">
      <c r="A19">
        <v>1994</v>
      </c>
      <c r="B19">
        <v>1124</v>
      </c>
      <c r="C19">
        <v>172</v>
      </c>
      <c r="D19">
        <v>444</v>
      </c>
      <c r="E19">
        <v>1910</v>
      </c>
      <c r="F19">
        <v>3650</v>
      </c>
      <c r="H19">
        <f t="shared" si="4"/>
        <v>1910</v>
      </c>
      <c r="I19">
        <f t="shared" si="5"/>
        <v>616</v>
      </c>
      <c r="J19">
        <f t="shared" si="3"/>
        <v>1124</v>
      </c>
      <c r="AB19" s="8">
        <v>2007</v>
      </c>
      <c r="AC19" s="8">
        <v>0.17669463399999999</v>
      </c>
      <c r="AD19" s="8">
        <v>4.2848796000000001E-2</v>
      </c>
      <c r="AE19" s="8">
        <v>1.5502541E-2</v>
      </c>
      <c r="AF19" s="8">
        <v>1.6296362000000002E-2</v>
      </c>
      <c r="AG19" s="8">
        <v>1.1341344999999999E-2</v>
      </c>
      <c r="AH19" s="8">
        <v>1.1881619E-2</v>
      </c>
    </row>
    <row r="20" spans="1:34">
      <c r="A20">
        <v>1995</v>
      </c>
      <c r="B20">
        <v>1038</v>
      </c>
      <c r="C20">
        <v>213</v>
      </c>
      <c r="D20">
        <v>445</v>
      </c>
      <c r="E20">
        <v>1925</v>
      </c>
      <c r="F20">
        <v>3621</v>
      </c>
      <c r="H20">
        <f t="shared" si="4"/>
        <v>1925</v>
      </c>
      <c r="I20">
        <f t="shared" si="5"/>
        <v>658</v>
      </c>
      <c r="J20">
        <f t="shared" si="3"/>
        <v>1038</v>
      </c>
      <c r="AB20" s="8">
        <v>2008</v>
      </c>
      <c r="AC20" s="8">
        <v>0.19419507799999999</v>
      </c>
      <c r="AD20" s="8">
        <v>4.3589979000000001E-2</v>
      </c>
      <c r="AE20" s="8">
        <v>1.4977651999999999E-2</v>
      </c>
      <c r="AF20" s="8">
        <v>1.5703100000000001E-2</v>
      </c>
      <c r="AG20" s="8">
        <v>1.0826456999999999E-2</v>
      </c>
      <c r="AH20" s="8">
        <v>1.1009031000000001E-2</v>
      </c>
    </row>
    <row r="21" spans="1:34">
      <c r="A21">
        <v>1996</v>
      </c>
      <c r="B21">
        <v>997</v>
      </c>
      <c r="C21">
        <v>203</v>
      </c>
      <c r="D21">
        <v>440</v>
      </c>
      <c r="E21">
        <v>1958</v>
      </c>
      <c r="F21">
        <v>3598</v>
      </c>
      <c r="H21">
        <f t="shared" si="4"/>
        <v>1958</v>
      </c>
      <c r="I21">
        <f t="shared" si="5"/>
        <v>643</v>
      </c>
      <c r="J21">
        <f t="shared" si="3"/>
        <v>997</v>
      </c>
      <c r="AB21" s="8">
        <v>2009</v>
      </c>
      <c r="AC21" s="8">
        <v>0.19761493699999999</v>
      </c>
      <c r="AD21" s="8">
        <v>4.4881153999999999E-2</v>
      </c>
      <c r="AE21" s="8">
        <v>1.3602319E-2</v>
      </c>
      <c r="AF21" s="8">
        <v>1.5051365000000001E-2</v>
      </c>
      <c r="AG21" s="8">
        <v>1.0332908E-2</v>
      </c>
      <c r="AH21" s="8">
        <v>9.9990099999999991E-3</v>
      </c>
    </row>
    <row r="22" spans="1:34">
      <c r="A22">
        <v>1997</v>
      </c>
      <c r="B22">
        <v>973</v>
      </c>
      <c r="C22">
        <v>183</v>
      </c>
      <c r="D22">
        <v>509</v>
      </c>
      <c r="E22">
        <v>1934</v>
      </c>
      <c r="F22">
        <v>3599</v>
      </c>
      <c r="H22">
        <f t="shared" si="4"/>
        <v>1934</v>
      </c>
      <c r="I22">
        <f t="shared" si="5"/>
        <v>692</v>
      </c>
      <c r="J22">
        <f t="shared" si="3"/>
        <v>973</v>
      </c>
      <c r="AB22" s="8">
        <v>2010</v>
      </c>
      <c r="AC22" s="8">
        <v>0.204274977</v>
      </c>
      <c r="AD22" s="8">
        <v>4.5131312999999999E-2</v>
      </c>
      <c r="AE22" s="8">
        <v>1.3330074000000001E-2</v>
      </c>
      <c r="AF22" s="8">
        <v>1.4474292999999999E-2</v>
      </c>
      <c r="AG22" s="8">
        <v>9.7327239999999999E-3</v>
      </c>
      <c r="AH22" s="8">
        <v>8.8580320000000001E-3</v>
      </c>
    </row>
    <row r="23" spans="1:34">
      <c r="A23">
        <v>1998</v>
      </c>
      <c r="B23">
        <v>906</v>
      </c>
      <c r="C23">
        <v>158</v>
      </c>
      <c r="D23">
        <v>498</v>
      </c>
      <c r="E23">
        <v>1859</v>
      </c>
      <c r="F23">
        <v>3421</v>
      </c>
      <c r="H23">
        <f t="shared" si="4"/>
        <v>1859</v>
      </c>
      <c r="I23">
        <f t="shared" si="5"/>
        <v>656</v>
      </c>
      <c r="J23">
        <f t="shared" si="3"/>
        <v>906</v>
      </c>
      <c r="AB23" s="8">
        <v>2011</v>
      </c>
      <c r="AC23" s="8"/>
      <c r="AD23" s="8">
        <v>4.6506443000000001E-2</v>
      </c>
      <c r="AE23" s="8">
        <v>1.3045872999999999E-2</v>
      </c>
      <c r="AF23" s="8"/>
      <c r="AG23" s="8">
        <v>1.0114184999999999E-2</v>
      </c>
      <c r="AH23" s="8"/>
    </row>
    <row r="24" spans="1:34">
      <c r="A24">
        <v>1999</v>
      </c>
      <c r="B24">
        <v>870</v>
      </c>
      <c r="C24">
        <v>172</v>
      </c>
      <c r="D24">
        <v>547</v>
      </c>
      <c r="E24">
        <v>1834</v>
      </c>
      <c r="F24">
        <v>3423</v>
      </c>
      <c r="H24">
        <f t="shared" si="4"/>
        <v>1834</v>
      </c>
      <c r="I24">
        <f t="shared" si="5"/>
        <v>719</v>
      </c>
      <c r="J24">
        <f t="shared" si="3"/>
        <v>870</v>
      </c>
    </row>
    <row r="25" spans="1:34">
      <c r="A25">
        <v>2000</v>
      </c>
      <c r="B25">
        <v>857</v>
      </c>
      <c r="C25">
        <v>127</v>
      </c>
      <c r="D25">
        <v>605</v>
      </c>
      <c r="E25">
        <v>1820</v>
      </c>
      <c r="F25">
        <v>3409</v>
      </c>
      <c r="H25">
        <f t="shared" si="4"/>
        <v>1820</v>
      </c>
      <c r="I25">
        <f t="shared" si="5"/>
        <v>732</v>
      </c>
      <c r="J25">
        <f t="shared" si="3"/>
        <v>857</v>
      </c>
      <c r="AB25" t="s">
        <v>62</v>
      </c>
      <c r="AC25">
        <f>AVERAGE(AC2:AC22)</f>
        <v>0.22619415114285715</v>
      </c>
      <c r="AD25">
        <f t="shared" ref="AD25:AG25" si="6">AVERAGE(AD2:AD23)</f>
        <v>4.5476038227272725E-2</v>
      </c>
      <c r="AE25">
        <f>AVERAGE(AE13:AE23)</f>
        <v>1.6058661363636362E-2</v>
      </c>
      <c r="AF25">
        <f>AVERAGE(AF2:AF22)</f>
        <v>1.3849509095238093E-2</v>
      </c>
      <c r="AG25">
        <f t="shared" si="6"/>
        <v>1.4826590318181817E-2</v>
      </c>
      <c r="AH25">
        <f>AVERAGE(AH2:AH22)</f>
        <v>1.1666293476190479E-2</v>
      </c>
    </row>
    <row r="26" spans="1:34">
      <c r="A26">
        <v>2001</v>
      </c>
      <c r="B26">
        <v>826</v>
      </c>
      <c r="C26">
        <v>138</v>
      </c>
      <c r="D26">
        <v>583</v>
      </c>
      <c r="E26">
        <v>1903</v>
      </c>
      <c r="F26">
        <v>3450</v>
      </c>
      <c r="H26">
        <f t="shared" si="4"/>
        <v>1903</v>
      </c>
      <c r="I26">
        <f t="shared" si="5"/>
        <v>721</v>
      </c>
      <c r="J26">
        <f t="shared" si="3"/>
        <v>826</v>
      </c>
    </row>
    <row r="27" spans="1:34">
      <c r="A27">
        <v>2002</v>
      </c>
      <c r="B27">
        <v>775</v>
      </c>
      <c r="C27">
        <v>130</v>
      </c>
      <c r="D27">
        <v>609</v>
      </c>
      <c r="E27">
        <v>1917</v>
      </c>
      <c r="F27">
        <v>3431</v>
      </c>
      <c r="H27">
        <f t="shared" si="4"/>
        <v>1917</v>
      </c>
      <c r="I27">
        <f t="shared" si="5"/>
        <v>739</v>
      </c>
      <c r="J27">
        <f t="shared" si="3"/>
        <v>775</v>
      </c>
    </row>
    <row r="28" spans="1:34">
      <c r="A28">
        <v>2003</v>
      </c>
      <c r="B28">
        <v>774</v>
      </c>
      <c r="C28">
        <v>114</v>
      </c>
      <c r="D28">
        <v>693</v>
      </c>
      <c r="E28">
        <v>1927</v>
      </c>
      <c r="F28">
        <v>3508</v>
      </c>
      <c r="H28">
        <f t="shared" si="4"/>
        <v>1927</v>
      </c>
      <c r="I28">
        <f t="shared" si="5"/>
        <v>807</v>
      </c>
      <c r="J28">
        <f t="shared" si="3"/>
        <v>774</v>
      </c>
    </row>
    <row r="29" spans="1:34">
      <c r="A29">
        <v>2004</v>
      </c>
      <c r="B29">
        <v>671</v>
      </c>
      <c r="C29">
        <v>134</v>
      </c>
      <c r="D29">
        <v>585</v>
      </c>
      <c r="E29">
        <v>1831</v>
      </c>
      <c r="F29">
        <v>3221</v>
      </c>
      <c r="H29">
        <f t="shared" si="4"/>
        <v>1831</v>
      </c>
      <c r="I29">
        <f t="shared" si="5"/>
        <v>719</v>
      </c>
      <c r="J29">
        <f t="shared" si="3"/>
        <v>671</v>
      </c>
    </row>
    <row r="30" spans="1:34">
      <c r="A30">
        <v>2005</v>
      </c>
      <c r="B30">
        <v>671</v>
      </c>
      <c r="C30">
        <v>148</v>
      </c>
      <c r="D30">
        <v>569</v>
      </c>
      <c r="E30">
        <v>1813</v>
      </c>
      <c r="F30">
        <v>3201</v>
      </c>
      <c r="H30">
        <f t="shared" si="4"/>
        <v>1813</v>
      </c>
      <c r="I30">
        <f t="shared" si="5"/>
        <v>717</v>
      </c>
      <c r="J30">
        <f t="shared" si="3"/>
        <v>671</v>
      </c>
    </row>
    <row r="31" spans="1:34">
      <c r="A31">
        <v>2006</v>
      </c>
      <c r="B31">
        <v>675</v>
      </c>
      <c r="C31">
        <v>146</v>
      </c>
      <c r="D31">
        <v>599</v>
      </c>
      <c r="E31">
        <v>1752</v>
      </c>
      <c r="F31">
        <v>3172</v>
      </c>
      <c r="H31">
        <f t="shared" si="4"/>
        <v>1752</v>
      </c>
      <c r="I31">
        <f t="shared" si="5"/>
        <v>745</v>
      </c>
      <c r="J31">
        <f t="shared" si="3"/>
        <v>675</v>
      </c>
    </row>
    <row r="32" spans="1:34">
      <c r="A32">
        <v>2007</v>
      </c>
      <c r="B32">
        <v>646</v>
      </c>
      <c r="C32">
        <v>136</v>
      </c>
      <c r="D32">
        <v>588</v>
      </c>
      <c r="E32">
        <v>1576</v>
      </c>
      <c r="F32">
        <v>2946</v>
      </c>
      <c r="H32">
        <f t="shared" si="4"/>
        <v>1576</v>
      </c>
      <c r="I32">
        <f t="shared" si="5"/>
        <v>724</v>
      </c>
      <c r="J32">
        <f t="shared" si="3"/>
        <v>646</v>
      </c>
    </row>
    <row r="33" spans="1:28">
      <c r="A33">
        <v>2008</v>
      </c>
      <c r="B33">
        <v>572</v>
      </c>
      <c r="C33">
        <v>115</v>
      </c>
      <c r="D33">
        <v>493</v>
      </c>
      <c r="E33">
        <v>1358</v>
      </c>
      <c r="F33">
        <v>2538</v>
      </c>
      <c r="H33">
        <f t="shared" si="4"/>
        <v>1358</v>
      </c>
      <c r="I33">
        <f t="shared" si="5"/>
        <v>608</v>
      </c>
      <c r="J33">
        <f t="shared" si="3"/>
        <v>572</v>
      </c>
    </row>
    <row r="34" spans="1:28">
      <c r="A34">
        <v>2009</v>
      </c>
      <c r="B34">
        <v>500</v>
      </c>
      <c r="C34">
        <v>104</v>
      </c>
      <c r="D34">
        <v>472</v>
      </c>
      <c r="E34">
        <v>1146</v>
      </c>
      <c r="F34">
        <v>2222</v>
      </c>
      <c r="H34">
        <f t="shared" si="4"/>
        <v>1146</v>
      </c>
      <c r="I34">
        <f t="shared" si="5"/>
        <v>576</v>
      </c>
      <c r="J34">
        <f t="shared" si="3"/>
        <v>500</v>
      </c>
    </row>
    <row r="35" spans="1:28">
      <c r="A35">
        <v>2010</v>
      </c>
      <c r="B35">
        <v>405</v>
      </c>
      <c r="C35">
        <v>111</v>
      </c>
      <c r="D35">
        <v>403</v>
      </c>
      <c r="E35">
        <v>931</v>
      </c>
      <c r="F35">
        <v>1850</v>
      </c>
      <c r="H35">
        <f t="shared" si="4"/>
        <v>931</v>
      </c>
      <c r="I35">
        <f t="shared" si="5"/>
        <v>514</v>
      </c>
      <c r="J35">
        <f t="shared" si="3"/>
        <v>405</v>
      </c>
    </row>
    <row r="39" spans="1:28">
      <c r="B39">
        <v>1985</v>
      </c>
      <c r="C39">
        <v>1986</v>
      </c>
      <c r="D39">
        <v>1987</v>
      </c>
      <c r="E39">
        <v>1988</v>
      </c>
      <c r="F39">
        <v>1989</v>
      </c>
      <c r="G39">
        <v>1990</v>
      </c>
      <c r="H39">
        <v>1991</v>
      </c>
      <c r="I39">
        <v>1992</v>
      </c>
      <c r="J39">
        <v>1993</v>
      </c>
      <c r="K39">
        <v>1994</v>
      </c>
      <c r="L39">
        <v>1995</v>
      </c>
      <c r="M39">
        <v>1996</v>
      </c>
      <c r="N39">
        <v>1997</v>
      </c>
      <c r="O39">
        <v>1998</v>
      </c>
      <c r="P39">
        <v>1999</v>
      </c>
      <c r="Q39">
        <v>2000</v>
      </c>
      <c r="R39">
        <v>2001</v>
      </c>
      <c r="S39">
        <v>2002</v>
      </c>
      <c r="T39">
        <v>2003</v>
      </c>
      <c r="U39">
        <v>2004</v>
      </c>
      <c r="V39">
        <v>2005</v>
      </c>
      <c r="W39">
        <v>2006</v>
      </c>
      <c r="X39">
        <v>2007</v>
      </c>
      <c r="Y39">
        <v>2008</v>
      </c>
      <c r="Z39">
        <v>2009</v>
      </c>
      <c r="AA39">
        <v>2010</v>
      </c>
      <c r="AB39">
        <v>2011</v>
      </c>
    </row>
    <row r="40" spans="1:28">
      <c r="A40" s="12" t="s">
        <v>41</v>
      </c>
      <c r="B40" s="13">
        <v>1557</v>
      </c>
      <c r="C40" s="13">
        <v>1639</v>
      </c>
      <c r="D40" s="13">
        <v>1479</v>
      </c>
      <c r="E40" s="13">
        <v>1592</v>
      </c>
      <c r="F40" s="13">
        <v>1472</v>
      </c>
      <c r="G40" s="13">
        <v>1407</v>
      </c>
      <c r="H40" s="13">
        <v>1327</v>
      </c>
      <c r="I40" s="13">
        <v>1165</v>
      </c>
      <c r="J40" s="13">
        <v>1131</v>
      </c>
      <c r="K40" s="13">
        <v>1126</v>
      </c>
      <c r="L40" s="13">
        <v>1027</v>
      </c>
      <c r="M40" s="13">
        <v>987</v>
      </c>
      <c r="N40" s="13">
        <v>929</v>
      </c>
      <c r="O40" s="13">
        <v>988</v>
      </c>
      <c r="P40" s="13">
        <v>882</v>
      </c>
      <c r="Q40" s="13">
        <v>793</v>
      </c>
      <c r="R40" s="13">
        <v>778</v>
      </c>
      <c r="S40" s="13">
        <v>819</v>
      </c>
      <c r="T40" s="13">
        <v>592</v>
      </c>
      <c r="U40" s="13">
        <v>550</v>
      </c>
      <c r="V40" s="13">
        <v>635</v>
      </c>
      <c r="W40" s="13">
        <v>535</v>
      </c>
      <c r="X40" s="13">
        <v>561</v>
      </c>
      <c r="Y40" s="13">
        <v>548</v>
      </c>
      <c r="Z40" s="13">
        <v>496</v>
      </c>
      <c r="AA40" s="13">
        <v>485</v>
      </c>
      <c r="AB40" s="13">
        <v>519</v>
      </c>
    </row>
    <row r="41" spans="1:28">
      <c r="A41" s="12" t="s">
        <v>42</v>
      </c>
      <c r="B41" s="13">
        <v>426</v>
      </c>
      <c r="C41" s="13">
        <v>438</v>
      </c>
      <c r="D41" s="13">
        <v>419</v>
      </c>
      <c r="E41" s="13">
        <v>401</v>
      </c>
      <c r="F41" s="13">
        <v>407</v>
      </c>
      <c r="G41" s="13">
        <v>401</v>
      </c>
      <c r="H41" s="13">
        <v>364</v>
      </c>
      <c r="I41" s="13">
        <v>348</v>
      </c>
      <c r="J41" s="13">
        <v>329</v>
      </c>
      <c r="K41" s="13">
        <v>321</v>
      </c>
      <c r="L41" s="13">
        <v>374</v>
      </c>
      <c r="M41" s="13">
        <v>300</v>
      </c>
      <c r="N41" s="13">
        <v>329</v>
      </c>
      <c r="O41" s="13">
        <v>301</v>
      </c>
      <c r="P41" s="13">
        <v>307</v>
      </c>
      <c r="Q41" s="13">
        <v>255</v>
      </c>
      <c r="R41" s="13">
        <v>242</v>
      </c>
      <c r="S41" s="13">
        <v>211</v>
      </c>
      <c r="T41" s="13">
        <v>190</v>
      </c>
      <c r="U41" s="13">
        <v>167</v>
      </c>
      <c r="V41" s="13">
        <v>180</v>
      </c>
      <c r="W41" s="13">
        <v>181</v>
      </c>
      <c r="X41" s="13">
        <v>142</v>
      </c>
      <c r="Y41" s="13">
        <v>148</v>
      </c>
      <c r="Z41" s="13">
        <v>162</v>
      </c>
      <c r="AA41" s="13">
        <v>147</v>
      </c>
      <c r="AB41" s="13">
        <v>141</v>
      </c>
    </row>
    <row r="42" spans="1:28">
      <c r="A42" s="12" t="s">
        <v>43</v>
      </c>
      <c r="B42" s="13">
        <v>1607</v>
      </c>
      <c r="C42" s="13">
        <v>1504</v>
      </c>
      <c r="D42" s="13">
        <v>1468</v>
      </c>
      <c r="E42" s="13">
        <v>1579</v>
      </c>
      <c r="F42" s="13">
        <v>1618</v>
      </c>
      <c r="G42" s="13">
        <v>1603</v>
      </c>
      <c r="H42" s="13">
        <v>1484</v>
      </c>
      <c r="I42" s="13">
        <v>1449</v>
      </c>
      <c r="J42" s="13">
        <v>1351</v>
      </c>
      <c r="K42" s="13">
        <v>1288</v>
      </c>
      <c r="L42" s="13">
        <v>1251</v>
      </c>
      <c r="M42" s="13">
        <v>1219</v>
      </c>
      <c r="N42" s="13">
        <v>1302</v>
      </c>
      <c r="O42" s="13">
        <v>1319</v>
      </c>
      <c r="P42" s="13">
        <v>1367</v>
      </c>
      <c r="Q42" s="13">
        <v>1317</v>
      </c>
      <c r="R42" s="13">
        <v>1437</v>
      </c>
      <c r="S42" s="13">
        <v>1339</v>
      </c>
      <c r="T42" s="13">
        <v>1185</v>
      </c>
      <c r="U42" s="13">
        <v>1135</v>
      </c>
      <c r="V42" s="13">
        <v>1237</v>
      </c>
      <c r="W42" s="13">
        <v>1086</v>
      </c>
      <c r="X42" s="13">
        <v>1155</v>
      </c>
      <c r="Y42" s="13">
        <v>1086</v>
      </c>
      <c r="Z42" s="13">
        <v>1187</v>
      </c>
      <c r="AA42" s="13">
        <v>952</v>
      </c>
      <c r="AB42" s="14">
        <v>980</v>
      </c>
    </row>
    <row r="43" spans="1:28">
      <c r="A43" s="12" t="s">
        <v>44</v>
      </c>
      <c r="B43" s="13">
        <v>6419</v>
      </c>
      <c r="C43" s="13">
        <v>6867</v>
      </c>
      <c r="D43" s="13">
        <v>6000</v>
      </c>
      <c r="E43" s="13">
        <v>6437</v>
      </c>
      <c r="F43" s="13">
        <v>6513</v>
      </c>
      <c r="G43" s="13">
        <v>6295</v>
      </c>
      <c r="H43" s="13">
        <v>5992</v>
      </c>
      <c r="I43" s="13">
        <v>5725</v>
      </c>
      <c r="J43" s="13">
        <v>5835</v>
      </c>
      <c r="K43" s="13">
        <v>5423</v>
      </c>
      <c r="L43" s="13">
        <v>5389</v>
      </c>
      <c r="M43" s="13">
        <v>5240</v>
      </c>
      <c r="N43" s="13">
        <v>5069</v>
      </c>
      <c r="O43" s="13">
        <v>5491</v>
      </c>
      <c r="P43" s="13">
        <v>5161</v>
      </c>
      <c r="Q43" s="13">
        <v>5006</v>
      </c>
      <c r="R43" s="13">
        <v>4998</v>
      </c>
      <c r="S43" s="13">
        <v>4602</v>
      </c>
      <c r="T43" s="13">
        <v>3481</v>
      </c>
      <c r="U43" s="13">
        <v>3186</v>
      </c>
      <c r="V43" s="13">
        <v>3065</v>
      </c>
      <c r="W43" s="13">
        <v>2626</v>
      </c>
      <c r="X43" s="13">
        <v>2464</v>
      </c>
      <c r="Y43" s="13">
        <v>2205</v>
      </c>
      <c r="Z43" s="13">
        <v>2160</v>
      </c>
      <c r="AA43" s="13">
        <v>2117</v>
      </c>
      <c r="AB43" s="13">
        <v>2062</v>
      </c>
    </row>
    <row r="44" spans="1:28">
      <c r="A44" s="12" t="s">
        <v>45</v>
      </c>
      <c r="B44" s="13">
        <v>438</v>
      </c>
      <c r="C44" s="13">
        <v>513</v>
      </c>
      <c r="D44" s="13">
        <v>489</v>
      </c>
      <c r="E44" s="13">
        <v>539</v>
      </c>
      <c r="F44" s="13">
        <v>518</v>
      </c>
      <c r="G44" s="13">
        <v>583</v>
      </c>
      <c r="H44" s="13">
        <v>450</v>
      </c>
      <c r="I44" s="13">
        <v>396</v>
      </c>
      <c r="J44" s="13">
        <v>406</v>
      </c>
      <c r="K44" s="13">
        <v>375</v>
      </c>
      <c r="L44" s="13">
        <v>371</v>
      </c>
      <c r="M44" s="13">
        <v>334</v>
      </c>
      <c r="N44" s="13">
        <v>360</v>
      </c>
      <c r="O44" s="13">
        <v>338</v>
      </c>
      <c r="P44" s="13">
        <v>312</v>
      </c>
      <c r="Q44" s="13">
        <v>272</v>
      </c>
      <c r="R44" s="13">
        <v>265</v>
      </c>
      <c r="S44" s="13">
        <v>271</v>
      </c>
      <c r="T44" s="13">
        <v>283</v>
      </c>
      <c r="U44" s="13">
        <v>194</v>
      </c>
      <c r="V44" s="13">
        <v>201</v>
      </c>
      <c r="W44" s="13">
        <v>281</v>
      </c>
      <c r="X44" s="13">
        <v>298</v>
      </c>
      <c r="Y44" s="13">
        <v>288</v>
      </c>
      <c r="Z44" s="13">
        <v>268</v>
      </c>
      <c r="AA44" s="13">
        <v>291</v>
      </c>
      <c r="AB44" s="15">
        <v>261</v>
      </c>
    </row>
    <row r="46" spans="1:28">
      <c r="A46" s="12" t="s">
        <v>60</v>
      </c>
      <c r="B46" s="1">
        <f t="shared" ref="B46:AB46" si="7">B43+B44</f>
        <v>6857</v>
      </c>
      <c r="C46" s="1">
        <f t="shared" si="7"/>
        <v>7380</v>
      </c>
      <c r="D46" s="1">
        <f t="shared" si="7"/>
        <v>6489</v>
      </c>
      <c r="E46" s="1">
        <f t="shared" si="7"/>
        <v>6976</v>
      </c>
      <c r="F46" s="1">
        <f t="shared" si="7"/>
        <v>7031</v>
      </c>
      <c r="G46" s="1">
        <f t="shared" si="7"/>
        <v>6878</v>
      </c>
      <c r="H46" s="1">
        <f t="shared" si="7"/>
        <v>6442</v>
      </c>
      <c r="I46" s="1">
        <f t="shared" si="7"/>
        <v>6121</v>
      </c>
      <c r="J46" s="1">
        <f t="shared" si="7"/>
        <v>6241</v>
      </c>
      <c r="K46" s="1">
        <f t="shared" si="7"/>
        <v>5798</v>
      </c>
      <c r="L46" s="1">
        <f t="shared" si="7"/>
        <v>5760</v>
      </c>
      <c r="M46" s="1">
        <f t="shared" si="7"/>
        <v>5574</v>
      </c>
      <c r="N46" s="1">
        <f t="shared" si="7"/>
        <v>5429</v>
      </c>
      <c r="O46" s="1">
        <f t="shared" si="7"/>
        <v>5829</v>
      </c>
      <c r="P46" s="1">
        <f t="shared" si="7"/>
        <v>5473</v>
      </c>
      <c r="Q46" s="1">
        <f t="shared" si="7"/>
        <v>5278</v>
      </c>
      <c r="R46" s="1">
        <f t="shared" si="7"/>
        <v>5263</v>
      </c>
      <c r="S46" s="1">
        <f t="shared" si="7"/>
        <v>4873</v>
      </c>
      <c r="T46" s="1">
        <f t="shared" si="7"/>
        <v>3764</v>
      </c>
      <c r="U46" s="1">
        <f t="shared" si="7"/>
        <v>3380</v>
      </c>
      <c r="V46" s="1">
        <f t="shared" si="7"/>
        <v>3266</v>
      </c>
      <c r="W46" s="1">
        <f t="shared" si="7"/>
        <v>2907</v>
      </c>
      <c r="X46" s="1">
        <f t="shared" si="7"/>
        <v>2762</v>
      </c>
      <c r="Y46" s="1">
        <f t="shared" si="7"/>
        <v>2493</v>
      </c>
      <c r="Z46" s="1">
        <f t="shared" si="7"/>
        <v>2428</v>
      </c>
      <c r="AA46" s="1">
        <f t="shared" si="7"/>
        <v>2408</v>
      </c>
      <c r="AB46" s="1">
        <f t="shared" si="7"/>
        <v>2323</v>
      </c>
    </row>
    <row r="47" spans="1:28">
      <c r="A47" s="12" t="s">
        <v>61</v>
      </c>
      <c r="B47" s="1">
        <f t="shared" ref="B47:AB47" si="8">B41+B42</f>
        <v>2033</v>
      </c>
      <c r="C47" s="1">
        <f t="shared" si="8"/>
        <v>1942</v>
      </c>
      <c r="D47" s="1">
        <f t="shared" si="8"/>
        <v>1887</v>
      </c>
      <c r="E47" s="1">
        <f t="shared" si="8"/>
        <v>1980</v>
      </c>
      <c r="F47" s="1">
        <f t="shared" si="8"/>
        <v>2025</v>
      </c>
      <c r="G47" s="1">
        <f t="shared" si="8"/>
        <v>2004</v>
      </c>
      <c r="H47" s="1">
        <f t="shared" si="8"/>
        <v>1848</v>
      </c>
      <c r="I47" s="1">
        <f t="shared" si="8"/>
        <v>1797</v>
      </c>
      <c r="J47" s="1">
        <f t="shared" si="8"/>
        <v>1680</v>
      </c>
      <c r="K47" s="1">
        <f t="shared" si="8"/>
        <v>1609</v>
      </c>
      <c r="L47" s="1">
        <f t="shared" si="8"/>
        <v>1625</v>
      </c>
      <c r="M47" s="1">
        <f t="shared" si="8"/>
        <v>1519</v>
      </c>
      <c r="N47" s="1">
        <f t="shared" si="8"/>
        <v>1631</v>
      </c>
      <c r="O47" s="1">
        <f t="shared" si="8"/>
        <v>1620</v>
      </c>
      <c r="P47" s="1">
        <f t="shared" si="8"/>
        <v>1674</v>
      </c>
      <c r="Q47" s="1">
        <f t="shared" si="8"/>
        <v>1572</v>
      </c>
      <c r="R47" s="1">
        <f t="shared" si="8"/>
        <v>1679</v>
      </c>
      <c r="S47" s="1">
        <f t="shared" si="8"/>
        <v>1550</v>
      </c>
      <c r="T47" s="1">
        <f t="shared" si="8"/>
        <v>1375</v>
      </c>
      <c r="U47" s="1">
        <f t="shared" si="8"/>
        <v>1302</v>
      </c>
      <c r="V47" s="1">
        <f t="shared" si="8"/>
        <v>1417</v>
      </c>
      <c r="W47" s="1">
        <f t="shared" si="8"/>
        <v>1267</v>
      </c>
      <c r="X47" s="1">
        <f t="shared" si="8"/>
        <v>1297</v>
      </c>
      <c r="Y47" s="1">
        <f t="shared" si="8"/>
        <v>1234</v>
      </c>
      <c r="Z47" s="1">
        <f t="shared" si="8"/>
        <v>1349</v>
      </c>
      <c r="AA47" s="1">
        <f t="shared" si="8"/>
        <v>1099</v>
      </c>
      <c r="AB47" s="1">
        <f t="shared" si="8"/>
        <v>1121</v>
      </c>
    </row>
    <row r="48" spans="1:28">
      <c r="A48" s="12" t="s">
        <v>58</v>
      </c>
      <c r="B48" s="1">
        <f t="shared" ref="B48:AB48" si="9">B40</f>
        <v>1557</v>
      </c>
      <c r="C48" s="1">
        <f t="shared" si="9"/>
        <v>1639</v>
      </c>
      <c r="D48" s="1">
        <f t="shared" si="9"/>
        <v>1479</v>
      </c>
      <c r="E48" s="1">
        <f t="shared" si="9"/>
        <v>1592</v>
      </c>
      <c r="F48" s="1">
        <f t="shared" si="9"/>
        <v>1472</v>
      </c>
      <c r="G48" s="1">
        <f t="shared" si="9"/>
        <v>1407</v>
      </c>
      <c r="H48" s="1">
        <f t="shared" si="9"/>
        <v>1327</v>
      </c>
      <c r="I48" s="1">
        <f t="shared" si="9"/>
        <v>1165</v>
      </c>
      <c r="J48" s="1">
        <f t="shared" si="9"/>
        <v>1131</v>
      </c>
      <c r="K48" s="1">
        <f t="shared" si="9"/>
        <v>1126</v>
      </c>
      <c r="L48" s="1">
        <f t="shared" si="9"/>
        <v>1027</v>
      </c>
      <c r="M48" s="1">
        <f t="shared" si="9"/>
        <v>987</v>
      </c>
      <c r="N48" s="1">
        <f t="shared" si="9"/>
        <v>929</v>
      </c>
      <c r="O48" s="1">
        <f t="shared" si="9"/>
        <v>988</v>
      </c>
      <c r="P48" s="1">
        <f t="shared" si="9"/>
        <v>882</v>
      </c>
      <c r="Q48" s="1">
        <f t="shared" si="9"/>
        <v>793</v>
      </c>
      <c r="R48" s="1">
        <f t="shared" si="9"/>
        <v>778</v>
      </c>
      <c r="S48" s="1">
        <f t="shared" si="9"/>
        <v>819</v>
      </c>
      <c r="T48" s="1">
        <f t="shared" si="9"/>
        <v>592</v>
      </c>
      <c r="U48" s="1">
        <f t="shared" si="9"/>
        <v>550</v>
      </c>
      <c r="V48" s="1">
        <f t="shared" si="9"/>
        <v>635</v>
      </c>
      <c r="W48" s="1">
        <f t="shared" si="9"/>
        <v>535</v>
      </c>
      <c r="X48" s="1">
        <f t="shared" si="9"/>
        <v>561</v>
      </c>
      <c r="Y48" s="1">
        <f t="shared" si="9"/>
        <v>548</v>
      </c>
      <c r="Z48" s="1">
        <f t="shared" si="9"/>
        <v>496</v>
      </c>
      <c r="AA48" s="1">
        <f t="shared" si="9"/>
        <v>485</v>
      </c>
      <c r="AB48" s="1">
        <f t="shared" si="9"/>
        <v>519</v>
      </c>
    </row>
    <row r="52" spans="1:18">
      <c r="B52">
        <v>2008</v>
      </c>
      <c r="C52">
        <v>2009</v>
      </c>
      <c r="D52">
        <v>2010</v>
      </c>
      <c r="E52">
        <v>2011</v>
      </c>
      <c r="G52">
        <v>2008</v>
      </c>
      <c r="H52">
        <v>2009</v>
      </c>
      <c r="I52">
        <v>2010</v>
      </c>
      <c r="J52">
        <v>2011</v>
      </c>
    </row>
    <row r="53" spans="1:18" ht="15">
      <c r="A53" s="16" t="s">
        <v>46</v>
      </c>
      <c r="B53" s="16">
        <v>456</v>
      </c>
      <c r="C53" s="16">
        <v>462</v>
      </c>
      <c r="D53" s="16">
        <v>381</v>
      </c>
      <c r="E53" s="16">
        <v>399</v>
      </c>
      <c r="F53" t="s">
        <v>60</v>
      </c>
      <c r="G53" s="1">
        <f>B56+B57+B58</f>
        <v>2561</v>
      </c>
      <c r="H53" s="1">
        <f>C56+C57+C58</f>
        <v>2286</v>
      </c>
      <c r="I53" s="1">
        <f>D56+D57+D58</f>
        <v>2034</v>
      </c>
      <c r="J53" s="1">
        <f>E56+E57+E58</f>
        <v>2170</v>
      </c>
    </row>
    <row r="54" spans="1:18" ht="15">
      <c r="A54" s="16" t="s">
        <v>47</v>
      </c>
      <c r="B54" s="16">
        <v>110</v>
      </c>
      <c r="C54" s="16">
        <v>99</v>
      </c>
      <c r="D54" s="16">
        <v>74</v>
      </c>
      <c r="E54" s="16">
        <v>70</v>
      </c>
      <c r="F54" t="s">
        <v>61</v>
      </c>
      <c r="G54">
        <f>B53+B54+B55</f>
        <v>1222</v>
      </c>
      <c r="H54">
        <f>C53+C54+C55</f>
        <v>1211</v>
      </c>
      <c r="I54">
        <f>D53+D54+D55</f>
        <v>1090</v>
      </c>
      <c r="J54">
        <f>E53+E54+E55</f>
        <v>1177</v>
      </c>
    </row>
    <row r="55" spans="1:18" ht="15">
      <c r="A55" s="16" t="s">
        <v>48</v>
      </c>
      <c r="B55" s="16">
        <v>656</v>
      </c>
      <c r="C55" s="16">
        <v>650</v>
      </c>
      <c r="D55" s="16">
        <v>635</v>
      </c>
      <c r="E55" s="16">
        <v>708</v>
      </c>
      <c r="F55" t="s">
        <v>58</v>
      </c>
      <c r="G55">
        <f>B59</f>
        <v>653</v>
      </c>
      <c r="H55">
        <f>C59</f>
        <v>591</v>
      </c>
      <c r="I55">
        <f>D59</f>
        <v>476</v>
      </c>
      <c r="J55">
        <f>E59</f>
        <v>614</v>
      </c>
    </row>
    <row r="56" spans="1:18" ht="15">
      <c r="A56" s="16" t="s">
        <v>49</v>
      </c>
      <c r="B56" s="17">
        <v>2368</v>
      </c>
      <c r="C56" s="17">
        <v>2110</v>
      </c>
      <c r="D56" s="17">
        <v>1840</v>
      </c>
      <c r="E56" s="17">
        <v>1986</v>
      </c>
    </row>
    <row r="57" spans="1:18" ht="15">
      <c r="A57" s="16" t="s">
        <v>50</v>
      </c>
      <c r="B57" s="16">
        <v>10</v>
      </c>
      <c r="C57" s="16">
        <v>12</v>
      </c>
      <c r="D57" s="16">
        <v>32</v>
      </c>
      <c r="E57" s="16">
        <v>10</v>
      </c>
    </row>
    <row r="58" spans="1:18" ht="15">
      <c r="A58" s="16" t="s">
        <v>51</v>
      </c>
      <c r="B58" s="16">
        <v>183</v>
      </c>
      <c r="C58" s="16">
        <v>164</v>
      </c>
      <c r="D58" s="16">
        <v>162</v>
      </c>
      <c r="E58" s="16">
        <v>174</v>
      </c>
    </row>
    <row r="59" spans="1:18" ht="15">
      <c r="A59" s="16" t="s">
        <v>52</v>
      </c>
      <c r="B59" s="16">
        <v>653</v>
      </c>
      <c r="C59" s="16">
        <v>591</v>
      </c>
      <c r="D59" s="16">
        <v>476</v>
      </c>
      <c r="E59" s="16">
        <v>614</v>
      </c>
    </row>
    <row r="63" spans="1:18">
      <c r="B63">
        <v>1994</v>
      </c>
      <c r="C63">
        <v>1995</v>
      </c>
      <c r="D63">
        <v>1996</v>
      </c>
      <c r="E63">
        <v>1997</v>
      </c>
      <c r="F63">
        <v>1998</v>
      </c>
      <c r="G63">
        <v>1999</v>
      </c>
      <c r="H63">
        <v>2000</v>
      </c>
      <c r="I63">
        <v>2001</v>
      </c>
      <c r="J63">
        <v>2002</v>
      </c>
      <c r="K63">
        <v>2003</v>
      </c>
      <c r="L63">
        <v>2004</v>
      </c>
      <c r="M63">
        <v>2005</v>
      </c>
      <c r="N63">
        <v>2006</v>
      </c>
      <c r="O63">
        <v>2007</v>
      </c>
      <c r="P63">
        <v>2008</v>
      </c>
      <c r="Q63">
        <v>2009</v>
      </c>
      <c r="R63">
        <v>2010</v>
      </c>
    </row>
    <row r="64" spans="1:18">
      <c r="A64" t="s">
        <v>60</v>
      </c>
      <c r="B64" s="1">
        <v>31998</v>
      </c>
      <c r="C64" s="1">
        <v>33064</v>
      </c>
      <c r="D64" s="1">
        <v>33534</v>
      </c>
      <c r="E64" s="1">
        <v>33609</v>
      </c>
      <c r="F64" s="1">
        <v>33088</v>
      </c>
      <c r="G64" s="1">
        <v>33392</v>
      </c>
      <c r="H64" s="1">
        <v>33451</v>
      </c>
      <c r="I64" s="1">
        <v>33243</v>
      </c>
      <c r="J64" s="1">
        <v>34105</v>
      </c>
      <c r="K64" s="1">
        <v>33627</v>
      </c>
      <c r="L64" s="1">
        <v>33276</v>
      </c>
      <c r="M64" s="1">
        <v>33070</v>
      </c>
      <c r="N64" s="1">
        <v>32119</v>
      </c>
      <c r="O64" s="1">
        <v>30527</v>
      </c>
      <c r="P64" s="1">
        <v>26791</v>
      </c>
      <c r="Q64" s="1">
        <v>24526</v>
      </c>
      <c r="R64" s="1">
        <v>23303</v>
      </c>
    </row>
    <row r="65" spans="1:18">
      <c r="A65" t="s">
        <v>61</v>
      </c>
      <c r="B65" s="1">
        <f t="shared" ref="B65:R65" si="10">B68+B69+B70</f>
        <v>3229</v>
      </c>
      <c r="C65" s="1">
        <f t="shared" si="10"/>
        <v>3169</v>
      </c>
      <c r="D65" s="1">
        <f t="shared" si="10"/>
        <v>3080</v>
      </c>
      <c r="E65" s="1">
        <f t="shared" si="10"/>
        <v>3083</v>
      </c>
      <c r="F65" s="1">
        <f t="shared" si="10"/>
        <v>3185</v>
      </c>
      <c r="G65" s="1">
        <f t="shared" si="10"/>
        <v>3386</v>
      </c>
      <c r="H65" s="1">
        <f t="shared" si="10"/>
        <v>3731</v>
      </c>
      <c r="I65" s="1">
        <f t="shared" si="10"/>
        <v>4052</v>
      </c>
      <c r="J65" s="1">
        <f t="shared" si="10"/>
        <v>4049</v>
      </c>
      <c r="K65" s="1">
        <f t="shared" si="10"/>
        <v>4483</v>
      </c>
      <c r="L65" s="1">
        <f t="shared" si="10"/>
        <v>4885</v>
      </c>
      <c r="M65" s="1">
        <f t="shared" si="10"/>
        <v>5548</v>
      </c>
      <c r="N65" s="1">
        <f t="shared" si="10"/>
        <v>5794</v>
      </c>
      <c r="O65" s="1">
        <f t="shared" si="10"/>
        <v>6033</v>
      </c>
      <c r="P65" s="1">
        <f t="shared" si="10"/>
        <v>6218</v>
      </c>
      <c r="Q65" s="1">
        <f t="shared" si="10"/>
        <v>5248</v>
      </c>
      <c r="R65" s="1">
        <f t="shared" si="10"/>
        <v>5302</v>
      </c>
    </row>
    <row r="66" spans="1:18">
      <c r="A66" t="s">
        <v>58</v>
      </c>
      <c r="B66" s="1">
        <v>5489</v>
      </c>
      <c r="C66" s="1">
        <v>5584</v>
      </c>
      <c r="D66" s="1">
        <v>5449</v>
      </c>
      <c r="E66" s="1">
        <v>5321</v>
      </c>
      <c r="F66" s="1">
        <v>5228</v>
      </c>
      <c r="G66" s="1">
        <v>4939</v>
      </c>
      <c r="H66" s="1">
        <v>4763</v>
      </c>
      <c r="I66" s="1">
        <v>4901</v>
      </c>
      <c r="J66" s="1">
        <v>4851</v>
      </c>
      <c r="K66" s="1">
        <v>4774</v>
      </c>
      <c r="L66" s="1">
        <v>4675</v>
      </c>
      <c r="M66" s="1">
        <v>4892</v>
      </c>
      <c r="N66" s="1">
        <v>4795</v>
      </c>
      <c r="O66" s="1">
        <v>4699</v>
      </c>
      <c r="P66" s="1">
        <v>4414</v>
      </c>
      <c r="Q66" s="1">
        <v>4109</v>
      </c>
      <c r="R66" s="1">
        <v>4280</v>
      </c>
    </row>
    <row r="68" spans="1:18">
      <c r="A68" t="s">
        <v>63</v>
      </c>
      <c r="B68" s="1">
        <v>2320</v>
      </c>
      <c r="C68" s="1">
        <v>2227</v>
      </c>
      <c r="D68" s="1">
        <v>2161</v>
      </c>
      <c r="E68" s="1">
        <v>2116</v>
      </c>
      <c r="F68" s="1">
        <v>2294</v>
      </c>
      <c r="G68" s="1">
        <v>2483</v>
      </c>
      <c r="H68" s="1">
        <v>2897</v>
      </c>
      <c r="I68" s="1">
        <v>3197</v>
      </c>
      <c r="J68" s="1">
        <v>3270</v>
      </c>
      <c r="K68" s="1">
        <v>3714</v>
      </c>
      <c r="L68" s="1">
        <v>4028</v>
      </c>
      <c r="M68" s="1">
        <v>4576</v>
      </c>
      <c r="N68" s="1">
        <v>4837</v>
      </c>
      <c r="O68" s="1">
        <v>5174</v>
      </c>
      <c r="P68" s="1">
        <v>5312</v>
      </c>
      <c r="Q68" s="1">
        <v>4469</v>
      </c>
      <c r="R68" s="1">
        <v>4502</v>
      </c>
    </row>
    <row r="69" spans="1:18">
      <c r="A69" t="s">
        <v>46</v>
      </c>
      <c r="B69">
        <v>802</v>
      </c>
      <c r="C69">
        <v>833</v>
      </c>
      <c r="D69">
        <v>765</v>
      </c>
      <c r="E69">
        <v>814</v>
      </c>
      <c r="F69">
        <v>760</v>
      </c>
      <c r="G69">
        <v>754</v>
      </c>
      <c r="H69">
        <v>693</v>
      </c>
      <c r="I69">
        <v>732</v>
      </c>
      <c r="J69">
        <v>665</v>
      </c>
      <c r="K69">
        <v>629</v>
      </c>
      <c r="L69">
        <v>727</v>
      </c>
      <c r="M69">
        <v>786</v>
      </c>
      <c r="N69">
        <v>772</v>
      </c>
      <c r="O69">
        <v>701</v>
      </c>
      <c r="P69">
        <v>718</v>
      </c>
      <c r="Q69">
        <v>628</v>
      </c>
      <c r="R69">
        <v>618</v>
      </c>
    </row>
    <row r="70" spans="1:18">
      <c r="A70" t="s">
        <v>59</v>
      </c>
      <c r="B70">
        <v>107</v>
      </c>
      <c r="C70">
        <v>109</v>
      </c>
      <c r="D70">
        <v>154</v>
      </c>
      <c r="E70">
        <v>153</v>
      </c>
      <c r="F70">
        <v>131</v>
      </c>
      <c r="G70">
        <v>149</v>
      </c>
      <c r="H70">
        <v>141</v>
      </c>
      <c r="I70">
        <v>123</v>
      </c>
      <c r="J70">
        <v>114</v>
      </c>
      <c r="K70">
        <v>140</v>
      </c>
      <c r="L70">
        <v>130</v>
      </c>
      <c r="M70">
        <v>186</v>
      </c>
      <c r="N70">
        <v>185</v>
      </c>
      <c r="O70">
        <v>158</v>
      </c>
      <c r="P70">
        <v>188</v>
      </c>
      <c r="Q70">
        <v>151</v>
      </c>
      <c r="R70">
        <v>182</v>
      </c>
    </row>
    <row r="76" spans="1:18">
      <c r="B76">
        <v>2001</v>
      </c>
      <c r="C76">
        <v>2002</v>
      </c>
      <c r="D76">
        <v>2003</v>
      </c>
      <c r="E76">
        <v>2004</v>
      </c>
      <c r="F76">
        <v>2005</v>
      </c>
      <c r="G76">
        <v>2006</v>
      </c>
      <c r="H76">
        <v>2007</v>
      </c>
      <c r="I76">
        <v>2008</v>
      </c>
      <c r="J76">
        <v>2009</v>
      </c>
      <c r="K76">
        <v>2010</v>
      </c>
      <c r="L76">
        <v>2011</v>
      </c>
    </row>
    <row r="77" spans="1:18">
      <c r="A77" t="s">
        <v>64</v>
      </c>
      <c r="B77">
        <v>0</v>
      </c>
      <c r="C77">
        <v>0</v>
      </c>
      <c r="D77">
        <v>49</v>
      </c>
      <c r="E77">
        <v>445</v>
      </c>
      <c r="F77">
        <v>532</v>
      </c>
      <c r="G77">
        <v>623</v>
      </c>
      <c r="H77">
        <v>636</v>
      </c>
      <c r="I77">
        <v>682</v>
      </c>
      <c r="J77">
        <v>733</v>
      </c>
      <c r="K77">
        <v>744</v>
      </c>
      <c r="L77">
        <v>718</v>
      </c>
    </row>
    <row r="78" spans="1:18">
      <c r="A78" t="s">
        <v>65</v>
      </c>
      <c r="B78">
        <v>339446</v>
      </c>
      <c r="C78">
        <v>348837</v>
      </c>
      <c r="D78">
        <v>323664</v>
      </c>
      <c r="E78">
        <v>310195</v>
      </c>
      <c r="F78">
        <v>305873</v>
      </c>
      <c r="G78">
        <v>299590</v>
      </c>
      <c r="H78">
        <v>287467</v>
      </c>
      <c r="I78">
        <v>272150</v>
      </c>
      <c r="J78">
        <v>268300</v>
      </c>
      <c r="K78">
        <v>267481</v>
      </c>
      <c r="L78">
        <v>255471</v>
      </c>
    </row>
    <row r="79" spans="1:18">
      <c r="A79" t="s">
        <v>66</v>
      </c>
      <c r="B79">
        <v>5276</v>
      </c>
      <c r="C79">
        <v>4659</v>
      </c>
      <c r="D79">
        <v>4376</v>
      </c>
      <c r="E79">
        <v>4165</v>
      </c>
      <c r="F79">
        <v>3582</v>
      </c>
      <c r="G79">
        <v>4208</v>
      </c>
      <c r="H79">
        <v>3287</v>
      </c>
      <c r="I79">
        <v>3212</v>
      </c>
      <c r="J79">
        <v>2882</v>
      </c>
      <c r="K79">
        <v>3093</v>
      </c>
      <c r="L79">
        <v>2823</v>
      </c>
    </row>
    <row r="80" spans="1:18">
      <c r="A80" t="s">
        <v>67</v>
      </c>
      <c r="B80">
        <v>554</v>
      </c>
      <c r="C80">
        <v>508</v>
      </c>
      <c r="D80">
        <v>436</v>
      </c>
      <c r="E80">
        <v>451</v>
      </c>
      <c r="F80">
        <v>380</v>
      </c>
      <c r="G80">
        <v>378</v>
      </c>
      <c r="H80">
        <v>325</v>
      </c>
      <c r="I80">
        <v>304</v>
      </c>
      <c r="J80">
        <v>268</v>
      </c>
      <c r="K80">
        <v>236</v>
      </c>
      <c r="L80">
        <v>215</v>
      </c>
    </row>
    <row r="81" spans="1:12">
      <c r="A81" t="s">
        <v>68</v>
      </c>
      <c r="B81">
        <v>32184</v>
      </c>
      <c r="C81">
        <v>34485</v>
      </c>
      <c r="D81">
        <v>32877</v>
      </c>
      <c r="E81">
        <v>31802</v>
      </c>
      <c r="F81">
        <v>31997</v>
      </c>
      <c r="G81">
        <v>31614</v>
      </c>
      <c r="H81">
        <v>31055</v>
      </c>
      <c r="I81">
        <v>29211</v>
      </c>
      <c r="J81">
        <v>26619</v>
      </c>
      <c r="K81">
        <v>26578</v>
      </c>
      <c r="L81">
        <v>25498</v>
      </c>
    </row>
    <row r="82" spans="1:12">
      <c r="A82" t="s">
        <v>69</v>
      </c>
      <c r="B82">
        <v>12498</v>
      </c>
      <c r="C82">
        <v>12698</v>
      </c>
      <c r="D82">
        <v>12804</v>
      </c>
      <c r="E82">
        <v>13231</v>
      </c>
      <c r="F82">
        <v>14127</v>
      </c>
      <c r="G82">
        <v>14977</v>
      </c>
      <c r="H82">
        <v>15713</v>
      </c>
      <c r="I82">
        <v>15636</v>
      </c>
      <c r="J82">
        <v>15874</v>
      </c>
      <c r="K82">
        <v>15565</v>
      </c>
      <c r="L82">
        <v>17440</v>
      </c>
    </row>
    <row r="83" spans="1:12">
      <c r="A83" t="s">
        <v>70</v>
      </c>
      <c r="B83">
        <v>59921</v>
      </c>
      <c r="C83">
        <v>53280</v>
      </c>
      <c r="D83">
        <v>53881</v>
      </c>
      <c r="E83">
        <v>47065</v>
      </c>
      <c r="F83">
        <v>40529</v>
      </c>
      <c r="G83">
        <v>36841</v>
      </c>
      <c r="H83">
        <v>33205</v>
      </c>
      <c r="I83">
        <v>28665</v>
      </c>
      <c r="J83">
        <v>26652</v>
      </c>
      <c r="K83">
        <v>22208</v>
      </c>
      <c r="L83">
        <v>21012</v>
      </c>
    </row>
    <row r="84" spans="1:12">
      <c r="A84" t="s">
        <v>48</v>
      </c>
      <c r="B84">
        <v>40268</v>
      </c>
      <c r="C84">
        <v>42806</v>
      </c>
      <c r="D84">
        <v>44727</v>
      </c>
      <c r="E84">
        <v>48253</v>
      </c>
      <c r="F84">
        <v>50896</v>
      </c>
      <c r="G84">
        <v>54955</v>
      </c>
      <c r="H84">
        <v>58606</v>
      </c>
      <c r="I84">
        <v>55320</v>
      </c>
      <c r="J84">
        <v>55028</v>
      </c>
      <c r="K84">
        <v>52159</v>
      </c>
      <c r="L84">
        <v>54181</v>
      </c>
    </row>
    <row r="85" spans="1:12">
      <c r="A85" t="s">
        <v>71</v>
      </c>
      <c r="B85">
        <v>1288</v>
      </c>
      <c r="C85">
        <v>1330</v>
      </c>
      <c r="D85">
        <v>1115</v>
      </c>
      <c r="E85">
        <v>1119</v>
      </c>
      <c r="F85">
        <v>1093</v>
      </c>
      <c r="G85">
        <v>911</v>
      </c>
      <c r="H85">
        <v>778</v>
      </c>
      <c r="I85">
        <v>702</v>
      </c>
      <c r="J85">
        <v>707</v>
      </c>
      <c r="K85">
        <v>768</v>
      </c>
      <c r="L85">
        <v>608</v>
      </c>
    </row>
    <row r="86" spans="1:12">
      <c r="A86" t="s">
        <v>72</v>
      </c>
      <c r="B86">
        <v>4896</v>
      </c>
      <c r="C86">
        <v>5734</v>
      </c>
      <c r="D86">
        <v>7096</v>
      </c>
      <c r="E86">
        <v>7285</v>
      </c>
      <c r="F86">
        <v>7260</v>
      </c>
      <c r="G86">
        <v>6565</v>
      </c>
      <c r="H86">
        <v>6389</v>
      </c>
      <c r="I86">
        <v>5278</v>
      </c>
      <c r="J86">
        <v>5111</v>
      </c>
      <c r="K86">
        <v>5852</v>
      </c>
      <c r="L86">
        <v>8688</v>
      </c>
    </row>
    <row r="88" spans="1:12">
      <c r="A88" t="s">
        <v>60</v>
      </c>
      <c r="B88">
        <f>B77+B78+B79+B80+B81</f>
        <v>377460</v>
      </c>
      <c r="C88">
        <f t="shared" ref="C88:L88" si="11">C77+C78+C79+C80+C81</f>
        <v>388489</v>
      </c>
      <c r="D88">
        <f t="shared" si="11"/>
        <v>361402</v>
      </c>
      <c r="E88">
        <f t="shared" si="11"/>
        <v>347058</v>
      </c>
      <c r="F88">
        <f t="shared" si="11"/>
        <v>342364</v>
      </c>
      <c r="G88">
        <f t="shared" si="11"/>
        <v>336413</v>
      </c>
      <c r="H88">
        <f t="shared" si="11"/>
        <v>322770</v>
      </c>
      <c r="I88">
        <f t="shared" si="11"/>
        <v>305559</v>
      </c>
      <c r="J88">
        <f t="shared" si="11"/>
        <v>298802</v>
      </c>
      <c r="K88">
        <f t="shared" si="11"/>
        <v>298132</v>
      </c>
      <c r="L88">
        <f t="shared" si="11"/>
        <v>284725</v>
      </c>
    </row>
    <row r="89" spans="1:12">
      <c r="A89" t="s">
        <v>61</v>
      </c>
      <c r="B89">
        <f>B82+B83+B84+B85+B86</f>
        <v>118871</v>
      </c>
      <c r="C89">
        <f t="shared" ref="C89:L89" si="12">C82+C83+C84+C85+C86</f>
        <v>115848</v>
      </c>
      <c r="D89">
        <f t="shared" si="12"/>
        <v>119623</v>
      </c>
      <c r="E89">
        <f t="shared" si="12"/>
        <v>116953</v>
      </c>
      <c r="F89">
        <f t="shared" si="12"/>
        <v>113905</v>
      </c>
      <c r="G89">
        <f t="shared" si="12"/>
        <v>114249</v>
      </c>
      <c r="H89">
        <f t="shared" si="12"/>
        <v>114691</v>
      </c>
      <c r="I89">
        <f t="shared" si="12"/>
        <v>105601</v>
      </c>
      <c r="J89">
        <f t="shared" si="12"/>
        <v>103372</v>
      </c>
      <c r="K89">
        <f t="shared" si="12"/>
        <v>96552</v>
      </c>
      <c r="L89">
        <f t="shared" si="12"/>
        <v>101929</v>
      </c>
    </row>
    <row r="91" spans="1:12">
      <c r="A91" t="s">
        <v>74</v>
      </c>
      <c r="B91">
        <v>2050</v>
      </c>
      <c r="C91">
        <v>1851</v>
      </c>
      <c r="D91">
        <v>1990</v>
      </c>
      <c r="E91">
        <v>1690</v>
      </c>
      <c r="F91">
        <v>1681</v>
      </c>
      <c r="G91">
        <v>1650</v>
      </c>
      <c r="H91">
        <v>1445</v>
      </c>
      <c r="I91">
        <v>1295</v>
      </c>
      <c r="J91">
        <v>1261</v>
      </c>
      <c r="K91">
        <v>1207</v>
      </c>
      <c r="L91">
        <v>1168</v>
      </c>
    </row>
    <row r="92" spans="1:12">
      <c r="A92" t="s">
        <v>75</v>
      </c>
      <c r="B92">
        <v>4114</v>
      </c>
      <c r="C92">
        <v>4060</v>
      </c>
      <c r="D92">
        <v>3766</v>
      </c>
      <c r="E92">
        <v>3693</v>
      </c>
      <c r="F92">
        <v>3408</v>
      </c>
      <c r="G92">
        <v>3296</v>
      </c>
      <c r="H92">
        <v>3115</v>
      </c>
      <c r="I92">
        <v>2834</v>
      </c>
      <c r="J92">
        <v>2365</v>
      </c>
      <c r="K92">
        <v>2314</v>
      </c>
      <c r="L92">
        <v>2131</v>
      </c>
    </row>
    <row r="93" spans="1:12">
      <c r="A93" t="s">
        <v>76</v>
      </c>
      <c r="B93">
        <v>932</v>
      </c>
      <c r="C93">
        <v>1069</v>
      </c>
      <c r="D93">
        <v>807</v>
      </c>
      <c r="E93">
        <v>739</v>
      </c>
      <c r="F93">
        <v>729</v>
      </c>
      <c r="G93">
        <v>723</v>
      </c>
      <c r="H93">
        <v>571</v>
      </c>
      <c r="I93">
        <v>596</v>
      </c>
      <c r="J93">
        <v>611</v>
      </c>
      <c r="K93">
        <v>569</v>
      </c>
      <c r="L93">
        <v>561</v>
      </c>
    </row>
    <row r="95" spans="1:12">
      <c r="A95" t="s">
        <v>77</v>
      </c>
      <c r="B95">
        <f t="shared" ref="B95:L95" si="13">B93</f>
        <v>932</v>
      </c>
      <c r="C95">
        <f t="shared" si="13"/>
        <v>1069</v>
      </c>
      <c r="D95">
        <f t="shared" si="13"/>
        <v>807</v>
      </c>
      <c r="E95">
        <f t="shared" si="13"/>
        <v>739</v>
      </c>
      <c r="F95">
        <f t="shared" si="13"/>
        <v>729</v>
      </c>
      <c r="G95">
        <f t="shared" si="13"/>
        <v>723</v>
      </c>
      <c r="H95">
        <f t="shared" si="13"/>
        <v>571</v>
      </c>
      <c r="I95">
        <f t="shared" si="13"/>
        <v>596</v>
      </c>
      <c r="J95">
        <f t="shared" si="13"/>
        <v>611</v>
      </c>
      <c r="K95">
        <f t="shared" si="13"/>
        <v>569</v>
      </c>
      <c r="L95">
        <f t="shared" si="13"/>
        <v>561</v>
      </c>
    </row>
    <row r="96" spans="1:12">
      <c r="A96" t="s">
        <v>73</v>
      </c>
      <c r="B96">
        <f t="shared" ref="B96:L96" si="14">B92+B91</f>
        <v>6164</v>
      </c>
      <c r="C96">
        <f t="shared" si="14"/>
        <v>5911</v>
      </c>
      <c r="D96">
        <f t="shared" si="14"/>
        <v>5756</v>
      </c>
      <c r="E96">
        <f t="shared" si="14"/>
        <v>5383</v>
      </c>
      <c r="F96">
        <f t="shared" si="14"/>
        <v>5089</v>
      </c>
      <c r="G96">
        <f t="shared" si="14"/>
        <v>4946</v>
      </c>
      <c r="H96">
        <f t="shared" si="14"/>
        <v>4560</v>
      </c>
      <c r="I96">
        <f t="shared" si="14"/>
        <v>4129</v>
      </c>
      <c r="J96">
        <f t="shared" si="14"/>
        <v>3626</v>
      </c>
      <c r="K96">
        <f t="shared" si="14"/>
        <v>3521</v>
      </c>
      <c r="L96">
        <f t="shared" si="14"/>
        <v>3299</v>
      </c>
    </row>
  </sheetData>
  <phoneticPr fontId="17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:K92"/>
  <sheetViews>
    <sheetView workbookViewId="0">
      <selection activeCell="F1" sqref="F1:G23"/>
    </sheetView>
  </sheetViews>
  <sheetFormatPr defaultColWidth="11.125" defaultRowHeight="14.25"/>
  <cols>
    <col min="1" max="1" width="5.125" bestFit="1" customWidth="1"/>
    <col min="2" max="2" width="9.375" bestFit="1" customWidth="1"/>
    <col min="3" max="3" width="29.5" bestFit="1" customWidth="1"/>
    <col min="4" max="4" width="15.875" style="3" bestFit="1" customWidth="1"/>
    <col min="5" max="5" width="7.875" style="3" bestFit="1" customWidth="1"/>
    <col min="6" max="6" width="12.375" bestFit="1" customWidth="1"/>
    <col min="7" max="7" width="7.875" bestFit="1" customWidth="1"/>
    <col min="8" max="8" width="17" customWidth="1"/>
    <col min="9" max="9" width="16.5" bestFit="1" customWidth="1"/>
    <col min="10" max="10" width="21.625" bestFit="1" customWidth="1"/>
  </cols>
  <sheetData>
    <row r="1" spans="1:7">
      <c r="A1" t="s">
        <v>32</v>
      </c>
      <c r="B1" t="s">
        <v>23</v>
      </c>
      <c r="C1" t="s">
        <v>7</v>
      </c>
      <c r="D1" s="10" t="s">
        <v>30</v>
      </c>
      <c r="F1" t="s">
        <v>26</v>
      </c>
      <c r="G1" t="s">
        <v>27</v>
      </c>
    </row>
    <row r="2" spans="1:7">
      <c r="A2">
        <v>1990</v>
      </c>
      <c r="B2" s="1">
        <v>7906</v>
      </c>
      <c r="C2" s="1">
        <v>448158</v>
      </c>
      <c r="D2" s="1">
        <v>2010575</v>
      </c>
      <c r="F2">
        <f>(B2+C2)/D2</f>
        <v>0.22683262250848638</v>
      </c>
      <c r="G2">
        <f>B2/(B2+C2)</f>
        <v>1.7335286275610439E-2</v>
      </c>
    </row>
    <row r="3" spans="1:7">
      <c r="A3">
        <v>1991</v>
      </c>
      <c r="B3" s="1">
        <v>11300</v>
      </c>
      <c r="C3" s="1">
        <v>505535</v>
      </c>
      <c r="D3" s="1">
        <v>2311466</v>
      </c>
      <c r="F3">
        <f t="shared" ref="F3:F22" si="0">(B3+C3)/D3</f>
        <v>0.22359619393060509</v>
      </c>
      <c r="G3">
        <f t="shared" ref="G3:G22" si="1">B3/(B3+C3)</f>
        <v>2.1863844360385808E-2</v>
      </c>
    </row>
    <row r="4" spans="1:7">
      <c r="A4">
        <v>1992</v>
      </c>
      <c r="B4" s="1">
        <v>10631</v>
      </c>
      <c r="C4" s="1">
        <v>516797</v>
      </c>
      <c r="D4" s="1">
        <v>2384579</v>
      </c>
      <c r="F4">
        <f t="shared" si="0"/>
        <v>0.22118285869329554</v>
      </c>
      <c r="G4">
        <f t="shared" si="1"/>
        <v>2.0156305694805737E-2</v>
      </c>
    </row>
    <row r="5" spans="1:7">
      <c r="A5">
        <v>1993</v>
      </c>
      <c r="B5" s="1">
        <v>9949</v>
      </c>
      <c r="C5" s="1">
        <v>505591</v>
      </c>
      <c r="D5" s="1">
        <v>2345396</v>
      </c>
      <c r="F5">
        <f t="shared" si="0"/>
        <v>0.21980936268331658</v>
      </c>
      <c r="G5">
        <f t="shared" si="1"/>
        <v>1.9298211583970205E-2</v>
      </c>
    </row>
    <row r="6" spans="1:7">
      <c r="A6">
        <v>1994</v>
      </c>
      <c r="B6" s="1">
        <v>9814</v>
      </c>
      <c r="C6" s="1">
        <v>516415</v>
      </c>
      <c r="D6" s="1">
        <v>2270818</v>
      </c>
      <c r="F6">
        <f t="shared" si="0"/>
        <v>0.23173543630533139</v>
      </c>
      <c r="G6">
        <f t="shared" si="1"/>
        <v>1.8649675331462157E-2</v>
      </c>
    </row>
    <row r="7" spans="1:7">
      <c r="A7">
        <v>1995</v>
      </c>
      <c r="B7" s="1">
        <v>9454</v>
      </c>
      <c r="C7" s="1">
        <v>512141</v>
      </c>
      <c r="D7" s="1">
        <v>2238301</v>
      </c>
      <c r="F7">
        <f t="shared" si="0"/>
        <v>0.23303166106792608</v>
      </c>
      <c r="G7">
        <f t="shared" si="1"/>
        <v>1.8125173745913974E-2</v>
      </c>
    </row>
    <row r="8" spans="1:7">
      <c r="A8">
        <v>1996</v>
      </c>
      <c r="B8" s="1">
        <v>8758</v>
      </c>
      <c r="C8" s="1">
        <v>493158</v>
      </c>
      <c r="D8" s="1">
        <v>2269570</v>
      </c>
      <c r="F8">
        <f t="shared" si="0"/>
        <v>0.22115026194389245</v>
      </c>
      <c r="G8">
        <f t="shared" si="1"/>
        <v>1.7449134915005698E-2</v>
      </c>
    </row>
    <row r="9" spans="1:7">
      <c r="A9">
        <v>1997</v>
      </c>
      <c r="B9" s="1">
        <v>8549</v>
      </c>
      <c r="C9" s="1">
        <v>501094</v>
      </c>
      <c r="D9" s="1">
        <v>2232379</v>
      </c>
      <c r="F9">
        <f t="shared" si="0"/>
        <v>0.22829591211886513</v>
      </c>
      <c r="G9">
        <f t="shared" si="1"/>
        <v>1.677448723910659E-2</v>
      </c>
    </row>
    <row r="10" spans="1:7">
      <c r="A10">
        <v>1998</v>
      </c>
      <c r="B10" s="1">
        <v>7792</v>
      </c>
      <c r="C10" s="1">
        <v>497319</v>
      </c>
      <c r="D10" s="1">
        <v>2257649</v>
      </c>
      <c r="F10">
        <f t="shared" si="0"/>
        <v>0.22373318438782999</v>
      </c>
      <c r="G10">
        <f t="shared" si="1"/>
        <v>1.5426312236320334E-2</v>
      </c>
    </row>
    <row r="11" spans="1:7">
      <c r="A11">
        <v>1999</v>
      </c>
      <c r="B11" s="1">
        <v>7772</v>
      </c>
      <c r="C11" s="1">
        <v>521127</v>
      </c>
      <c r="D11" s="1">
        <v>2413473</v>
      </c>
      <c r="F11">
        <f t="shared" si="0"/>
        <v>0.21914436167299159</v>
      </c>
      <c r="G11">
        <f t="shared" si="1"/>
        <v>1.4694677055543686E-2</v>
      </c>
    </row>
    <row r="12" spans="1:7">
      <c r="A12">
        <v>2000</v>
      </c>
      <c r="B12" s="1">
        <v>7503</v>
      </c>
      <c r="C12" s="1">
        <v>504074</v>
      </c>
      <c r="D12" s="1">
        <v>2350227</v>
      </c>
      <c r="F12">
        <f t="shared" si="0"/>
        <v>0.21767131430283118</v>
      </c>
      <c r="G12">
        <f t="shared" si="1"/>
        <v>1.4666413853632982E-2</v>
      </c>
    </row>
    <row r="13" spans="1:7">
      <c r="A13">
        <v>2001</v>
      </c>
      <c r="B13" s="1">
        <v>6977</v>
      </c>
      <c r="C13" s="1">
        <v>494775</v>
      </c>
      <c r="D13" s="1">
        <v>2373556</v>
      </c>
      <c r="F13">
        <f t="shared" si="0"/>
        <v>0.21139252665620697</v>
      </c>
      <c r="G13">
        <f t="shared" si="1"/>
        <v>1.3905275913200147E-2</v>
      </c>
    </row>
    <row r="14" spans="1:7">
      <c r="A14">
        <v>2002</v>
      </c>
      <c r="B14" s="1">
        <v>6842</v>
      </c>
      <c r="C14" s="1">
        <v>476413</v>
      </c>
      <c r="D14" s="1">
        <v>2289474</v>
      </c>
      <c r="F14">
        <f t="shared" si="0"/>
        <v>0.21107686743767345</v>
      </c>
      <c r="G14">
        <f t="shared" si="1"/>
        <v>1.4158156666770132E-2</v>
      </c>
    </row>
    <row r="15" spans="1:7">
      <c r="A15">
        <v>2003</v>
      </c>
      <c r="B15" s="1">
        <v>6613</v>
      </c>
      <c r="C15" s="1">
        <v>462170</v>
      </c>
      <c r="D15" s="1">
        <v>2259567</v>
      </c>
      <c r="F15">
        <f t="shared" si="0"/>
        <v>0.20746585518375865</v>
      </c>
      <c r="G15">
        <f t="shared" si="1"/>
        <v>1.4106740218821929E-2</v>
      </c>
    </row>
    <row r="16" spans="1:7">
      <c r="A16">
        <v>2004</v>
      </c>
      <c r="B16" s="1">
        <v>5842</v>
      </c>
      <c r="C16" s="1">
        <v>440126</v>
      </c>
      <c r="D16" s="1">
        <v>2261689</v>
      </c>
      <c r="F16">
        <f t="shared" si="0"/>
        <v>0.19718360924070463</v>
      </c>
      <c r="G16">
        <f t="shared" si="1"/>
        <v>1.309959458974635E-2</v>
      </c>
    </row>
    <row r="17" spans="1:8">
      <c r="A17">
        <v>2005</v>
      </c>
      <c r="B17" s="1">
        <v>5361</v>
      </c>
      <c r="C17" s="1">
        <v>433443</v>
      </c>
      <c r="D17" s="1">
        <v>2253992</v>
      </c>
      <c r="F17">
        <f t="shared" si="0"/>
        <v>0.19467859690717623</v>
      </c>
      <c r="G17">
        <f t="shared" si="1"/>
        <v>1.221729975114174E-2</v>
      </c>
    </row>
    <row r="18" spans="1:8">
      <c r="A18">
        <v>2006</v>
      </c>
      <c r="B18" s="1">
        <v>5091</v>
      </c>
      <c r="C18" s="1">
        <v>422337</v>
      </c>
      <c r="D18" s="1">
        <v>2235318</v>
      </c>
      <c r="F18">
        <f t="shared" si="0"/>
        <v>0.19121574648439282</v>
      </c>
      <c r="G18">
        <f t="shared" si="1"/>
        <v>1.1910777955585502E-2</v>
      </c>
    </row>
    <row r="19" spans="1:8">
      <c r="A19">
        <v>2007</v>
      </c>
      <c r="B19" s="1">
        <v>4949</v>
      </c>
      <c r="C19" s="1">
        <v>431419</v>
      </c>
      <c r="D19" s="1">
        <v>2335005</v>
      </c>
      <c r="F19">
        <f t="shared" si="0"/>
        <v>0.18688097027629491</v>
      </c>
      <c r="G19">
        <f t="shared" si="1"/>
        <v>1.1341344919884134E-2</v>
      </c>
    </row>
    <row r="20" spans="1:8">
      <c r="A20">
        <v>2008</v>
      </c>
      <c r="B20" s="1">
        <v>4477</v>
      </c>
      <c r="C20" s="1">
        <v>409047</v>
      </c>
      <c r="D20" s="1">
        <v>2293663</v>
      </c>
      <c r="F20">
        <f t="shared" si="0"/>
        <v>0.18028978101839721</v>
      </c>
      <c r="G20">
        <f t="shared" si="1"/>
        <v>1.0826457472843172E-2</v>
      </c>
    </row>
    <row r="21" spans="1:8">
      <c r="A21">
        <v>2009</v>
      </c>
      <c r="B21" s="1">
        <v>4152</v>
      </c>
      <c r="C21" s="1">
        <v>397671</v>
      </c>
      <c r="D21" s="1">
        <v>2313453</v>
      </c>
      <c r="F21">
        <f t="shared" si="0"/>
        <v>0.17368971835606775</v>
      </c>
      <c r="G21">
        <f t="shared" si="1"/>
        <v>1.0332907772825348E-2</v>
      </c>
    </row>
    <row r="22" spans="1:8">
      <c r="A22">
        <v>2010</v>
      </c>
      <c r="B22" s="1">
        <v>3648</v>
      </c>
      <c r="C22" s="1">
        <v>371170</v>
      </c>
      <c r="D22" s="1">
        <v>2411271</v>
      </c>
      <c r="F22">
        <f t="shared" si="0"/>
        <v>0.1554441620207766</v>
      </c>
      <c r="G22">
        <f t="shared" si="1"/>
        <v>9.7327236151945745E-3</v>
      </c>
    </row>
    <row r="23" spans="1:8">
      <c r="A23">
        <v>2011</v>
      </c>
      <c r="B23" s="1">
        <v>4009</v>
      </c>
      <c r="C23" s="1">
        <v>392365</v>
      </c>
      <c r="D23" s="1">
        <v>2361457</v>
      </c>
      <c r="F23">
        <f t="shared" ref="F23" si="2">(B23+C23)/D23</f>
        <v>0.16785145780761623</v>
      </c>
      <c r="G23">
        <f t="shared" ref="G23" si="3">B23/(B23+C23)</f>
        <v>1.0114185087821099E-2</v>
      </c>
    </row>
    <row r="31" spans="1:8">
      <c r="A31" t="s">
        <v>0</v>
      </c>
      <c r="B31" s="23" t="s">
        <v>1</v>
      </c>
      <c r="C31" s="23"/>
      <c r="D31" s="23"/>
      <c r="E31" s="23" t="s">
        <v>2</v>
      </c>
      <c r="F31" s="23"/>
      <c r="G31" s="23"/>
      <c r="H31" t="s">
        <v>8</v>
      </c>
    </row>
    <row r="32" spans="1:8">
      <c r="B32" s="23" t="s">
        <v>3</v>
      </c>
      <c r="C32" s="22" t="s">
        <v>4</v>
      </c>
      <c r="D32" s="22"/>
      <c r="E32" s="21" t="s">
        <v>3</v>
      </c>
      <c r="F32" s="22" t="s">
        <v>4</v>
      </c>
      <c r="G32" s="22"/>
      <c r="H32" t="s">
        <v>9</v>
      </c>
    </row>
    <row r="33" spans="1:11">
      <c r="B33" s="23"/>
      <c r="C33" t="s">
        <v>5</v>
      </c>
      <c r="D33" s="3" t="s">
        <v>6</v>
      </c>
      <c r="E33" s="21"/>
      <c r="F33" t="s">
        <v>10</v>
      </c>
      <c r="G33" t="s">
        <v>7</v>
      </c>
      <c r="H33" t="s">
        <v>11</v>
      </c>
      <c r="I33" t="s">
        <v>12</v>
      </c>
      <c r="J33" t="s">
        <v>13</v>
      </c>
      <c r="K33" t="s">
        <v>14</v>
      </c>
    </row>
    <row r="34" spans="1:11">
      <c r="A34">
        <v>1953</v>
      </c>
      <c r="B34" s="1">
        <v>473027</v>
      </c>
      <c r="C34" s="1">
        <v>251618</v>
      </c>
      <c r="D34" s="4">
        <v>221409</v>
      </c>
      <c r="E34" s="4">
        <v>326606</v>
      </c>
      <c r="F34" s="1">
        <v>11449</v>
      </c>
      <c r="G34" s="1">
        <v>315157</v>
      </c>
      <c r="H34">
        <f t="shared" ref="H34:H65" si="4">G34/B34</f>
        <v>0.66625583740463012</v>
      </c>
      <c r="I34">
        <f t="shared" ref="I34:I65" si="5">F34/B34</f>
        <v>2.4203692389652177E-2</v>
      </c>
      <c r="J34">
        <f t="shared" ref="J34:J65" si="6">F34/C34</f>
        <v>4.5501514200096974E-2</v>
      </c>
      <c r="K34">
        <f t="shared" ref="K34:K65" si="7">C34/B34</f>
        <v>0.53193158107253924</v>
      </c>
    </row>
    <row r="35" spans="1:11">
      <c r="A35">
        <v>1954</v>
      </c>
      <c r="B35" s="1">
        <v>523765</v>
      </c>
      <c r="C35" s="1">
        <v>267925</v>
      </c>
      <c r="D35" s="4">
        <v>255840</v>
      </c>
      <c r="E35" s="4">
        <v>347032</v>
      </c>
      <c r="F35" s="1">
        <v>12071</v>
      </c>
      <c r="G35" s="1">
        <v>334961</v>
      </c>
      <c r="H35">
        <f t="shared" si="4"/>
        <v>0.63952535965557067</v>
      </c>
      <c r="I35">
        <f t="shared" si="5"/>
        <v>2.3046595324238923E-2</v>
      </c>
      <c r="J35">
        <f t="shared" si="6"/>
        <v>4.5053653074554445E-2</v>
      </c>
      <c r="K35">
        <f t="shared" si="7"/>
        <v>0.5115366624344887</v>
      </c>
    </row>
    <row r="36" spans="1:11">
      <c r="A36">
        <v>1955</v>
      </c>
      <c r="B36" s="1">
        <v>603351</v>
      </c>
      <c r="C36" s="1">
        <v>296071</v>
      </c>
      <c r="D36" s="4">
        <v>307280</v>
      </c>
      <c r="E36" s="4">
        <v>383951</v>
      </c>
      <c r="F36" s="1">
        <v>12791</v>
      </c>
      <c r="G36" s="1">
        <v>371160</v>
      </c>
      <c r="H36">
        <f t="shared" si="4"/>
        <v>0.61516430734348659</v>
      </c>
      <c r="I36">
        <f t="shared" si="5"/>
        <v>2.1199931714706695E-2</v>
      </c>
      <c r="J36">
        <f t="shared" si="6"/>
        <v>4.3202475081990467E-2</v>
      </c>
      <c r="K36">
        <f t="shared" si="7"/>
        <v>0.49071104547767386</v>
      </c>
    </row>
    <row r="37" spans="1:11">
      <c r="A37">
        <v>1956</v>
      </c>
      <c r="B37" s="1">
        <v>663741</v>
      </c>
      <c r="C37" s="1">
        <v>307012</v>
      </c>
      <c r="D37" s="4">
        <v>356729</v>
      </c>
      <c r="E37" s="4">
        <v>396572</v>
      </c>
      <c r="F37" s="1">
        <v>13427</v>
      </c>
      <c r="G37" s="1">
        <v>383145</v>
      </c>
      <c r="H37">
        <f t="shared" si="4"/>
        <v>0.57725076498212402</v>
      </c>
      <c r="I37">
        <f t="shared" si="5"/>
        <v>2.0229276178509389E-2</v>
      </c>
      <c r="J37">
        <f t="shared" si="6"/>
        <v>4.373444686201191E-2</v>
      </c>
      <c r="K37">
        <f t="shared" si="7"/>
        <v>0.46254789142150327</v>
      </c>
    </row>
    <row r="38" spans="1:11">
      <c r="A38">
        <v>1957</v>
      </c>
      <c r="B38" s="1">
        <v>678889</v>
      </c>
      <c r="C38" s="1">
        <v>299866</v>
      </c>
      <c r="D38" s="4">
        <v>379023</v>
      </c>
      <c r="E38" s="4">
        <v>389145</v>
      </c>
      <c r="F38" s="1">
        <v>13004</v>
      </c>
      <c r="G38" s="1">
        <v>376141</v>
      </c>
      <c r="H38">
        <f t="shared" si="4"/>
        <v>0.55405375547401714</v>
      </c>
      <c r="I38">
        <f t="shared" si="5"/>
        <v>1.9154825015576922E-2</v>
      </c>
      <c r="J38">
        <f t="shared" si="6"/>
        <v>4.3366036829783967E-2</v>
      </c>
      <c r="K38">
        <f t="shared" si="7"/>
        <v>0.4417010733713464</v>
      </c>
    </row>
    <row r="39" spans="1:11">
      <c r="A39">
        <v>1958</v>
      </c>
      <c r="B39" s="1">
        <v>751784</v>
      </c>
      <c r="C39" s="1">
        <v>296697</v>
      </c>
      <c r="D39" s="4">
        <v>455087</v>
      </c>
      <c r="E39" s="4">
        <v>384693</v>
      </c>
      <c r="F39" s="1">
        <v>12169</v>
      </c>
      <c r="G39" s="1">
        <v>372524</v>
      </c>
      <c r="H39">
        <f t="shared" si="4"/>
        <v>0.49551998978429973</v>
      </c>
      <c r="I39">
        <f t="shared" si="5"/>
        <v>1.6186830259755463E-2</v>
      </c>
      <c r="J39">
        <f t="shared" si="6"/>
        <v>4.1014907464517671E-2</v>
      </c>
      <c r="K39">
        <f t="shared" si="7"/>
        <v>0.3946572419737584</v>
      </c>
    </row>
    <row r="40" spans="1:11">
      <c r="A40">
        <v>1959</v>
      </c>
      <c r="B40" s="1">
        <v>843412</v>
      </c>
      <c r="C40" s="1">
        <v>327595</v>
      </c>
      <c r="D40" s="4">
        <v>515817</v>
      </c>
      <c r="E40" s="4">
        <v>433649</v>
      </c>
      <c r="F40" s="1">
        <v>13822</v>
      </c>
      <c r="G40" s="1">
        <v>419827</v>
      </c>
      <c r="H40">
        <f t="shared" si="4"/>
        <v>0.49777214457465629</v>
      </c>
      <c r="I40">
        <f t="shared" si="5"/>
        <v>1.6388194618999968E-2</v>
      </c>
      <c r="J40">
        <f t="shared" si="6"/>
        <v>4.2192341152948003E-2</v>
      </c>
      <c r="K40">
        <f t="shared" si="7"/>
        <v>0.38841633744836451</v>
      </c>
    </row>
    <row r="41" spans="1:11">
      <c r="A41">
        <v>1960</v>
      </c>
      <c r="B41" s="1">
        <v>990127</v>
      </c>
      <c r="C41" s="1">
        <v>349315</v>
      </c>
      <c r="D41" s="4">
        <v>640812</v>
      </c>
      <c r="E41" s="4">
        <v>469366</v>
      </c>
      <c r="F41" s="1">
        <v>14406</v>
      </c>
      <c r="G41" s="1">
        <v>454960</v>
      </c>
      <c r="H41">
        <f t="shared" si="4"/>
        <v>0.45949661003083442</v>
      </c>
      <c r="I41">
        <f t="shared" si="5"/>
        <v>1.4549648681431776E-2</v>
      </c>
      <c r="J41">
        <f t="shared" si="6"/>
        <v>4.1240713968767446E-2</v>
      </c>
      <c r="K41">
        <f t="shared" si="7"/>
        <v>0.35279817639555328</v>
      </c>
    </row>
    <row r="42" spans="1:11">
      <c r="A42">
        <v>1961</v>
      </c>
      <c r="B42" s="1">
        <v>1029381</v>
      </c>
      <c r="C42" s="1">
        <v>339547</v>
      </c>
      <c r="D42" s="4">
        <v>689834</v>
      </c>
      <c r="E42" s="4">
        <v>462470</v>
      </c>
      <c r="F42" s="1">
        <v>14543</v>
      </c>
      <c r="G42" s="1">
        <v>447927</v>
      </c>
      <c r="H42">
        <f t="shared" si="4"/>
        <v>0.43514209024646849</v>
      </c>
      <c r="I42">
        <f t="shared" si="5"/>
        <v>1.4127907936905772E-2</v>
      </c>
      <c r="J42">
        <f t="shared" si="6"/>
        <v>4.2830594880826516E-2</v>
      </c>
      <c r="K42">
        <f t="shared" si="7"/>
        <v>0.32985551511053729</v>
      </c>
    </row>
    <row r="43" spans="1:11">
      <c r="A43">
        <v>1962</v>
      </c>
      <c r="B43" s="1">
        <v>1079101</v>
      </c>
      <c r="C43" s="1">
        <v>321257</v>
      </c>
      <c r="D43" s="4">
        <v>757844</v>
      </c>
      <c r="E43" s="4">
        <v>442933</v>
      </c>
      <c r="F43" s="1">
        <v>14445</v>
      </c>
      <c r="G43" s="1">
        <v>428488</v>
      </c>
      <c r="H43">
        <f t="shared" si="4"/>
        <v>0.39707867938218944</v>
      </c>
      <c r="I43">
        <f t="shared" si="5"/>
        <v>1.338614272436037E-2</v>
      </c>
      <c r="J43">
        <f t="shared" si="6"/>
        <v>4.4964000784418708E-2</v>
      </c>
      <c r="K43">
        <f t="shared" si="7"/>
        <v>0.29770799952923777</v>
      </c>
    </row>
    <row r="44" spans="1:11">
      <c r="A44">
        <v>1963</v>
      </c>
      <c r="B44" s="1">
        <v>1096539</v>
      </c>
      <c r="C44" s="1">
        <v>314642</v>
      </c>
      <c r="D44" s="4">
        <v>781897</v>
      </c>
      <c r="E44" s="4">
        <v>438811</v>
      </c>
      <c r="F44" s="1">
        <v>14513</v>
      </c>
      <c r="G44" s="1">
        <v>424298</v>
      </c>
      <c r="H44">
        <f t="shared" si="4"/>
        <v>0.38694291767096289</v>
      </c>
      <c r="I44">
        <f t="shared" si="5"/>
        <v>1.323527936534861E-2</v>
      </c>
      <c r="J44">
        <f t="shared" si="6"/>
        <v>4.6125437799149509E-2</v>
      </c>
      <c r="K44">
        <f t="shared" si="7"/>
        <v>0.28694100255440069</v>
      </c>
    </row>
    <row r="45" spans="1:11">
      <c r="A45">
        <v>1964</v>
      </c>
      <c r="B45" s="1">
        <v>1089086</v>
      </c>
      <c r="C45" s="1">
        <v>328668</v>
      </c>
      <c r="D45" s="4">
        <v>760418</v>
      </c>
      <c r="E45" s="4">
        <v>462666</v>
      </c>
      <c r="F45" s="1">
        <v>16494</v>
      </c>
      <c r="G45" s="1">
        <v>446172</v>
      </c>
      <c r="H45">
        <f t="shared" si="4"/>
        <v>0.40967563626747566</v>
      </c>
      <c r="I45">
        <f t="shared" si="5"/>
        <v>1.5144809500810772E-2</v>
      </c>
      <c r="J45">
        <f t="shared" si="6"/>
        <v>5.0184380590748111E-2</v>
      </c>
      <c r="K45">
        <f t="shared" si="7"/>
        <v>0.30178333024205617</v>
      </c>
    </row>
    <row r="46" spans="1:11">
      <c r="A46">
        <v>1965</v>
      </c>
      <c r="B46" s="1">
        <v>1099346</v>
      </c>
      <c r="C46" s="1">
        <v>316361</v>
      </c>
      <c r="D46" s="4">
        <v>782985</v>
      </c>
      <c r="E46" s="4">
        <v>449243</v>
      </c>
      <c r="F46" s="1">
        <v>15753</v>
      </c>
      <c r="G46" s="1">
        <v>433490</v>
      </c>
      <c r="H46">
        <f t="shared" si="4"/>
        <v>0.39431625712014234</v>
      </c>
      <c r="I46">
        <f t="shared" si="5"/>
        <v>1.4329428587542048E-2</v>
      </c>
      <c r="J46">
        <f t="shared" si="6"/>
        <v>4.9794380470411966E-2</v>
      </c>
      <c r="K46">
        <f t="shared" si="7"/>
        <v>0.28777200262701641</v>
      </c>
    </row>
    <row r="47" spans="1:11">
      <c r="A47">
        <v>1966</v>
      </c>
      <c r="B47" s="1">
        <v>1167823</v>
      </c>
      <c r="C47" s="1">
        <v>332622</v>
      </c>
      <c r="D47" s="4">
        <v>835201</v>
      </c>
      <c r="E47" s="4">
        <v>473700</v>
      </c>
      <c r="F47" s="1">
        <v>16868</v>
      </c>
      <c r="G47" s="1">
        <v>456832</v>
      </c>
      <c r="H47">
        <f t="shared" si="4"/>
        <v>0.3911825679062666</v>
      </c>
      <c r="I47">
        <f t="shared" si="5"/>
        <v>1.4443969676911654E-2</v>
      </c>
      <c r="J47">
        <f t="shared" si="6"/>
        <v>5.0712219877217982E-2</v>
      </c>
      <c r="K47">
        <f t="shared" si="7"/>
        <v>0.28482227186825398</v>
      </c>
    </row>
    <row r="48" spans="1:11">
      <c r="A48">
        <v>1967</v>
      </c>
      <c r="B48" s="1">
        <v>1144210</v>
      </c>
      <c r="C48" s="1">
        <v>335552</v>
      </c>
      <c r="D48" s="4">
        <v>808658</v>
      </c>
      <c r="E48" s="4">
        <v>479132</v>
      </c>
      <c r="F48" s="1">
        <v>17084</v>
      </c>
      <c r="G48" s="1">
        <v>462048</v>
      </c>
      <c r="H48">
        <f t="shared" si="4"/>
        <v>0.40381398519502537</v>
      </c>
      <c r="I48">
        <f t="shared" si="5"/>
        <v>1.4930825635154386E-2</v>
      </c>
      <c r="J48">
        <f t="shared" si="6"/>
        <v>5.0913122258249094E-2</v>
      </c>
      <c r="K48">
        <f t="shared" si="7"/>
        <v>0.29326085246589351</v>
      </c>
    </row>
    <row r="49" spans="1:11">
      <c r="A49">
        <v>1968</v>
      </c>
      <c r="B49" s="1">
        <v>1181156</v>
      </c>
      <c r="C49" s="1">
        <v>339704</v>
      </c>
      <c r="D49" s="4">
        <v>841452</v>
      </c>
      <c r="E49" s="4">
        <v>485354</v>
      </c>
      <c r="F49" s="1">
        <v>16636</v>
      </c>
      <c r="G49" s="1">
        <v>468718</v>
      </c>
      <c r="H49">
        <f t="shared" si="4"/>
        <v>0.39682988529880897</v>
      </c>
      <c r="I49">
        <f t="shared" si="5"/>
        <v>1.4084507042253521E-2</v>
      </c>
      <c r="J49">
        <f t="shared" si="6"/>
        <v>4.8972046252031179E-2</v>
      </c>
      <c r="K49">
        <f t="shared" si="7"/>
        <v>0.28760299232277531</v>
      </c>
    </row>
    <row r="50" spans="1:11">
      <c r="A50">
        <v>1969</v>
      </c>
      <c r="B50" s="1">
        <v>1213587</v>
      </c>
      <c r="C50" s="1">
        <v>338921</v>
      </c>
      <c r="D50" s="4">
        <v>874666</v>
      </c>
      <c r="E50" s="4">
        <v>489033</v>
      </c>
      <c r="F50" s="1">
        <v>16646</v>
      </c>
      <c r="G50" s="1">
        <v>472387</v>
      </c>
      <c r="H50">
        <f t="shared" si="4"/>
        <v>0.38924856643981848</v>
      </c>
      <c r="I50">
        <f t="shared" si="5"/>
        <v>1.3716363144957881E-2</v>
      </c>
      <c r="J50">
        <f t="shared" si="6"/>
        <v>4.9114690444085791E-2</v>
      </c>
      <c r="K50">
        <f t="shared" si="7"/>
        <v>0.27927210822133064</v>
      </c>
    </row>
    <row r="51" spans="1:11">
      <c r="A51">
        <v>1970</v>
      </c>
      <c r="B51" s="1">
        <v>1392007</v>
      </c>
      <c r="C51" s="1">
        <v>377610</v>
      </c>
      <c r="D51" s="4">
        <v>1014397</v>
      </c>
      <c r="E51" s="4">
        <v>550988</v>
      </c>
      <c r="F51" s="1">
        <v>19193</v>
      </c>
      <c r="G51" s="1">
        <v>531795</v>
      </c>
      <c r="H51">
        <f t="shared" si="4"/>
        <v>0.38203471677944151</v>
      </c>
      <c r="I51">
        <f t="shared" si="5"/>
        <v>1.3788005376409744E-2</v>
      </c>
      <c r="J51">
        <f t="shared" si="6"/>
        <v>5.0827573422314025E-2</v>
      </c>
      <c r="K51">
        <f t="shared" si="7"/>
        <v>0.27127018757807969</v>
      </c>
    </row>
    <row r="52" spans="1:11">
      <c r="A52">
        <v>1971</v>
      </c>
      <c r="B52" s="1">
        <v>1338059</v>
      </c>
      <c r="C52" s="1">
        <v>369177</v>
      </c>
      <c r="D52" s="4">
        <v>968882</v>
      </c>
      <c r="E52" s="4">
        <v>536812</v>
      </c>
      <c r="F52" s="1">
        <v>18753</v>
      </c>
      <c r="G52" s="1">
        <v>518059</v>
      </c>
      <c r="H52">
        <f t="shared" si="4"/>
        <v>0.38717201558376724</v>
      </c>
      <c r="I52">
        <f t="shared" si="5"/>
        <v>1.401507706311904E-2</v>
      </c>
      <c r="J52">
        <f t="shared" si="6"/>
        <v>5.0796772279963272E-2</v>
      </c>
      <c r="K52">
        <f t="shared" si="7"/>
        <v>0.27590487414979459</v>
      </c>
    </row>
    <row r="53" spans="1:11">
      <c r="A53">
        <v>1972</v>
      </c>
      <c r="B53" s="1">
        <v>1381526</v>
      </c>
      <c r="C53" s="1">
        <v>378775</v>
      </c>
      <c r="D53" s="4">
        <v>1002751</v>
      </c>
      <c r="E53" s="4">
        <v>547338</v>
      </c>
      <c r="F53" s="1">
        <v>18811</v>
      </c>
      <c r="G53" s="1">
        <v>528527</v>
      </c>
      <c r="H53">
        <f t="shared" si="4"/>
        <v>0.38256753763591855</v>
      </c>
      <c r="I53">
        <f t="shared" si="5"/>
        <v>1.3616102773310093E-2</v>
      </c>
      <c r="J53">
        <f t="shared" si="6"/>
        <v>4.9662728532770116E-2</v>
      </c>
      <c r="K53">
        <f t="shared" si="7"/>
        <v>0.27417145967574985</v>
      </c>
    </row>
    <row r="54" spans="1:11">
      <c r="A54">
        <v>1973</v>
      </c>
      <c r="B54" s="1">
        <v>1324738</v>
      </c>
      <c r="C54" s="1">
        <v>353725</v>
      </c>
      <c r="D54" s="4">
        <v>971013</v>
      </c>
      <c r="E54" s="4">
        <v>504548</v>
      </c>
      <c r="F54" s="1">
        <v>16302</v>
      </c>
      <c r="G54" s="1">
        <v>488246</v>
      </c>
      <c r="H54">
        <f t="shared" si="4"/>
        <v>0.36856042477833351</v>
      </c>
      <c r="I54">
        <f t="shared" si="5"/>
        <v>1.2305829530065567E-2</v>
      </c>
      <c r="J54">
        <f t="shared" si="6"/>
        <v>4.6086649233161352E-2</v>
      </c>
      <c r="K54">
        <f t="shared" si="7"/>
        <v>0.26701506260105773</v>
      </c>
    </row>
    <row r="55" spans="1:11">
      <c r="A55">
        <v>1974</v>
      </c>
      <c r="B55" s="1">
        <v>1228997</v>
      </c>
      <c r="C55" s="1">
        <v>331000</v>
      </c>
      <c r="D55" s="4">
        <v>897997</v>
      </c>
      <c r="E55" s="4">
        <v>461756</v>
      </c>
      <c r="F55" s="1">
        <v>14614</v>
      </c>
      <c r="G55" s="1">
        <v>447142</v>
      </c>
      <c r="H55">
        <f t="shared" si="4"/>
        <v>0.36382676279925824</v>
      </c>
      <c r="I55">
        <f t="shared" si="5"/>
        <v>1.1890997292914466E-2</v>
      </c>
      <c r="J55">
        <f t="shared" si="6"/>
        <v>4.4151057401812688E-2</v>
      </c>
      <c r="K55">
        <f t="shared" si="7"/>
        <v>0.2693253116158949</v>
      </c>
    </row>
    <row r="56" spans="1:11">
      <c r="A56">
        <v>1975</v>
      </c>
      <c r="B56" s="1">
        <v>1264567</v>
      </c>
      <c r="C56" s="1">
        <v>337732</v>
      </c>
      <c r="D56" s="4">
        <v>926835</v>
      </c>
      <c r="E56" s="4">
        <v>472667</v>
      </c>
      <c r="F56" s="1">
        <v>14870</v>
      </c>
      <c r="G56" s="1">
        <v>457797</v>
      </c>
      <c r="H56">
        <f t="shared" si="4"/>
        <v>0.36201877796905979</v>
      </c>
      <c r="I56">
        <f t="shared" si="5"/>
        <v>1.1758965717118982E-2</v>
      </c>
      <c r="J56">
        <f t="shared" si="6"/>
        <v>4.4028993403053308E-2</v>
      </c>
      <c r="K56">
        <f t="shared" si="7"/>
        <v>0.26707323534458832</v>
      </c>
    </row>
    <row r="57" spans="1:11">
      <c r="A57">
        <v>1976</v>
      </c>
      <c r="B57" s="1">
        <v>1418523</v>
      </c>
      <c r="C57" s="1">
        <v>359694</v>
      </c>
      <c r="D57" s="4">
        <v>1058829</v>
      </c>
      <c r="E57" s="4">
        <v>495401</v>
      </c>
      <c r="F57" s="1">
        <v>14820</v>
      </c>
      <c r="G57" s="1">
        <v>480581</v>
      </c>
      <c r="H57">
        <f t="shared" si="4"/>
        <v>0.33878971296200344</v>
      </c>
      <c r="I57">
        <f t="shared" si="5"/>
        <v>1.04474865758257E-2</v>
      </c>
      <c r="J57">
        <f t="shared" si="6"/>
        <v>4.1201688101552988E-2</v>
      </c>
      <c r="K57">
        <f t="shared" si="7"/>
        <v>0.25356938167375503</v>
      </c>
    </row>
    <row r="58" spans="1:11">
      <c r="A58">
        <v>1977</v>
      </c>
      <c r="B58" s="1">
        <v>1523392</v>
      </c>
      <c r="C58" s="1">
        <v>379046</v>
      </c>
      <c r="D58" s="4">
        <v>1144346</v>
      </c>
      <c r="E58" s="4">
        <v>523120</v>
      </c>
      <c r="F58" s="1">
        <v>14978</v>
      </c>
      <c r="G58" s="1">
        <v>508142</v>
      </c>
      <c r="H58">
        <f t="shared" si="4"/>
        <v>0.33355958282569426</v>
      </c>
      <c r="I58">
        <f t="shared" si="5"/>
        <v>9.832006469772718E-3</v>
      </c>
      <c r="J58">
        <f t="shared" si="6"/>
        <v>3.9514992903236019E-2</v>
      </c>
      <c r="K58">
        <f t="shared" si="7"/>
        <v>0.24881711338906862</v>
      </c>
    </row>
    <row r="59" spans="1:11">
      <c r="A59">
        <v>1978</v>
      </c>
      <c r="B59" s="1">
        <v>1619187</v>
      </c>
      <c r="C59" s="1">
        <v>380352</v>
      </c>
      <c r="D59" s="4">
        <v>1238835</v>
      </c>
      <c r="E59" s="4">
        <v>523306</v>
      </c>
      <c r="F59" s="1">
        <v>14662</v>
      </c>
      <c r="G59" s="1">
        <v>508644</v>
      </c>
      <c r="H59">
        <f t="shared" si="4"/>
        <v>0.31413542722366222</v>
      </c>
      <c r="I59">
        <f t="shared" si="5"/>
        <v>9.0551616335852493E-3</v>
      </c>
      <c r="J59">
        <f t="shared" si="6"/>
        <v>3.8548502439845193E-2</v>
      </c>
      <c r="K59">
        <f t="shared" si="7"/>
        <v>0.23490307172673694</v>
      </c>
    </row>
    <row r="60" spans="1:11">
      <c r="A60">
        <v>1979</v>
      </c>
      <c r="B60" s="1">
        <v>1660680</v>
      </c>
      <c r="C60" s="1">
        <v>367500</v>
      </c>
      <c r="D60" s="4">
        <v>1293180</v>
      </c>
      <c r="E60" s="4">
        <v>499663</v>
      </c>
      <c r="F60" s="1">
        <v>13222</v>
      </c>
      <c r="G60" s="1">
        <v>486441</v>
      </c>
      <c r="H60">
        <f t="shared" si="4"/>
        <v>0.29291675699111208</v>
      </c>
      <c r="I60">
        <f t="shared" si="5"/>
        <v>7.9617987812221503E-3</v>
      </c>
      <c r="J60">
        <f t="shared" si="6"/>
        <v>3.597823129251701E-2</v>
      </c>
      <c r="K60">
        <f t="shared" si="7"/>
        <v>0.22129489124936774</v>
      </c>
    </row>
    <row r="61" spans="1:11">
      <c r="A61">
        <v>1980</v>
      </c>
      <c r="B61" s="1">
        <v>1684604</v>
      </c>
      <c r="C61" s="1">
        <v>379235</v>
      </c>
      <c r="D61" s="4">
        <v>1305369</v>
      </c>
      <c r="E61" s="4">
        <v>513504</v>
      </c>
      <c r="F61" s="1">
        <v>13041</v>
      </c>
      <c r="G61" s="1">
        <v>500463</v>
      </c>
      <c r="H61">
        <f t="shared" si="4"/>
        <v>0.29708050081799642</v>
      </c>
      <c r="I61">
        <f t="shared" si="5"/>
        <v>7.7412851922469611E-3</v>
      </c>
      <c r="J61">
        <f t="shared" si="6"/>
        <v>3.4387648819333656E-2</v>
      </c>
      <c r="K61">
        <f t="shared" si="7"/>
        <v>0.22511818801332539</v>
      </c>
    </row>
    <row r="62" spans="1:11">
      <c r="A62">
        <v>1981</v>
      </c>
      <c r="B62" s="1">
        <v>1678497</v>
      </c>
      <c r="C62" s="1">
        <v>362617</v>
      </c>
      <c r="D62" s="4">
        <v>1315880</v>
      </c>
      <c r="E62" s="4">
        <v>487618</v>
      </c>
      <c r="F62" s="1">
        <v>11674</v>
      </c>
      <c r="G62" s="1">
        <v>475944</v>
      </c>
      <c r="H62">
        <f t="shared" si="4"/>
        <v>0.28355367927377884</v>
      </c>
      <c r="I62">
        <f t="shared" si="5"/>
        <v>6.9550317933246234E-3</v>
      </c>
      <c r="J62">
        <f t="shared" si="6"/>
        <v>3.2193747121618675E-2</v>
      </c>
      <c r="K62">
        <f t="shared" si="7"/>
        <v>0.21603672809662455</v>
      </c>
    </row>
    <row r="63" spans="1:11">
      <c r="A63">
        <v>1982</v>
      </c>
      <c r="B63" s="1">
        <v>1629089</v>
      </c>
      <c r="C63" s="1">
        <v>358693</v>
      </c>
      <c r="D63" s="4">
        <v>1270396</v>
      </c>
      <c r="E63" s="4">
        <v>478796</v>
      </c>
      <c r="F63" s="1">
        <v>11608</v>
      </c>
      <c r="G63" s="1">
        <v>467188</v>
      </c>
      <c r="H63">
        <f t="shared" si="4"/>
        <v>0.28677868428305636</v>
      </c>
      <c r="I63">
        <f t="shared" si="5"/>
        <v>7.1254547787137469E-3</v>
      </c>
      <c r="J63">
        <f t="shared" si="6"/>
        <v>3.2361936251892286E-2</v>
      </c>
      <c r="K63">
        <f t="shared" si="7"/>
        <v>0.22018011293428413</v>
      </c>
    </row>
    <row r="64" spans="1:11">
      <c r="A64">
        <v>1983</v>
      </c>
      <c r="B64" s="1">
        <v>1692934</v>
      </c>
      <c r="C64" s="1">
        <v>374107</v>
      </c>
      <c r="D64" s="4">
        <v>1318827</v>
      </c>
      <c r="E64" s="4">
        <v>500942</v>
      </c>
      <c r="F64" s="1">
        <v>11732</v>
      </c>
      <c r="G64" s="1">
        <v>489210</v>
      </c>
      <c r="H64">
        <f t="shared" si="4"/>
        <v>0.28897169056797251</v>
      </c>
      <c r="I64">
        <f t="shared" si="5"/>
        <v>6.9299807316764855E-3</v>
      </c>
      <c r="J64">
        <f t="shared" si="6"/>
        <v>3.1360011975183573E-2</v>
      </c>
      <c r="K64">
        <f t="shared" si="7"/>
        <v>0.22098144404920689</v>
      </c>
    </row>
    <row r="65" spans="1:11">
      <c r="A65">
        <v>1984</v>
      </c>
      <c r="B65" s="1">
        <v>1780818</v>
      </c>
      <c r="C65" s="1">
        <v>359485</v>
      </c>
      <c r="D65" s="4">
        <v>1421333</v>
      </c>
      <c r="E65" s="4">
        <v>476232</v>
      </c>
      <c r="F65" s="1">
        <v>10199</v>
      </c>
      <c r="G65" s="1">
        <v>466033</v>
      </c>
      <c r="H65">
        <f t="shared" si="4"/>
        <v>0.26169602957741894</v>
      </c>
      <c r="I65">
        <f t="shared" si="5"/>
        <v>5.7271433689461805E-3</v>
      </c>
      <c r="J65">
        <f t="shared" si="6"/>
        <v>2.837114205043326E-2</v>
      </c>
      <c r="K65">
        <f t="shared" si="7"/>
        <v>0.20186509794936933</v>
      </c>
    </row>
    <row r="66" spans="1:11">
      <c r="A66">
        <v>1985</v>
      </c>
      <c r="B66" s="1">
        <v>1840295</v>
      </c>
      <c r="C66" s="1">
        <v>327745</v>
      </c>
      <c r="D66" s="4">
        <v>1512550</v>
      </c>
      <c r="E66" s="4">
        <v>430495</v>
      </c>
      <c r="F66" s="1">
        <v>8400</v>
      </c>
      <c r="G66" s="1">
        <v>422095</v>
      </c>
      <c r="H66">
        <f t="shared" ref="H66:H92" si="8">G66/B66</f>
        <v>0.22936268370016763</v>
      </c>
      <c r="I66">
        <f t="shared" ref="I66:I92" si="9">F66/B66</f>
        <v>4.5644855851915047E-3</v>
      </c>
      <c r="J66">
        <f t="shared" ref="J66:J92" si="10">F66/C66</f>
        <v>2.5629681612229019E-2</v>
      </c>
      <c r="K66">
        <f t="shared" ref="K66:K92" si="11">C66/B66</f>
        <v>0.17809372953792735</v>
      </c>
    </row>
    <row r="67" spans="1:11">
      <c r="A67">
        <v>1986</v>
      </c>
      <c r="B67" s="1">
        <v>1935595</v>
      </c>
      <c r="C67" s="1">
        <v>341921</v>
      </c>
      <c r="D67" s="4">
        <v>1593674</v>
      </c>
      <c r="E67" s="4">
        <v>452165</v>
      </c>
      <c r="F67" s="1">
        <v>8948</v>
      </c>
      <c r="G67" s="1">
        <v>443217</v>
      </c>
      <c r="H67">
        <f t="shared" si="8"/>
        <v>0.22898230259945909</v>
      </c>
      <c r="I67">
        <f t="shared" si="9"/>
        <v>4.6228679036678646E-3</v>
      </c>
      <c r="J67">
        <f t="shared" si="10"/>
        <v>2.6169787757990882E-2</v>
      </c>
      <c r="K67">
        <f t="shared" si="11"/>
        <v>0.17664904073424451</v>
      </c>
    </row>
    <row r="68" spans="1:11">
      <c r="A68">
        <v>1987</v>
      </c>
      <c r="B68" s="1">
        <v>1977501</v>
      </c>
      <c r="C68" s="1">
        <v>325519</v>
      </c>
      <c r="D68" s="4">
        <v>1651982</v>
      </c>
      <c r="E68" s="4">
        <v>432589</v>
      </c>
      <c r="F68" s="1">
        <v>7967</v>
      </c>
      <c r="G68" s="1">
        <v>424622</v>
      </c>
      <c r="H68">
        <f t="shared" si="8"/>
        <v>0.21472656650995373</v>
      </c>
      <c r="I68">
        <f t="shared" si="9"/>
        <v>4.028822235740968E-3</v>
      </c>
      <c r="J68">
        <f t="shared" si="10"/>
        <v>2.4474761841858695E-2</v>
      </c>
      <c r="K68">
        <f t="shared" si="11"/>
        <v>0.1646112947604072</v>
      </c>
    </row>
    <row r="69" spans="1:11">
      <c r="A69">
        <v>1988</v>
      </c>
      <c r="B69" s="1">
        <v>2022648</v>
      </c>
      <c r="C69" s="1">
        <v>342299</v>
      </c>
      <c r="D69" s="4">
        <v>1680349</v>
      </c>
      <c r="E69" s="4">
        <v>456436</v>
      </c>
      <c r="F69" s="1">
        <v>8213</v>
      </c>
      <c r="G69" s="1">
        <v>448223</v>
      </c>
      <c r="H69">
        <f t="shared" si="8"/>
        <v>0.22160207806795845</v>
      </c>
      <c r="I69">
        <f t="shared" si="9"/>
        <v>4.06051868639526E-3</v>
      </c>
      <c r="J69">
        <f t="shared" si="10"/>
        <v>2.3993642984642082E-2</v>
      </c>
      <c r="K69">
        <f t="shared" si="11"/>
        <v>0.16923310432660552</v>
      </c>
    </row>
    <row r="70" spans="1:11">
      <c r="A70">
        <v>1989</v>
      </c>
      <c r="B70" s="1">
        <v>1997787</v>
      </c>
      <c r="C70" s="1">
        <v>343604</v>
      </c>
      <c r="D70" s="4">
        <v>1654183</v>
      </c>
      <c r="E70" s="4">
        <v>457392</v>
      </c>
      <c r="F70" s="1">
        <v>7995</v>
      </c>
      <c r="G70" s="1">
        <v>449397</v>
      </c>
      <c r="H70">
        <f t="shared" si="8"/>
        <v>0.22494740430286111</v>
      </c>
      <c r="I70">
        <f t="shared" si="9"/>
        <v>4.0019281334796953E-3</v>
      </c>
      <c r="J70">
        <f t="shared" si="10"/>
        <v>2.3268064399715953E-2</v>
      </c>
      <c r="K70">
        <f t="shared" si="11"/>
        <v>0.17199230949045119</v>
      </c>
    </row>
    <row r="71" spans="1:11">
      <c r="A71">
        <v>1990</v>
      </c>
      <c r="B71" s="1">
        <v>2010575</v>
      </c>
      <c r="C71" s="1">
        <v>340043</v>
      </c>
      <c r="D71" s="4">
        <v>1670532</v>
      </c>
      <c r="E71" s="4">
        <v>456064</v>
      </c>
      <c r="F71" s="1">
        <v>7906</v>
      </c>
      <c r="G71" s="1">
        <v>448158</v>
      </c>
      <c r="H71">
        <f t="shared" si="8"/>
        <v>0.22290041406065428</v>
      </c>
      <c r="I71">
        <f t="shared" si="9"/>
        <v>3.9322084478320878E-3</v>
      </c>
      <c r="J71">
        <f t="shared" si="10"/>
        <v>2.3250000735201136E-2</v>
      </c>
      <c r="K71">
        <f t="shared" si="11"/>
        <v>0.16912723971998062</v>
      </c>
    </row>
    <row r="72" spans="1:11">
      <c r="A72">
        <v>1991</v>
      </c>
      <c r="B72" s="1">
        <v>2311466</v>
      </c>
      <c r="C72" s="1">
        <v>385147</v>
      </c>
      <c r="D72" s="4">
        <v>1926319</v>
      </c>
      <c r="E72" s="4">
        <v>516835</v>
      </c>
      <c r="F72" s="1">
        <v>11300</v>
      </c>
      <c r="G72" s="1">
        <v>505535</v>
      </c>
      <c r="H72">
        <f t="shared" si="8"/>
        <v>0.21870752154693168</v>
      </c>
      <c r="I72">
        <f t="shared" si="9"/>
        <v>4.8886723836733918E-3</v>
      </c>
      <c r="J72">
        <f t="shared" si="10"/>
        <v>2.9339447016334022E-2</v>
      </c>
      <c r="K72">
        <f t="shared" si="11"/>
        <v>0.16662455774819962</v>
      </c>
    </row>
    <row r="73" spans="1:11">
      <c r="A73">
        <v>1992</v>
      </c>
      <c r="B73" s="1">
        <v>2384579</v>
      </c>
      <c r="C73" s="1">
        <v>395462</v>
      </c>
      <c r="D73" s="4">
        <v>1989117</v>
      </c>
      <c r="E73" s="4">
        <v>527428</v>
      </c>
      <c r="F73" s="1">
        <v>10631</v>
      </c>
      <c r="G73" s="1">
        <v>516797</v>
      </c>
      <c r="H73">
        <f t="shared" si="8"/>
        <v>0.21672462937902245</v>
      </c>
      <c r="I73">
        <f t="shared" si="9"/>
        <v>4.4582293142730852E-3</v>
      </c>
      <c r="J73">
        <f t="shared" si="10"/>
        <v>2.6882481755516333E-2</v>
      </c>
      <c r="K73">
        <f t="shared" si="11"/>
        <v>0.16584143364510046</v>
      </c>
    </row>
    <row r="74" spans="1:11">
      <c r="A74">
        <v>1993</v>
      </c>
      <c r="B74" s="1">
        <v>2345396</v>
      </c>
      <c r="C74" s="1">
        <v>385384</v>
      </c>
      <c r="D74" s="4">
        <v>1960012</v>
      </c>
      <c r="E74" s="4">
        <v>515540</v>
      </c>
      <c r="F74" s="1">
        <v>9949</v>
      </c>
      <c r="G74" s="1">
        <v>505591</v>
      </c>
      <c r="H74">
        <f t="shared" si="8"/>
        <v>0.2155674350941163</v>
      </c>
      <c r="I74">
        <f t="shared" si="9"/>
        <v>4.2419275892002888E-3</v>
      </c>
      <c r="J74">
        <f t="shared" si="10"/>
        <v>2.581580968592365E-2</v>
      </c>
      <c r="K74">
        <f t="shared" si="11"/>
        <v>0.16431510926086682</v>
      </c>
    </row>
    <row r="75" spans="1:11">
      <c r="A75">
        <v>1994</v>
      </c>
      <c r="B75" s="1">
        <v>2270818</v>
      </c>
      <c r="C75" s="1">
        <v>392754</v>
      </c>
      <c r="D75" s="4">
        <v>1878064</v>
      </c>
      <c r="E75" s="4">
        <v>526229</v>
      </c>
      <c r="F75" s="1">
        <v>9814</v>
      </c>
      <c r="G75" s="1">
        <v>516415</v>
      </c>
      <c r="H75">
        <f t="shared" si="8"/>
        <v>0.22741364565544223</v>
      </c>
      <c r="I75">
        <f t="shared" si="9"/>
        <v>4.3217906498891588E-3</v>
      </c>
      <c r="J75">
        <f t="shared" si="10"/>
        <v>2.4987651303360375E-2</v>
      </c>
      <c r="K75">
        <f t="shared" si="11"/>
        <v>0.1729570577650873</v>
      </c>
    </row>
    <row r="76" spans="1:11">
      <c r="A76">
        <v>1995</v>
      </c>
      <c r="B76" s="1">
        <v>2238301</v>
      </c>
      <c r="C76" s="1">
        <v>388003</v>
      </c>
      <c r="D76" s="4">
        <v>1850298</v>
      </c>
      <c r="E76" s="4">
        <v>521595</v>
      </c>
      <c r="F76" s="1">
        <v>9454</v>
      </c>
      <c r="G76" s="1">
        <v>512141</v>
      </c>
      <c r="H76">
        <f t="shared" si="8"/>
        <v>0.22880792172277098</v>
      </c>
      <c r="I76">
        <f t="shared" si="9"/>
        <v>4.2237393451550979E-3</v>
      </c>
      <c r="J76">
        <f t="shared" si="10"/>
        <v>2.4365790986152169E-2</v>
      </c>
      <c r="K76">
        <f t="shared" si="11"/>
        <v>0.17334710568417741</v>
      </c>
    </row>
    <row r="77" spans="1:11">
      <c r="A77">
        <v>1996</v>
      </c>
      <c r="B77" s="1">
        <v>2269570</v>
      </c>
      <c r="C77" s="1">
        <v>373082</v>
      </c>
      <c r="D77" s="4">
        <v>1896488</v>
      </c>
      <c r="E77" s="4">
        <v>501916</v>
      </c>
      <c r="F77" s="1">
        <v>8758</v>
      </c>
      <c r="G77" s="1">
        <v>493158</v>
      </c>
      <c r="H77">
        <f t="shared" si="8"/>
        <v>0.21729138118674463</v>
      </c>
      <c r="I77">
        <f t="shared" si="9"/>
        <v>3.85888075714783E-3</v>
      </c>
      <c r="J77">
        <f t="shared" si="10"/>
        <v>2.3474732096429203E-2</v>
      </c>
      <c r="K77">
        <f t="shared" si="11"/>
        <v>0.16438444286803228</v>
      </c>
    </row>
    <row r="78" spans="1:11">
      <c r="A78">
        <v>1997</v>
      </c>
      <c r="B78" s="1">
        <v>2232379</v>
      </c>
      <c r="C78" s="1">
        <v>380835</v>
      </c>
      <c r="D78" s="4">
        <v>1851544</v>
      </c>
      <c r="E78" s="4">
        <v>509643</v>
      </c>
      <c r="F78" s="1">
        <v>8549</v>
      </c>
      <c r="G78" s="1">
        <v>501094</v>
      </c>
      <c r="H78">
        <f t="shared" si="8"/>
        <v>0.22446636525428701</v>
      </c>
      <c r="I78">
        <f t="shared" si="9"/>
        <v>3.8295468645781028E-3</v>
      </c>
      <c r="J78">
        <f t="shared" si="10"/>
        <v>2.2448041802880514E-2</v>
      </c>
      <c r="K78">
        <f t="shared" si="11"/>
        <v>0.17059603230455045</v>
      </c>
    </row>
    <row r="79" spans="1:11">
      <c r="A79">
        <v>1998</v>
      </c>
      <c r="B79" s="1">
        <v>2257649</v>
      </c>
      <c r="C79" s="1">
        <v>377257</v>
      </c>
      <c r="D79" s="4">
        <v>1880392</v>
      </c>
      <c r="E79" s="4">
        <v>505111</v>
      </c>
      <c r="F79" s="1">
        <v>7792</v>
      </c>
      <c r="G79" s="1">
        <v>497319</v>
      </c>
      <c r="H79">
        <f t="shared" si="8"/>
        <v>0.2202818064278371</v>
      </c>
      <c r="I79">
        <f t="shared" si="9"/>
        <v>3.4513779599928953E-3</v>
      </c>
      <c r="J79">
        <f t="shared" si="10"/>
        <v>2.0654354988774232E-2</v>
      </c>
      <c r="K79">
        <f t="shared" si="11"/>
        <v>0.16710170624397327</v>
      </c>
    </row>
    <row r="80" spans="1:11">
      <c r="A80">
        <v>1999</v>
      </c>
      <c r="B80" s="1">
        <v>2413473</v>
      </c>
      <c r="C80" s="1">
        <v>395689</v>
      </c>
      <c r="D80" s="4">
        <v>2017784</v>
      </c>
      <c r="E80" s="4">
        <v>528899</v>
      </c>
      <c r="F80" s="1">
        <v>7772</v>
      </c>
      <c r="G80" s="1">
        <v>521127</v>
      </c>
      <c r="H80">
        <f t="shared" si="8"/>
        <v>0.21592410604966369</v>
      </c>
      <c r="I80">
        <f t="shared" si="9"/>
        <v>3.2202556233278763E-3</v>
      </c>
      <c r="J80">
        <f t="shared" si="10"/>
        <v>1.9641688295605891E-2</v>
      </c>
      <c r="K80">
        <f t="shared" si="11"/>
        <v>0.16395004211772826</v>
      </c>
    </row>
    <row r="81" spans="1:11">
      <c r="A81">
        <v>2000</v>
      </c>
      <c r="B81" s="1">
        <v>2350227</v>
      </c>
      <c r="C81" s="1">
        <v>382949</v>
      </c>
      <c r="D81" s="4">
        <v>1967278</v>
      </c>
      <c r="E81" s="4">
        <v>511577</v>
      </c>
      <c r="F81" s="1">
        <v>7503</v>
      </c>
      <c r="G81" s="1">
        <v>504074</v>
      </c>
      <c r="H81">
        <f t="shared" si="8"/>
        <v>0.21447885672320163</v>
      </c>
      <c r="I81">
        <f t="shared" si="9"/>
        <v>3.192457579629542E-3</v>
      </c>
      <c r="J81">
        <f t="shared" si="10"/>
        <v>1.9592687276895879E-2</v>
      </c>
      <c r="K81">
        <f t="shared" si="11"/>
        <v>0.16294128184213696</v>
      </c>
    </row>
    <row r="82" spans="1:11">
      <c r="A82">
        <v>2001</v>
      </c>
      <c r="B82" s="1">
        <v>2373556</v>
      </c>
      <c r="C82" s="1">
        <v>375345</v>
      </c>
      <c r="D82" s="4">
        <v>1998211</v>
      </c>
      <c r="E82" s="4">
        <v>501752</v>
      </c>
      <c r="F82" s="1">
        <v>6977</v>
      </c>
      <c r="G82" s="1">
        <v>494775</v>
      </c>
      <c r="H82">
        <f t="shared" si="8"/>
        <v>0.2084530552470639</v>
      </c>
      <c r="I82">
        <f t="shared" si="9"/>
        <v>2.9394714091430748E-3</v>
      </c>
      <c r="J82">
        <f t="shared" si="10"/>
        <v>1.8588232159746365E-2</v>
      </c>
      <c r="K82">
        <f t="shared" si="11"/>
        <v>0.15813614677724055</v>
      </c>
    </row>
    <row r="83" spans="1:11">
      <c r="A83">
        <v>2002</v>
      </c>
      <c r="B83" s="1">
        <v>2289474</v>
      </c>
      <c r="C83" s="1">
        <v>362054</v>
      </c>
      <c r="D83" s="4">
        <v>1927420</v>
      </c>
      <c r="E83" s="4">
        <v>483255</v>
      </c>
      <c r="F83" s="1">
        <v>6842</v>
      </c>
      <c r="G83" s="1">
        <v>476413</v>
      </c>
      <c r="H83">
        <f t="shared" si="8"/>
        <v>0.20808840807975981</v>
      </c>
      <c r="I83">
        <f t="shared" si="9"/>
        <v>2.9884593579136516E-3</v>
      </c>
      <c r="J83">
        <f t="shared" si="10"/>
        <v>1.8897733487269856E-2</v>
      </c>
      <c r="K83">
        <f t="shared" si="11"/>
        <v>0.15813850692342432</v>
      </c>
    </row>
    <row r="84" spans="1:11">
      <c r="A84">
        <v>2003</v>
      </c>
      <c r="B84" s="1">
        <v>2259567</v>
      </c>
      <c r="C84" s="1">
        <v>354534</v>
      </c>
      <c r="D84" s="4">
        <v>1905033</v>
      </c>
      <c r="E84" s="4">
        <v>468783</v>
      </c>
      <c r="F84" s="1">
        <v>6613</v>
      </c>
      <c r="G84" s="1">
        <v>462170</v>
      </c>
      <c r="H84">
        <f t="shared" si="8"/>
        <v>0.20453918826040565</v>
      </c>
      <c r="I84">
        <f t="shared" si="9"/>
        <v>2.9266669233530139E-3</v>
      </c>
      <c r="J84">
        <f t="shared" si="10"/>
        <v>1.8652653906254407E-2</v>
      </c>
      <c r="K84">
        <f t="shared" si="11"/>
        <v>0.15690351292968963</v>
      </c>
    </row>
    <row r="85" spans="1:11">
      <c r="A85">
        <v>2004</v>
      </c>
      <c r="B85" s="1">
        <v>2261689</v>
      </c>
      <c r="C85" s="1">
        <v>339310</v>
      </c>
      <c r="D85" s="4">
        <v>1922379</v>
      </c>
      <c r="E85" s="4">
        <v>445968</v>
      </c>
      <c r="F85" s="1">
        <v>5842</v>
      </c>
      <c r="G85" s="1">
        <v>440126</v>
      </c>
      <c r="H85">
        <f t="shared" si="8"/>
        <v>0.19460058389990842</v>
      </c>
      <c r="I85">
        <f t="shared" si="9"/>
        <v>2.5830253407961926E-3</v>
      </c>
      <c r="J85">
        <f t="shared" si="10"/>
        <v>1.7217293920014146E-2</v>
      </c>
      <c r="K85">
        <f t="shared" si="11"/>
        <v>0.15002504765244029</v>
      </c>
    </row>
    <row r="86" spans="1:11">
      <c r="A86">
        <v>2005</v>
      </c>
      <c r="B86" s="1">
        <v>2253992</v>
      </c>
      <c r="C86" s="1">
        <v>336619</v>
      </c>
      <c r="D86" s="4">
        <v>1917373</v>
      </c>
      <c r="E86" s="4">
        <v>438804</v>
      </c>
      <c r="F86" s="1">
        <v>5361</v>
      </c>
      <c r="G86" s="1">
        <v>433443</v>
      </c>
      <c r="H86">
        <f t="shared" si="8"/>
        <v>0.19230015013362958</v>
      </c>
      <c r="I86">
        <f t="shared" si="9"/>
        <v>2.3784467735466675E-3</v>
      </c>
      <c r="J86">
        <f t="shared" si="10"/>
        <v>1.5926017247986597E-2</v>
      </c>
      <c r="K86">
        <f t="shared" si="11"/>
        <v>0.14934347593070427</v>
      </c>
    </row>
    <row r="87" spans="1:11">
      <c r="A87">
        <v>2006</v>
      </c>
      <c r="B87" s="1">
        <v>2235318</v>
      </c>
      <c r="C87" s="1">
        <v>327984</v>
      </c>
      <c r="D87" s="4">
        <v>1907334</v>
      </c>
      <c r="E87" s="4">
        <v>427428</v>
      </c>
      <c r="F87" s="1">
        <v>5091</v>
      </c>
      <c r="G87" s="1">
        <v>422337</v>
      </c>
      <c r="H87">
        <f t="shared" si="8"/>
        <v>0.18893821818640569</v>
      </c>
      <c r="I87">
        <f t="shared" si="9"/>
        <v>2.2775282979871319E-3</v>
      </c>
      <c r="J87">
        <f t="shared" si="10"/>
        <v>1.5522098638957997E-2</v>
      </c>
      <c r="K87">
        <f t="shared" si="11"/>
        <v>0.14672811653643911</v>
      </c>
    </row>
    <row r="88" spans="1:11">
      <c r="A88">
        <v>2007</v>
      </c>
      <c r="B88" s="1">
        <v>2335005</v>
      </c>
      <c r="C88" s="1">
        <v>335845</v>
      </c>
      <c r="D88" s="4">
        <v>1999160</v>
      </c>
      <c r="E88" s="4">
        <v>436368</v>
      </c>
      <c r="F88" s="1">
        <v>4949</v>
      </c>
      <c r="G88" s="1">
        <v>431419</v>
      </c>
      <c r="H88">
        <f t="shared" si="8"/>
        <v>0.18476148873342885</v>
      </c>
      <c r="I88">
        <f t="shared" si="9"/>
        <v>2.1194815428660753E-3</v>
      </c>
      <c r="J88">
        <f t="shared" si="10"/>
        <v>1.4735964507436467E-2</v>
      </c>
      <c r="K88">
        <f t="shared" si="11"/>
        <v>0.14383052712949224</v>
      </c>
    </row>
    <row r="89" spans="1:11">
      <c r="A89">
        <v>2008</v>
      </c>
      <c r="B89" s="1">
        <v>2293663</v>
      </c>
      <c r="C89" s="1">
        <v>320614</v>
      </c>
      <c r="D89" s="4">
        <v>1973049</v>
      </c>
      <c r="E89" s="4">
        <v>413524</v>
      </c>
      <c r="F89" s="1">
        <v>4477</v>
      </c>
      <c r="G89" s="1">
        <v>409047</v>
      </c>
      <c r="H89">
        <f t="shared" si="8"/>
        <v>0.17833788137141332</v>
      </c>
      <c r="I89">
        <f t="shared" si="9"/>
        <v>1.9518996469838855E-3</v>
      </c>
      <c r="J89">
        <f t="shared" si="10"/>
        <v>1.3963831897546582E-2</v>
      </c>
      <c r="K89">
        <f t="shared" si="11"/>
        <v>0.13978252254145443</v>
      </c>
    </row>
    <row r="90" spans="1:11">
      <c r="A90">
        <v>2009</v>
      </c>
      <c r="B90" s="1">
        <v>2313453</v>
      </c>
      <c r="C90" s="1">
        <v>310806</v>
      </c>
      <c r="D90" s="4">
        <v>2002647</v>
      </c>
      <c r="E90" s="4">
        <v>401823</v>
      </c>
      <c r="F90" s="1">
        <v>4152</v>
      </c>
      <c r="G90" s="1">
        <v>397671</v>
      </c>
      <c r="H90">
        <f t="shared" si="8"/>
        <v>0.17189499851520648</v>
      </c>
      <c r="I90">
        <f t="shared" si="9"/>
        <v>1.794719840861258E-3</v>
      </c>
      <c r="J90">
        <f t="shared" si="10"/>
        <v>1.3358815466882879E-2</v>
      </c>
      <c r="K90">
        <f t="shared" si="11"/>
        <v>0.1343472290122168</v>
      </c>
    </row>
    <row r="91" spans="1:11">
      <c r="A91">
        <v>2010</v>
      </c>
      <c r="B91" s="1">
        <v>2411271</v>
      </c>
      <c r="C91" s="1">
        <v>288297</v>
      </c>
      <c r="D91" s="4">
        <v>2122974</v>
      </c>
      <c r="E91" s="4">
        <v>374818</v>
      </c>
      <c r="F91" s="1">
        <v>3648</v>
      </c>
      <c r="G91" s="1">
        <v>371170</v>
      </c>
      <c r="H91">
        <f t="shared" si="8"/>
        <v>0.15393126695423284</v>
      </c>
      <c r="I91">
        <f t="shared" si="9"/>
        <v>1.512895066543744E-3</v>
      </c>
      <c r="J91">
        <f t="shared" si="10"/>
        <v>1.2653617623492441E-2</v>
      </c>
      <c r="K91">
        <f t="shared" si="11"/>
        <v>0.11956225575640399</v>
      </c>
    </row>
    <row r="92" spans="1:11">
      <c r="A92">
        <v>2011</v>
      </c>
      <c r="B92" s="1">
        <v>2361457</v>
      </c>
      <c r="C92" s="1">
        <v>306266</v>
      </c>
      <c r="D92" s="4">
        <v>2055191</v>
      </c>
      <c r="E92" s="4">
        <v>396374</v>
      </c>
      <c r="F92" s="1">
        <v>4009</v>
      </c>
      <c r="G92" s="1">
        <v>392365</v>
      </c>
      <c r="H92">
        <f t="shared" si="8"/>
        <v>0.16615377709608942</v>
      </c>
      <c r="I92">
        <f t="shared" si="9"/>
        <v>1.6976807115268242E-3</v>
      </c>
      <c r="J92">
        <f t="shared" si="10"/>
        <v>1.3089928362926346E-2</v>
      </c>
      <c r="K92">
        <f t="shared" si="11"/>
        <v>0.12969365946532163</v>
      </c>
    </row>
  </sheetData>
  <sortState ref="A5:K63">
    <sortCondition ref="A5"/>
  </sortState>
  <mergeCells count="6">
    <mergeCell ref="E32:E33"/>
    <mergeCell ref="F32:G32"/>
    <mergeCell ref="E31:G31"/>
    <mergeCell ref="B32:B33"/>
    <mergeCell ref="C32:D32"/>
    <mergeCell ref="B31:D31"/>
  </mergeCells>
  <phoneticPr fontId="17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>
  <dimension ref="A1:G12"/>
  <sheetViews>
    <sheetView workbookViewId="0">
      <selection activeCell="F2" sqref="F2:G12"/>
    </sheetView>
  </sheetViews>
  <sheetFormatPr defaultColWidth="11.125" defaultRowHeight="14.25"/>
  <sheetData>
    <row r="1" spans="1:7">
      <c r="A1" t="s">
        <v>31</v>
      </c>
      <c r="B1" t="s">
        <v>23</v>
      </c>
      <c r="C1" t="s">
        <v>7</v>
      </c>
      <c r="D1" t="s">
        <v>30</v>
      </c>
      <c r="F1" t="s">
        <v>26</v>
      </c>
      <c r="G1" t="s">
        <v>27</v>
      </c>
    </row>
    <row r="2" spans="1:7">
      <c r="A2">
        <v>2001</v>
      </c>
      <c r="B2">
        <v>7096</v>
      </c>
      <c r="C2">
        <v>373286</v>
      </c>
      <c r="D2">
        <v>263100</v>
      </c>
      <c r="F2">
        <f>(B2+C2)/D2</f>
        <v>1.4457696693272519</v>
      </c>
      <c r="G2">
        <f>B2/(B2+C2)</f>
        <v>1.8654931095582861E-2</v>
      </c>
    </row>
    <row r="3" spans="1:7">
      <c r="A3">
        <v>2002</v>
      </c>
      <c r="B3">
        <v>6980</v>
      </c>
      <c r="C3">
        <v>378491</v>
      </c>
      <c r="D3">
        <v>265402</v>
      </c>
      <c r="F3">
        <f t="shared" ref="F3:F12" si="0">(B3+C3)/D3</f>
        <v>1.4524042772850243</v>
      </c>
      <c r="G3">
        <f t="shared" ref="G3:G12" si="1">B3/(B3+C3)</f>
        <v>1.8107717571490461E-2</v>
      </c>
    </row>
    <row r="4" spans="1:7">
      <c r="A4">
        <v>2003</v>
      </c>
      <c r="B4">
        <v>6563</v>
      </c>
      <c r="C4">
        <v>356475</v>
      </c>
      <c r="D4">
        <v>252271</v>
      </c>
      <c r="F4">
        <f t="shared" si="0"/>
        <v>1.4390794027058202</v>
      </c>
      <c r="G4">
        <f t="shared" si="1"/>
        <v>1.807799734463059E-2</v>
      </c>
    </row>
    <row r="5" spans="1:7">
      <c r="A5">
        <v>2004</v>
      </c>
      <c r="B5">
        <v>6122</v>
      </c>
      <c r="C5">
        <v>343177</v>
      </c>
      <c r="D5">
        <v>243487</v>
      </c>
      <c r="F5">
        <f t="shared" si="0"/>
        <v>1.434569402062533</v>
      </c>
      <c r="G5">
        <f t="shared" si="1"/>
        <v>1.7526531710654769E-2</v>
      </c>
    </row>
    <row r="6" spans="1:7">
      <c r="A6">
        <v>2005</v>
      </c>
      <c r="B6">
        <v>5818</v>
      </c>
      <c r="C6">
        <v>334855</v>
      </c>
      <c r="D6">
        <v>240010</v>
      </c>
      <c r="F6">
        <f t="shared" si="0"/>
        <v>1.4194116911795343</v>
      </c>
      <c r="G6">
        <f t="shared" si="1"/>
        <v>1.7077960390168873E-2</v>
      </c>
    </row>
    <row r="7" spans="1:7">
      <c r="A7">
        <v>2006</v>
      </c>
      <c r="B7">
        <v>5669</v>
      </c>
      <c r="C7">
        <v>332947</v>
      </c>
      <c r="D7">
        <v>238121</v>
      </c>
      <c r="F7">
        <f t="shared" si="0"/>
        <v>1.4220333359930455</v>
      </c>
      <c r="G7">
        <f t="shared" si="1"/>
        <v>1.6741677888818012E-2</v>
      </c>
    </row>
    <row r="8" spans="1:7">
      <c r="A8">
        <v>2007</v>
      </c>
      <c r="B8">
        <v>5131</v>
      </c>
      <c r="C8">
        <v>325847</v>
      </c>
      <c r="D8">
        <v>230868</v>
      </c>
      <c r="F8">
        <f t="shared" si="0"/>
        <v>1.4336244087530536</v>
      </c>
      <c r="G8">
        <f t="shared" si="1"/>
        <v>1.5502540954383675E-2</v>
      </c>
    </row>
    <row r="9" spans="1:7">
      <c r="A9">
        <v>2008</v>
      </c>
      <c r="B9">
        <v>4725</v>
      </c>
      <c r="C9">
        <v>310745</v>
      </c>
      <c r="D9">
        <v>218963</v>
      </c>
      <c r="F9">
        <f t="shared" si="0"/>
        <v>1.4407456967615533</v>
      </c>
      <c r="G9">
        <f t="shared" si="1"/>
        <v>1.4977652391669573E-2</v>
      </c>
    </row>
    <row r="10" spans="1:7">
      <c r="A10">
        <v>2009</v>
      </c>
      <c r="B10">
        <v>4237</v>
      </c>
      <c r="C10">
        <v>307254</v>
      </c>
      <c r="D10">
        <v>215404</v>
      </c>
      <c r="F10">
        <f t="shared" si="0"/>
        <v>1.4460780672596609</v>
      </c>
      <c r="G10">
        <f t="shared" si="1"/>
        <v>1.3602319168130058E-2</v>
      </c>
    </row>
    <row r="11" spans="1:7">
      <c r="A11">
        <v>2010</v>
      </c>
      <c r="B11">
        <v>4090</v>
      </c>
      <c r="C11">
        <v>302735</v>
      </c>
      <c r="D11">
        <v>211404</v>
      </c>
      <c r="F11">
        <f t="shared" si="0"/>
        <v>1.4513679968212523</v>
      </c>
      <c r="G11">
        <f t="shared" si="1"/>
        <v>1.3330074146500448E-2</v>
      </c>
    </row>
    <row r="12" spans="1:7">
      <c r="A12">
        <v>2011</v>
      </c>
      <c r="B12">
        <v>3860</v>
      </c>
      <c r="C12">
        <v>292019</v>
      </c>
      <c r="D12">
        <v>205638</v>
      </c>
      <c r="F12">
        <f t="shared" si="0"/>
        <v>1.4388342621499917</v>
      </c>
      <c r="G12">
        <f t="shared" si="1"/>
        <v>1.3045873482065304E-2</v>
      </c>
    </row>
  </sheetData>
  <phoneticPr fontId="17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>
  <dimension ref="A1:AC81"/>
  <sheetViews>
    <sheetView workbookViewId="0">
      <selection activeCell="F2" sqref="F2:G23"/>
    </sheetView>
  </sheetViews>
  <sheetFormatPr defaultColWidth="11.125" defaultRowHeight="15.75"/>
  <cols>
    <col min="1" max="1" width="8" bestFit="1" customWidth="1"/>
    <col min="2" max="24" width="9" style="5" bestFit="1" customWidth="1"/>
    <col min="25" max="28" width="8" style="5" bestFit="1" customWidth="1"/>
    <col min="29" max="29" width="11.125" style="5"/>
  </cols>
  <sheetData>
    <row r="1" spans="1:7">
      <c r="B1" s="5" t="s">
        <v>23</v>
      </c>
      <c r="C1" s="5" t="s">
        <v>7</v>
      </c>
      <c r="D1" s="5" t="s">
        <v>30</v>
      </c>
      <c r="F1" t="s">
        <v>26</v>
      </c>
      <c r="G1" t="s">
        <v>27</v>
      </c>
    </row>
    <row r="2" spans="1:7">
      <c r="A2">
        <v>1990</v>
      </c>
      <c r="B2" s="6">
        <v>10289</v>
      </c>
      <c r="C2" s="6">
        <v>225860</v>
      </c>
      <c r="D2" s="6">
        <v>162573</v>
      </c>
      <c r="F2">
        <f>(B2+C2)/D2</f>
        <v>1.4525720753138589</v>
      </c>
      <c r="G2">
        <f>B2/(B2+C2)</f>
        <v>4.3569949481047983E-2</v>
      </c>
    </row>
    <row r="3" spans="1:7">
      <c r="A3">
        <v>1991</v>
      </c>
      <c r="B3" s="6">
        <v>9617</v>
      </c>
      <c r="C3" s="6">
        <v>205968</v>
      </c>
      <c r="D3" s="6">
        <v>148890</v>
      </c>
      <c r="F3">
        <f t="shared" ref="F3:F22" si="0">(B3+C3)/D3</f>
        <v>1.4479481496406743</v>
      </c>
      <c r="G3">
        <f t="shared" ref="G3:G22" si="1">B3/(B3+C3)</f>
        <v>4.4608854975995545E-2</v>
      </c>
    </row>
    <row r="4" spans="1:7">
      <c r="A4">
        <v>1992</v>
      </c>
      <c r="B4" s="6">
        <v>9083</v>
      </c>
      <c r="C4" s="6">
        <v>198104</v>
      </c>
      <c r="D4" s="6">
        <v>143362</v>
      </c>
      <c r="F4">
        <f t="shared" si="0"/>
        <v>1.44520165734295</v>
      </c>
      <c r="G4">
        <f t="shared" si="1"/>
        <v>4.3839623142378624E-2</v>
      </c>
    </row>
    <row r="5" spans="1:7">
      <c r="A5">
        <v>1993</v>
      </c>
      <c r="B5" s="6">
        <v>9052</v>
      </c>
      <c r="C5" s="6">
        <v>189020</v>
      </c>
      <c r="D5" s="6">
        <v>137500</v>
      </c>
      <c r="F5">
        <f t="shared" si="0"/>
        <v>1.4405236363636365</v>
      </c>
      <c r="G5">
        <f t="shared" si="1"/>
        <v>4.5700553334141122E-2</v>
      </c>
    </row>
    <row r="6" spans="1:7">
      <c r="A6">
        <v>1994</v>
      </c>
      <c r="B6" s="6">
        <v>8533</v>
      </c>
      <c r="C6" s="6">
        <v>180832</v>
      </c>
      <c r="D6" s="6">
        <v>132726</v>
      </c>
      <c r="F6">
        <f t="shared" si="0"/>
        <v>1.4267362837725841</v>
      </c>
      <c r="G6">
        <f t="shared" si="1"/>
        <v>4.5061125339951942E-2</v>
      </c>
    </row>
    <row r="7" spans="1:7">
      <c r="A7">
        <v>1995</v>
      </c>
      <c r="B7" s="6">
        <v>8412</v>
      </c>
      <c r="C7" s="6">
        <v>181403</v>
      </c>
      <c r="D7" s="6">
        <v>132949</v>
      </c>
      <c r="F7">
        <f t="shared" si="0"/>
        <v>1.4277279257459627</v>
      </c>
      <c r="G7">
        <f t="shared" si="1"/>
        <v>4.4316834812844083E-2</v>
      </c>
    </row>
    <row r="8" spans="1:7">
      <c r="A8">
        <v>1996</v>
      </c>
      <c r="B8" s="6">
        <v>8080</v>
      </c>
      <c r="C8" s="6">
        <v>170117</v>
      </c>
      <c r="D8" s="6">
        <v>125406</v>
      </c>
      <c r="F8">
        <f t="shared" si="0"/>
        <v>1.4209607195827951</v>
      </c>
      <c r="G8">
        <f t="shared" si="1"/>
        <v>4.5343075360415722E-2</v>
      </c>
    </row>
    <row r="9" spans="1:7">
      <c r="A9">
        <v>1997</v>
      </c>
      <c r="B9" s="6">
        <v>7989</v>
      </c>
      <c r="C9" s="6">
        <v>169578</v>
      </c>
      <c r="D9" s="6">
        <v>125202</v>
      </c>
      <c r="F9">
        <f t="shared" si="0"/>
        <v>1.4182441175061102</v>
      </c>
      <c r="G9">
        <f t="shared" si="1"/>
        <v>4.4991468009258476E-2</v>
      </c>
    </row>
    <row r="10" spans="1:7">
      <c r="A10">
        <v>1998</v>
      </c>
      <c r="B10" s="6">
        <v>8437</v>
      </c>
      <c r="C10" s="6">
        <v>168535</v>
      </c>
      <c r="D10" s="6">
        <v>124387</v>
      </c>
      <c r="F10">
        <f t="shared" si="0"/>
        <v>1.4227531816025791</v>
      </c>
      <c r="G10">
        <f t="shared" si="1"/>
        <v>4.7674208349343397E-2</v>
      </c>
    </row>
    <row r="11" spans="1:7">
      <c r="A11">
        <v>1999</v>
      </c>
      <c r="B11" s="6">
        <v>8029</v>
      </c>
      <c r="C11" s="6">
        <v>167572</v>
      </c>
      <c r="D11" s="6">
        <v>124524</v>
      </c>
      <c r="F11">
        <f t="shared" si="0"/>
        <v>1.4101779576627798</v>
      </c>
      <c r="G11">
        <f t="shared" si="1"/>
        <v>4.5722974242743492E-2</v>
      </c>
    </row>
    <row r="12" spans="1:7">
      <c r="A12">
        <v>2000</v>
      </c>
      <c r="B12" s="6">
        <v>7643</v>
      </c>
      <c r="C12" s="6">
        <v>162117</v>
      </c>
      <c r="D12" s="6">
        <v>121223</v>
      </c>
      <c r="F12">
        <f t="shared" si="0"/>
        <v>1.4003943146102638</v>
      </c>
      <c r="G12">
        <f t="shared" si="1"/>
        <v>4.502238454288407E-2</v>
      </c>
    </row>
    <row r="13" spans="1:7">
      <c r="A13">
        <v>2001</v>
      </c>
      <c r="B13" s="6">
        <v>7720</v>
      </c>
      <c r="C13" s="6">
        <v>153945</v>
      </c>
      <c r="D13" s="6">
        <v>116745</v>
      </c>
      <c r="F13">
        <f t="shared" si="0"/>
        <v>1.3847702257055976</v>
      </c>
      <c r="G13">
        <f t="shared" si="1"/>
        <v>4.7753069619274426E-2</v>
      </c>
    </row>
    <row r="14" spans="1:7">
      <c r="A14">
        <v>2002</v>
      </c>
      <c r="B14" s="6">
        <v>7242</v>
      </c>
      <c r="C14" s="6">
        <v>137839</v>
      </c>
      <c r="D14" s="6">
        <v>105470</v>
      </c>
      <c r="F14">
        <f t="shared" si="0"/>
        <v>1.3755665118043046</v>
      </c>
      <c r="G14">
        <f t="shared" si="1"/>
        <v>4.9916942949111184E-2</v>
      </c>
    </row>
    <row r="15" spans="1:7">
      <c r="A15">
        <v>2003</v>
      </c>
      <c r="B15" s="6">
        <v>5731</v>
      </c>
      <c r="C15" s="6">
        <v>115929</v>
      </c>
      <c r="D15" s="6">
        <v>90220</v>
      </c>
      <c r="F15">
        <f t="shared" si="0"/>
        <v>1.3484814896918644</v>
      </c>
      <c r="G15">
        <f t="shared" si="1"/>
        <v>4.7106690777576857E-2</v>
      </c>
    </row>
    <row r="16" spans="1:7">
      <c r="A16">
        <v>2004</v>
      </c>
      <c r="B16" s="6">
        <v>5232</v>
      </c>
      <c r="C16" s="6">
        <v>108727</v>
      </c>
      <c r="D16" s="6">
        <v>85390</v>
      </c>
      <c r="F16">
        <f t="shared" si="0"/>
        <v>1.3345707928328845</v>
      </c>
      <c r="G16">
        <f t="shared" si="1"/>
        <v>4.5911248782456851E-2</v>
      </c>
    </row>
    <row r="17" spans="1:29">
      <c r="A17">
        <v>2005</v>
      </c>
      <c r="B17" s="6">
        <v>5318</v>
      </c>
      <c r="C17" s="6">
        <v>108076</v>
      </c>
      <c r="D17" s="6">
        <v>84525</v>
      </c>
      <c r="F17">
        <f t="shared" si="0"/>
        <v>1.3415439219165928</v>
      </c>
      <c r="G17">
        <f t="shared" si="1"/>
        <v>4.6898424960756302E-2</v>
      </c>
    </row>
    <row r="18" spans="1:29">
      <c r="A18">
        <v>2006</v>
      </c>
      <c r="B18" s="6">
        <v>4709</v>
      </c>
      <c r="C18" s="6">
        <v>102125</v>
      </c>
      <c r="D18" s="6">
        <v>80309</v>
      </c>
      <c r="F18">
        <f t="shared" si="0"/>
        <v>1.3302867673610679</v>
      </c>
      <c r="G18">
        <f t="shared" si="1"/>
        <v>4.4077728064099445E-2</v>
      </c>
    </row>
    <row r="19" spans="1:29">
      <c r="A19">
        <v>2007</v>
      </c>
      <c r="B19" s="6">
        <v>4620</v>
      </c>
      <c r="C19" s="6">
        <v>103201</v>
      </c>
      <c r="D19" s="6">
        <v>81272</v>
      </c>
      <c r="F19">
        <f t="shared" si="0"/>
        <v>1.3266684713062309</v>
      </c>
      <c r="G19">
        <f t="shared" si="1"/>
        <v>4.2848795689151467E-2</v>
      </c>
    </row>
    <row r="20" spans="1:29">
      <c r="A20">
        <v>2008</v>
      </c>
      <c r="B20" s="6">
        <v>4275</v>
      </c>
      <c r="C20" s="6">
        <v>93798</v>
      </c>
      <c r="D20" s="6">
        <v>74487</v>
      </c>
      <c r="F20">
        <f t="shared" si="0"/>
        <v>1.3166458576664384</v>
      </c>
      <c r="G20">
        <f t="shared" si="1"/>
        <v>4.358997889327338E-2</v>
      </c>
    </row>
    <row r="21" spans="1:29">
      <c r="A21">
        <v>2009</v>
      </c>
      <c r="B21" s="6">
        <v>4273</v>
      </c>
      <c r="C21" s="6">
        <v>90934</v>
      </c>
      <c r="D21" s="6">
        <v>72315</v>
      </c>
      <c r="F21">
        <f t="shared" si="0"/>
        <v>1.3165594966466154</v>
      </c>
      <c r="G21">
        <f t="shared" si="1"/>
        <v>4.4881153696681969E-2</v>
      </c>
    </row>
    <row r="22" spans="1:29">
      <c r="A22">
        <v>2010</v>
      </c>
      <c r="B22" s="6">
        <v>3992</v>
      </c>
      <c r="C22" s="6">
        <v>84461</v>
      </c>
      <c r="D22" s="6">
        <v>67288</v>
      </c>
      <c r="F22">
        <f t="shared" si="0"/>
        <v>1.3145434549994055</v>
      </c>
      <c r="G22">
        <f t="shared" si="1"/>
        <v>4.5131312674527718E-2</v>
      </c>
    </row>
    <row r="23" spans="1:29">
      <c r="A23">
        <v>2011</v>
      </c>
      <c r="B23" s="6">
        <v>3963</v>
      </c>
      <c r="C23" s="6">
        <v>81251</v>
      </c>
      <c r="D23" s="6">
        <v>65024</v>
      </c>
      <c r="F23">
        <f t="shared" ref="F23" si="2">(B23+C23)/D23</f>
        <v>1.3105007381889764</v>
      </c>
      <c r="G23">
        <f t="shared" ref="G23" si="3">B23/(B23+C23)</f>
        <v>4.6506442603328091E-2</v>
      </c>
    </row>
    <row r="31" spans="1:29" s="2" customFormat="1">
      <c r="A31" s="2" t="s">
        <v>15</v>
      </c>
      <c r="B31" s="5">
        <v>1985</v>
      </c>
      <c r="C31" s="5">
        <v>1986</v>
      </c>
      <c r="D31" s="5">
        <v>1987</v>
      </c>
      <c r="E31" s="5">
        <v>1988</v>
      </c>
      <c r="F31" s="5">
        <v>1989</v>
      </c>
      <c r="G31" s="5">
        <v>1990</v>
      </c>
      <c r="H31" s="5">
        <v>1991</v>
      </c>
      <c r="I31" s="5">
        <v>1992</v>
      </c>
      <c r="J31" s="5">
        <v>1993</v>
      </c>
      <c r="K31" s="5">
        <v>1994</v>
      </c>
      <c r="L31" s="5">
        <v>1995</v>
      </c>
      <c r="M31" s="5">
        <v>1996</v>
      </c>
      <c r="N31" s="5">
        <v>1997</v>
      </c>
      <c r="O31" s="5">
        <v>1998</v>
      </c>
      <c r="P31" s="5">
        <v>1999</v>
      </c>
      <c r="Q31" s="5">
        <v>2000</v>
      </c>
      <c r="R31" s="5">
        <v>2001</v>
      </c>
      <c r="S31" s="5">
        <v>2002</v>
      </c>
      <c r="T31" s="5">
        <v>2003</v>
      </c>
      <c r="U31" s="5" t="s">
        <v>16</v>
      </c>
      <c r="V31" s="5">
        <v>2005</v>
      </c>
      <c r="W31" s="5">
        <v>2006</v>
      </c>
      <c r="X31" s="5">
        <v>2007</v>
      </c>
      <c r="Y31" s="5">
        <v>2008</v>
      </c>
      <c r="Z31" s="5">
        <v>2009</v>
      </c>
      <c r="AA31" s="5">
        <v>2010</v>
      </c>
      <c r="AB31" s="5">
        <v>2011</v>
      </c>
      <c r="AC31" s="5"/>
    </row>
    <row r="32" spans="1:29" s="2" customFormat="1">
      <c r="A32" s="2" t="s">
        <v>17</v>
      </c>
      <c r="B32" s="6">
        <v>191096</v>
      </c>
      <c r="C32" s="6">
        <v>184626</v>
      </c>
      <c r="D32" s="6">
        <v>170994</v>
      </c>
      <c r="E32" s="6">
        <v>175887</v>
      </c>
      <c r="F32" s="6">
        <v>170590</v>
      </c>
      <c r="G32" s="6">
        <v>162573</v>
      </c>
      <c r="H32" s="6">
        <v>148890</v>
      </c>
      <c r="I32" s="6">
        <v>143362</v>
      </c>
      <c r="J32" s="6">
        <v>137500</v>
      </c>
      <c r="K32" s="6">
        <v>132726</v>
      </c>
      <c r="L32" s="6">
        <v>132949</v>
      </c>
      <c r="M32" s="6">
        <v>125406</v>
      </c>
      <c r="N32" s="6">
        <v>125202</v>
      </c>
      <c r="O32" s="6">
        <v>124387</v>
      </c>
      <c r="P32" s="6">
        <v>124524</v>
      </c>
      <c r="Q32" s="6">
        <v>121223</v>
      </c>
      <c r="R32" s="6">
        <v>116745</v>
      </c>
      <c r="S32" s="6">
        <v>105470</v>
      </c>
      <c r="T32" s="6">
        <v>90220</v>
      </c>
      <c r="U32" s="6">
        <v>85390</v>
      </c>
      <c r="V32" s="6">
        <v>84525</v>
      </c>
      <c r="W32" s="6">
        <v>80309</v>
      </c>
      <c r="X32" s="6">
        <v>81272</v>
      </c>
      <c r="Y32" s="6">
        <v>74487</v>
      </c>
      <c r="Z32" s="6">
        <v>72315</v>
      </c>
      <c r="AA32" s="6">
        <v>67288</v>
      </c>
      <c r="AB32" s="6">
        <v>65024</v>
      </c>
      <c r="AC32" s="5"/>
    </row>
    <row r="33" spans="1:29" s="2" customFormat="1">
      <c r="A33" s="2" t="s">
        <v>18</v>
      </c>
      <c r="B33" s="6">
        <v>10447</v>
      </c>
      <c r="C33" s="6">
        <v>10961</v>
      </c>
      <c r="D33" s="6">
        <v>9855</v>
      </c>
      <c r="E33" s="6">
        <v>10548</v>
      </c>
      <c r="F33" s="6">
        <v>10528</v>
      </c>
      <c r="G33" s="6">
        <v>10289</v>
      </c>
      <c r="H33" s="6">
        <v>9617</v>
      </c>
      <c r="I33" s="6">
        <v>9083</v>
      </c>
      <c r="J33" s="6">
        <v>9052</v>
      </c>
      <c r="K33" s="6">
        <v>8533</v>
      </c>
      <c r="L33" s="6">
        <v>8412</v>
      </c>
      <c r="M33" s="6">
        <v>8080</v>
      </c>
      <c r="N33" s="6">
        <v>7989</v>
      </c>
      <c r="O33" s="6">
        <v>8437</v>
      </c>
      <c r="P33" s="6">
        <v>8029</v>
      </c>
      <c r="Q33" s="6">
        <v>7643</v>
      </c>
      <c r="R33" s="6">
        <v>7720</v>
      </c>
      <c r="S33" s="6">
        <v>7242</v>
      </c>
      <c r="T33" s="6">
        <v>5731</v>
      </c>
      <c r="U33" s="6">
        <v>5232</v>
      </c>
      <c r="V33" s="6">
        <v>5318</v>
      </c>
      <c r="W33" s="6">
        <v>4709</v>
      </c>
      <c r="X33" s="6">
        <v>4620</v>
      </c>
      <c r="Y33" s="6">
        <v>4275</v>
      </c>
      <c r="Z33" s="6">
        <v>4273</v>
      </c>
      <c r="AA33" s="6">
        <v>3992</v>
      </c>
      <c r="AB33" s="6">
        <v>3963</v>
      </c>
      <c r="AC33" s="5"/>
    </row>
    <row r="34" spans="1:29" s="2" customFormat="1">
      <c r="A34" s="2" t="s">
        <v>19</v>
      </c>
      <c r="B34" s="6">
        <v>270745</v>
      </c>
      <c r="C34" s="6">
        <v>259015</v>
      </c>
      <c r="D34" s="6">
        <v>237638</v>
      </c>
      <c r="E34" s="6">
        <v>244042</v>
      </c>
      <c r="F34" s="6">
        <v>235999</v>
      </c>
      <c r="G34" s="6">
        <v>225860</v>
      </c>
      <c r="H34" s="6">
        <v>205968</v>
      </c>
      <c r="I34" s="6">
        <v>198104</v>
      </c>
      <c r="J34" s="6">
        <v>189020</v>
      </c>
      <c r="K34" s="6">
        <v>180832</v>
      </c>
      <c r="L34" s="6">
        <v>181403</v>
      </c>
      <c r="M34" s="6">
        <v>170117</v>
      </c>
      <c r="N34" s="6">
        <v>169578</v>
      </c>
      <c r="O34" s="6">
        <v>168535</v>
      </c>
      <c r="P34" s="6">
        <v>167572</v>
      </c>
      <c r="Q34" s="6">
        <v>162117</v>
      </c>
      <c r="R34" s="6">
        <v>153945</v>
      </c>
      <c r="S34" s="6">
        <v>137839</v>
      </c>
      <c r="T34" s="6">
        <v>115929</v>
      </c>
      <c r="U34" s="6">
        <v>108727</v>
      </c>
      <c r="V34" s="6">
        <v>108076</v>
      </c>
      <c r="W34" s="6">
        <v>102125</v>
      </c>
      <c r="X34" s="6">
        <v>103201</v>
      </c>
      <c r="Y34" s="6">
        <v>93798</v>
      </c>
      <c r="Z34" s="6">
        <v>90934</v>
      </c>
      <c r="AA34" s="6">
        <v>84461</v>
      </c>
      <c r="AB34" s="6">
        <v>81251</v>
      </c>
      <c r="AC34" s="5"/>
    </row>
    <row r="35" spans="1:29">
      <c r="A35" s="2" t="s">
        <v>20</v>
      </c>
      <c r="B35" s="5">
        <f>B34/B32</f>
        <v>1.4168009796123415</v>
      </c>
      <c r="C35" s="5">
        <f t="shared" ref="C35:AB35" si="4">C34/C32</f>
        <v>1.4029172489248536</v>
      </c>
      <c r="D35" s="5">
        <f t="shared" si="4"/>
        <v>1.3897446694036049</v>
      </c>
      <c r="E35" s="5">
        <f t="shared" si="4"/>
        <v>1.3874931063694305</v>
      </c>
      <c r="F35" s="5">
        <f t="shared" si="4"/>
        <v>1.3834281024679056</v>
      </c>
      <c r="G35" s="5">
        <f t="shared" si="4"/>
        <v>1.3892835833748531</v>
      </c>
      <c r="H35" s="5">
        <f t="shared" si="4"/>
        <v>1.3833568406205923</v>
      </c>
      <c r="I35" s="5">
        <f t="shared" si="4"/>
        <v>1.3818445613202941</v>
      </c>
      <c r="J35" s="5">
        <f t="shared" si="4"/>
        <v>1.3746909090909092</v>
      </c>
      <c r="K35" s="5">
        <f t="shared" si="4"/>
        <v>1.3624459412624506</v>
      </c>
      <c r="L35" s="5">
        <f t="shared" si="4"/>
        <v>1.3644555431029943</v>
      </c>
      <c r="M35" s="5">
        <f t="shared" si="4"/>
        <v>1.3565299905905619</v>
      </c>
      <c r="N35" s="5">
        <f t="shared" si="4"/>
        <v>1.354435232664015</v>
      </c>
      <c r="O35" s="5">
        <f t="shared" si="4"/>
        <v>1.3549245499931666</v>
      </c>
      <c r="P35" s="5">
        <f t="shared" si="4"/>
        <v>1.34570042722688</v>
      </c>
      <c r="Q35" s="5">
        <f t="shared" si="4"/>
        <v>1.3373452232662117</v>
      </c>
      <c r="R35" s="5">
        <f t="shared" si="4"/>
        <v>1.3186431967107799</v>
      </c>
      <c r="S35" s="5">
        <f t="shared" si="4"/>
        <v>1.3069024367118611</v>
      </c>
      <c r="T35" s="5">
        <f t="shared" si="4"/>
        <v>1.2849589891376636</v>
      </c>
      <c r="U35" s="5">
        <f t="shared" si="4"/>
        <v>1.2732989811453332</v>
      </c>
      <c r="V35" s="5">
        <f t="shared" si="4"/>
        <v>1.2786276249630286</v>
      </c>
      <c r="W35" s="5">
        <f t="shared" si="4"/>
        <v>1.2716507489820568</v>
      </c>
      <c r="X35" s="5">
        <f t="shared" si="4"/>
        <v>1.2698223250319913</v>
      </c>
      <c r="Y35" s="5">
        <f t="shared" si="4"/>
        <v>1.2592532925208426</v>
      </c>
      <c r="Z35" s="5">
        <f t="shared" si="4"/>
        <v>1.2574707875267925</v>
      </c>
      <c r="AA35" s="5">
        <f t="shared" si="4"/>
        <v>1.2552163833075733</v>
      </c>
      <c r="AB35" s="5">
        <f t="shared" si="4"/>
        <v>1.2495540108267718</v>
      </c>
    </row>
    <row r="36" spans="1:29">
      <c r="A36" s="2" t="s">
        <v>21</v>
      </c>
      <c r="B36" s="5">
        <f>B33/B32</f>
        <v>5.4668857537572738E-2</v>
      </c>
      <c r="C36" s="5">
        <f t="shared" ref="C36:AB36" si="5">C33/C32</f>
        <v>5.9368669634829334E-2</v>
      </c>
      <c r="D36" s="5">
        <f t="shared" si="5"/>
        <v>5.7633601178988733E-2</v>
      </c>
      <c r="E36" s="5">
        <f t="shared" si="5"/>
        <v>5.9970321854372406E-2</v>
      </c>
      <c r="F36" s="5">
        <f t="shared" si="5"/>
        <v>6.1715223635617565E-2</v>
      </c>
      <c r="G36" s="5">
        <f t="shared" si="5"/>
        <v>6.3288491939005861E-2</v>
      </c>
      <c r="H36" s="5">
        <f t="shared" si="5"/>
        <v>6.4591309020081936E-2</v>
      </c>
      <c r="I36" s="5">
        <f t="shared" si="5"/>
        <v>6.3357096022655934E-2</v>
      </c>
      <c r="J36" s="5">
        <f t="shared" si="5"/>
        <v>6.5832727272727279E-2</v>
      </c>
      <c r="K36" s="5">
        <f t="shared" si="5"/>
        <v>6.4290342510133658E-2</v>
      </c>
      <c r="L36" s="5">
        <f t="shared" si="5"/>
        <v>6.3272382642968361E-2</v>
      </c>
      <c r="M36" s="5">
        <f t="shared" si="5"/>
        <v>6.4430728992233233E-2</v>
      </c>
      <c r="N36" s="5">
        <f t="shared" si="5"/>
        <v>6.3808884842095168E-2</v>
      </c>
      <c r="O36" s="5">
        <f t="shared" si="5"/>
        <v>6.7828631609412562E-2</v>
      </c>
      <c r="P36" s="5">
        <f t="shared" si="5"/>
        <v>6.4477530435899905E-2</v>
      </c>
      <c r="Q36" s="5">
        <f t="shared" si="5"/>
        <v>6.3049091344051872E-2</v>
      </c>
      <c r="R36" s="5">
        <f t="shared" si="5"/>
        <v>6.612702899481776E-2</v>
      </c>
      <c r="S36" s="5">
        <f t="shared" si="5"/>
        <v>6.866407509244335E-2</v>
      </c>
      <c r="T36" s="5">
        <f t="shared" si="5"/>
        <v>6.3522500554200848E-2</v>
      </c>
      <c r="U36" s="5">
        <f t="shared" si="5"/>
        <v>6.1271811687551234E-2</v>
      </c>
      <c r="V36" s="5">
        <f t="shared" si="5"/>
        <v>6.291629695356403E-2</v>
      </c>
      <c r="W36" s="5">
        <f t="shared" si="5"/>
        <v>5.8636018379011071E-2</v>
      </c>
      <c r="X36" s="5">
        <f t="shared" si="5"/>
        <v>5.684614627423959E-2</v>
      </c>
      <c r="Y36" s="5">
        <f t="shared" si="5"/>
        <v>5.7392565145595875E-2</v>
      </c>
      <c r="Z36" s="5">
        <f t="shared" si="5"/>
        <v>5.9088709119822995E-2</v>
      </c>
      <c r="AA36" s="5">
        <f t="shared" si="5"/>
        <v>5.9327071691832121E-2</v>
      </c>
      <c r="AB36" s="5">
        <f t="shared" si="5"/>
        <v>6.0946727362204724E-2</v>
      </c>
    </row>
    <row r="59" spans="7:9">
      <c r="G59" s="5" t="s">
        <v>23</v>
      </c>
      <c r="H59" s="5" t="s">
        <v>7</v>
      </c>
      <c r="I59" s="5" t="s">
        <v>30</v>
      </c>
    </row>
    <row r="60" spans="7:9">
      <c r="G60" s="6">
        <v>10289</v>
      </c>
      <c r="H60" s="6">
        <v>225860</v>
      </c>
      <c r="I60" s="6">
        <v>162573</v>
      </c>
    </row>
    <row r="61" spans="7:9">
      <c r="G61" s="6">
        <v>9617</v>
      </c>
      <c r="H61" s="6">
        <v>205968</v>
      </c>
      <c r="I61" s="6">
        <v>148890</v>
      </c>
    </row>
    <row r="62" spans="7:9">
      <c r="G62" s="6">
        <v>9083</v>
      </c>
      <c r="H62" s="6">
        <v>198104</v>
      </c>
      <c r="I62" s="6">
        <v>143362</v>
      </c>
    </row>
    <row r="63" spans="7:9">
      <c r="G63" s="6">
        <v>9052</v>
      </c>
      <c r="H63" s="6">
        <v>189020</v>
      </c>
      <c r="I63" s="6">
        <v>137500</v>
      </c>
    </row>
    <row r="64" spans="7:9">
      <c r="G64" s="6">
        <v>8533</v>
      </c>
      <c r="H64" s="6">
        <v>180832</v>
      </c>
      <c r="I64" s="6">
        <v>132726</v>
      </c>
    </row>
    <row r="65" spans="7:9">
      <c r="G65" s="6">
        <v>8412</v>
      </c>
      <c r="H65" s="6">
        <v>181403</v>
      </c>
      <c r="I65" s="6">
        <v>132949</v>
      </c>
    </row>
    <row r="66" spans="7:9">
      <c r="G66" s="6">
        <v>8080</v>
      </c>
      <c r="H66" s="6">
        <v>170117</v>
      </c>
      <c r="I66" s="6">
        <v>125406</v>
      </c>
    </row>
    <row r="67" spans="7:9">
      <c r="G67" s="6">
        <v>7989</v>
      </c>
      <c r="H67" s="6">
        <v>169578</v>
      </c>
      <c r="I67" s="6">
        <v>125202</v>
      </c>
    </row>
    <row r="68" spans="7:9">
      <c r="G68" s="6">
        <v>8437</v>
      </c>
      <c r="H68" s="6">
        <v>168535</v>
      </c>
      <c r="I68" s="6">
        <v>124387</v>
      </c>
    </row>
    <row r="69" spans="7:9">
      <c r="G69" s="6">
        <v>8029</v>
      </c>
      <c r="H69" s="6">
        <v>167572</v>
      </c>
      <c r="I69" s="6">
        <v>124524</v>
      </c>
    </row>
    <row r="70" spans="7:9">
      <c r="G70" s="6">
        <v>7643</v>
      </c>
      <c r="H70" s="6">
        <v>162117</v>
      </c>
      <c r="I70" s="6">
        <v>121223</v>
      </c>
    </row>
    <row r="71" spans="7:9">
      <c r="G71" s="6">
        <v>7720</v>
      </c>
      <c r="H71" s="6">
        <v>153945</v>
      </c>
      <c r="I71" s="6">
        <v>116745</v>
      </c>
    </row>
    <row r="72" spans="7:9">
      <c r="G72" s="6">
        <v>7242</v>
      </c>
      <c r="H72" s="6">
        <v>137839</v>
      </c>
      <c r="I72" s="6">
        <v>105470</v>
      </c>
    </row>
    <row r="73" spans="7:9">
      <c r="G73" s="6">
        <v>5731</v>
      </c>
      <c r="H73" s="6">
        <v>115929</v>
      </c>
      <c r="I73" s="6">
        <v>90220</v>
      </c>
    </row>
    <row r="74" spans="7:9">
      <c r="G74" s="6">
        <v>5232</v>
      </c>
      <c r="H74" s="6">
        <v>108727</v>
      </c>
      <c r="I74" s="6">
        <v>85390</v>
      </c>
    </row>
    <row r="75" spans="7:9">
      <c r="G75" s="6">
        <v>5318</v>
      </c>
      <c r="H75" s="6">
        <v>108076</v>
      </c>
      <c r="I75" s="6">
        <v>84525</v>
      </c>
    </row>
    <row r="76" spans="7:9">
      <c r="G76" s="6">
        <v>4709</v>
      </c>
      <c r="H76" s="6">
        <v>102125</v>
      </c>
      <c r="I76" s="6">
        <v>80309</v>
      </c>
    </row>
    <row r="77" spans="7:9">
      <c r="G77" s="6">
        <v>4620</v>
      </c>
      <c r="H77" s="6">
        <v>103201</v>
      </c>
      <c r="I77" s="6">
        <v>81272</v>
      </c>
    </row>
    <row r="78" spans="7:9">
      <c r="G78" s="6">
        <v>4275</v>
      </c>
      <c r="H78" s="6">
        <v>93798</v>
      </c>
      <c r="I78" s="6">
        <v>74487</v>
      </c>
    </row>
    <row r="79" spans="7:9">
      <c r="G79" s="6">
        <v>4273</v>
      </c>
      <c r="H79" s="6">
        <v>90934</v>
      </c>
      <c r="I79" s="6">
        <v>72315</v>
      </c>
    </row>
    <row r="80" spans="7:9">
      <c r="G80" s="6">
        <v>3992</v>
      </c>
      <c r="H80" s="6">
        <v>84461</v>
      </c>
      <c r="I80" s="6">
        <v>67288</v>
      </c>
    </row>
    <row r="81" spans="7:9">
      <c r="G81" s="6">
        <v>3963</v>
      </c>
      <c r="H81" s="6">
        <v>81251</v>
      </c>
      <c r="I81" s="6">
        <v>65024</v>
      </c>
    </row>
  </sheetData>
  <phoneticPr fontId="17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>
  <dimension ref="A1:O102"/>
  <sheetViews>
    <sheetView workbookViewId="0">
      <selection activeCell="F2" sqref="F2:G22"/>
    </sheetView>
  </sheetViews>
  <sheetFormatPr defaultColWidth="11.125" defaultRowHeight="14.25"/>
  <sheetData>
    <row r="1" spans="1:15" ht="15">
      <c r="A1" t="s">
        <v>29</v>
      </c>
      <c r="B1" t="s">
        <v>23</v>
      </c>
      <c r="C1" t="s">
        <v>7</v>
      </c>
      <c r="D1" t="s">
        <v>30</v>
      </c>
      <c r="F1" t="s">
        <v>26</v>
      </c>
      <c r="G1" t="s">
        <v>27</v>
      </c>
      <c r="J1" s="9"/>
      <c r="K1" s="9"/>
      <c r="L1" s="9"/>
      <c r="M1" s="9"/>
      <c r="N1" s="9"/>
    </row>
    <row r="2" spans="1:15">
      <c r="A2">
        <v>1990</v>
      </c>
      <c r="B2">
        <v>5217</v>
      </c>
      <c r="C2">
        <v>336000</v>
      </c>
      <c r="D2">
        <v>258000</v>
      </c>
      <c r="F2">
        <f>(B2+C2)/D2</f>
        <v>1.3225465116279069</v>
      </c>
      <c r="G2">
        <f>B2/(B2+C2)</f>
        <v>1.5289390622389858E-2</v>
      </c>
      <c r="J2" s="1"/>
      <c r="K2" s="1"/>
      <c r="L2" s="1"/>
      <c r="M2" s="1"/>
      <c r="N2" s="1"/>
      <c r="O2" s="1"/>
    </row>
    <row r="3" spans="1:15">
      <c r="A3">
        <v>1991</v>
      </c>
      <c r="B3">
        <v>4568</v>
      </c>
      <c r="C3">
        <v>307000</v>
      </c>
      <c r="D3">
        <v>236000</v>
      </c>
      <c r="F3">
        <f t="shared" ref="F3:F22" si="0">(B3+C3)/D3</f>
        <v>1.3202033898305086</v>
      </c>
      <c r="G3">
        <f t="shared" ref="G3:G22" si="1">B3/(B3+C3)</f>
        <v>1.4661325938478919E-2</v>
      </c>
      <c r="J3" s="1"/>
      <c r="K3" s="1"/>
      <c r="L3" s="1"/>
      <c r="M3" s="1"/>
      <c r="N3" s="1"/>
    </row>
    <row r="4" spans="1:15">
      <c r="A4">
        <v>1992</v>
      </c>
      <c r="B4">
        <v>4229</v>
      </c>
      <c r="C4">
        <v>307000</v>
      </c>
      <c r="D4">
        <v>233000</v>
      </c>
      <c r="F4">
        <f t="shared" si="0"/>
        <v>1.3357467811158799</v>
      </c>
      <c r="G4">
        <f t="shared" si="1"/>
        <v>1.3588065379511549E-2</v>
      </c>
      <c r="J4" s="1"/>
      <c r="K4" s="1"/>
      <c r="L4" s="1"/>
      <c r="M4" s="1"/>
      <c r="N4" s="1"/>
    </row>
    <row r="5" spans="1:15">
      <c r="A5">
        <v>1993</v>
      </c>
      <c r="B5">
        <v>3814</v>
      </c>
      <c r="C5">
        <v>302000</v>
      </c>
      <c r="D5">
        <v>229000</v>
      </c>
      <c r="F5">
        <f t="shared" si="0"/>
        <v>1.3354323144104803</v>
      </c>
      <c r="G5">
        <f t="shared" si="1"/>
        <v>1.2471633084162268E-2</v>
      </c>
      <c r="J5" s="1"/>
      <c r="K5" s="1"/>
      <c r="L5" s="1"/>
      <c r="M5" s="1"/>
      <c r="N5" s="1"/>
    </row>
    <row r="6" spans="1:15">
      <c r="A6">
        <v>1994</v>
      </c>
      <c r="B6">
        <v>3650</v>
      </c>
      <c r="C6">
        <v>312000</v>
      </c>
      <c r="D6">
        <v>234000</v>
      </c>
      <c r="F6">
        <f t="shared" si="0"/>
        <v>1.348931623931624</v>
      </c>
      <c r="G6">
        <f t="shared" si="1"/>
        <v>1.1563440519562807E-2</v>
      </c>
      <c r="J6" s="1"/>
      <c r="K6" s="1"/>
      <c r="L6" s="1"/>
      <c r="M6" s="1"/>
      <c r="N6" s="1"/>
    </row>
    <row r="7" spans="1:15">
      <c r="A7">
        <v>1995</v>
      </c>
      <c r="B7">
        <v>3621</v>
      </c>
      <c r="C7">
        <v>307000</v>
      </c>
      <c r="D7">
        <v>231000</v>
      </c>
      <c r="F7">
        <f t="shared" si="0"/>
        <v>1.3446796536796537</v>
      </c>
      <c r="G7">
        <f t="shared" si="1"/>
        <v>1.1657292971177093E-2</v>
      </c>
      <c r="J7" s="1"/>
      <c r="K7" s="1"/>
      <c r="L7" s="1"/>
      <c r="M7" s="1"/>
      <c r="N7" s="1"/>
    </row>
    <row r="8" spans="1:15">
      <c r="A8">
        <v>1996</v>
      </c>
      <c r="B8">
        <v>3598</v>
      </c>
      <c r="C8">
        <v>317000</v>
      </c>
      <c r="D8">
        <v>236000</v>
      </c>
      <c r="F8">
        <f t="shared" si="0"/>
        <v>1.3584661016949153</v>
      </c>
      <c r="G8">
        <f t="shared" si="1"/>
        <v>1.1222777434668962E-2</v>
      </c>
      <c r="J8" s="1"/>
      <c r="K8" s="1"/>
      <c r="L8" s="1"/>
      <c r="M8" s="1"/>
      <c r="N8" s="1"/>
    </row>
    <row r="9" spans="1:15">
      <c r="A9">
        <v>1997</v>
      </c>
      <c r="B9">
        <v>3599</v>
      </c>
      <c r="C9">
        <v>324000</v>
      </c>
      <c r="D9">
        <v>240000</v>
      </c>
      <c r="F9">
        <f t="shared" si="0"/>
        <v>1.3649958333333334</v>
      </c>
      <c r="G9">
        <f t="shared" si="1"/>
        <v>1.0985992020732664E-2</v>
      </c>
      <c r="J9" s="1"/>
      <c r="K9" s="1"/>
      <c r="L9" s="1"/>
      <c r="M9" s="1"/>
      <c r="N9" s="1"/>
    </row>
    <row r="10" spans="1:15">
      <c r="A10">
        <v>1998</v>
      </c>
      <c r="B10">
        <v>3421</v>
      </c>
      <c r="C10">
        <v>322000</v>
      </c>
      <c r="D10">
        <v>239000</v>
      </c>
      <c r="F10">
        <f t="shared" si="0"/>
        <v>1.3615941422594142</v>
      </c>
      <c r="G10">
        <f t="shared" si="1"/>
        <v>1.0512536068661826E-2</v>
      </c>
      <c r="J10" s="1"/>
      <c r="K10" s="1"/>
      <c r="L10" s="1"/>
      <c r="M10" s="1"/>
      <c r="N10" s="1"/>
    </row>
    <row r="11" spans="1:15">
      <c r="A11">
        <v>1999</v>
      </c>
      <c r="B11">
        <v>3423</v>
      </c>
      <c r="C11">
        <v>317000</v>
      </c>
      <c r="D11">
        <v>235000</v>
      </c>
      <c r="F11">
        <f t="shared" si="0"/>
        <v>1.3635021276595745</v>
      </c>
      <c r="G11">
        <f t="shared" si="1"/>
        <v>1.068275373490667E-2</v>
      </c>
      <c r="J11" s="1"/>
      <c r="K11" s="1"/>
      <c r="L11" s="1"/>
      <c r="M11" s="1"/>
      <c r="N11" s="1"/>
    </row>
    <row r="12" spans="1:15">
      <c r="A12">
        <v>2000</v>
      </c>
      <c r="B12">
        <v>3409</v>
      </c>
      <c r="C12">
        <v>317000</v>
      </c>
      <c r="D12">
        <v>234000</v>
      </c>
      <c r="F12">
        <f t="shared" si="0"/>
        <v>1.3692692307692307</v>
      </c>
      <c r="G12">
        <f t="shared" si="1"/>
        <v>1.0639526355377033E-2</v>
      </c>
      <c r="J12" s="1"/>
      <c r="K12" s="1"/>
      <c r="L12" s="1"/>
      <c r="M12" s="1"/>
      <c r="N12" s="1"/>
    </row>
    <row r="13" spans="1:15">
      <c r="A13">
        <v>2001</v>
      </c>
      <c r="B13">
        <v>3450</v>
      </c>
      <c r="C13">
        <v>310000</v>
      </c>
      <c r="D13">
        <v>229000</v>
      </c>
      <c r="F13">
        <f t="shared" si="0"/>
        <v>1.3687772925764192</v>
      </c>
      <c r="G13">
        <f t="shared" si="1"/>
        <v>1.1006540118041155E-2</v>
      </c>
    </row>
    <row r="14" spans="1:15">
      <c r="A14">
        <v>2002</v>
      </c>
      <c r="B14">
        <v>3431</v>
      </c>
      <c r="C14">
        <v>299000</v>
      </c>
      <c r="D14">
        <v>222000</v>
      </c>
      <c r="F14">
        <f t="shared" si="0"/>
        <v>1.3623018018018018</v>
      </c>
      <c r="G14">
        <f t="shared" si="1"/>
        <v>1.1344736485347071E-2</v>
      </c>
    </row>
    <row r="15" spans="1:15">
      <c r="A15">
        <v>2003</v>
      </c>
      <c r="B15">
        <v>3508</v>
      </c>
      <c r="C15">
        <v>287000</v>
      </c>
      <c r="D15">
        <v>214000</v>
      </c>
      <c r="F15">
        <f t="shared" si="0"/>
        <v>1.3575140186915888</v>
      </c>
      <c r="G15">
        <f t="shared" si="1"/>
        <v>1.2075398956311014E-2</v>
      </c>
    </row>
    <row r="16" spans="1:15">
      <c r="A16">
        <v>2004</v>
      </c>
      <c r="B16">
        <v>3221</v>
      </c>
      <c r="C16">
        <v>278000</v>
      </c>
      <c r="D16">
        <v>207000</v>
      </c>
      <c r="F16">
        <f t="shared" si="0"/>
        <v>1.3585555555555555</v>
      </c>
      <c r="G16">
        <f t="shared" si="1"/>
        <v>1.1453625440489864E-2</v>
      </c>
    </row>
    <row r="17" spans="1:7">
      <c r="A17">
        <v>2005</v>
      </c>
      <c r="B17">
        <v>3201</v>
      </c>
      <c r="C17">
        <v>268000</v>
      </c>
      <c r="D17">
        <v>199000</v>
      </c>
      <c r="F17">
        <f t="shared" si="0"/>
        <v>1.3628190954773869</v>
      </c>
      <c r="G17">
        <f t="shared" si="1"/>
        <v>1.1803053823547849E-2</v>
      </c>
    </row>
    <row r="18" spans="1:7">
      <c r="A18">
        <v>2006</v>
      </c>
      <c r="B18">
        <v>3172</v>
      </c>
      <c r="C18">
        <v>255000</v>
      </c>
      <c r="D18">
        <v>189000</v>
      </c>
      <c r="F18">
        <f t="shared" si="0"/>
        <v>1.3659894179894181</v>
      </c>
      <c r="G18">
        <f t="shared" si="1"/>
        <v>1.2286382721596455E-2</v>
      </c>
    </row>
    <row r="19" spans="1:7">
      <c r="A19">
        <v>2007</v>
      </c>
      <c r="B19">
        <v>2946</v>
      </c>
      <c r="C19">
        <v>245000</v>
      </c>
      <c r="D19">
        <v>182000</v>
      </c>
      <c r="F19">
        <f t="shared" si="0"/>
        <v>1.3623406593406593</v>
      </c>
      <c r="G19">
        <f t="shared" si="1"/>
        <v>1.188161938486606E-2</v>
      </c>
    </row>
    <row r="20" spans="1:7">
      <c r="A20">
        <v>2008</v>
      </c>
      <c r="B20">
        <v>2538</v>
      </c>
      <c r="C20">
        <v>228000</v>
      </c>
      <c r="D20">
        <v>171000</v>
      </c>
      <c r="F20">
        <f t="shared" si="0"/>
        <v>1.3481754385964912</v>
      </c>
      <c r="G20">
        <f t="shared" si="1"/>
        <v>1.1009031049111209E-2</v>
      </c>
    </row>
    <row r="21" spans="1:7">
      <c r="A21">
        <v>2009</v>
      </c>
      <c r="B21">
        <v>2222</v>
      </c>
      <c r="C21">
        <v>220000</v>
      </c>
      <c r="D21">
        <v>164000</v>
      </c>
      <c r="F21">
        <f t="shared" si="0"/>
        <v>1.3550121951219511</v>
      </c>
      <c r="G21">
        <f t="shared" si="1"/>
        <v>9.9990099990099994E-3</v>
      </c>
    </row>
    <row r="22" spans="1:7">
      <c r="A22">
        <v>2010</v>
      </c>
      <c r="B22">
        <v>1850</v>
      </c>
      <c r="C22">
        <v>207000</v>
      </c>
      <c r="D22">
        <v>154000</v>
      </c>
      <c r="F22">
        <f t="shared" si="0"/>
        <v>1.3561688311688311</v>
      </c>
      <c r="G22">
        <f t="shared" si="1"/>
        <v>8.8580320804405067E-3</v>
      </c>
    </row>
    <row r="41" spans="1:6">
      <c r="B41" s="2" t="s">
        <v>17</v>
      </c>
      <c r="C41" s="2" t="s">
        <v>18</v>
      </c>
      <c r="D41" s="2" t="s">
        <v>22</v>
      </c>
      <c r="E41" s="2" t="s">
        <v>20</v>
      </c>
      <c r="F41" s="2" t="s">
        <v>21</v>
      </c>
    </row>
    <row r="42" spans="1:6">
      <c r="A42">
        <v>1950</v>
      </c>
      <c r="B42">
        <v>167</v>
      </c>
      <c r="C42">
        <v>5012</v>
      </c>
      <c r="D42">
        <v>196</v>
      </c>
      <c r="E42">
        <f>D42/B42</f>
        <v>1.1736526946107784</v>
      </c>
      <c r="F42">
        <f>C42/B42</f>
        <v>30.011976047904191</v>
      </c>
    </row>
    <row r="43" spans="1:6">
      <c r="A43">
        <v>1951</v>
      </c>
      <c r="B43">
        <v>178</v>
      </c>
      <c r="C43">
        <v>5250</v>
      </c>
      <c r="D43">
        <v>211</v>
      </c>
      <c r="E43">
        <f t="shared" ref="E43:E102" si="2">D43/B43</f>
        <v>1.1853932584269662</v>
      </c>
      <c r="F43">
        <f t="shared" ref="F43:F102" si="3">C43/B43</f>
        <v>29.49438202247191</v>
      </c>
    </row>
    <row r="44" spans="1:6">
      <c r="A44">
        <v>1952</v>
      </c>
      <c r="B44">
        <v>172</v>
      </c>
      <c r="C44">
        <v>4706</v>
      </c>
      <c r="D44">
        <v>203</v>
      </c>
      <c r="E44">
        <f t="shared" si="2"/>
        <v>1.180232558139535</v>
      </c>
      <c r="F44">
        <f t="shared" si="3"/>
        <v>27.36046511627907</v>
      </c>
    </row>
    <row r="45" spans="1:6">
      <c r="A45">
        <v>1953</v>
      </c>
      <c r="B45">
        <v>186</v>
      </c>
      <c r="C45">
        <v>5090</v>
      </c>
      <c r="D45">
        <v>222</v>
      </c>
      <c r="E45">
        <f t="shared" si="2"/>
        <v>1.1935483870967742</v>
      </c>
      <c r="F45">
        <f t="shared" si="3"/>
        <v>27.365591397849464</v>
      </c>
    </row>
    <row r="46" spans="1:6">
      <c r="A46">
        <v>1954</v>
      </c>
      <c r="B46">
        <v>196</v>
      </c>
      <c r="C46">
        <v>5010</v>
      </c>
      <c r="D46">
        <v>233</v>
      </c>
      <c r="E46">
        <f t="shared" si="2"/>
        <v>1.1887755102040816</v>
      </c>
      <c r="F46">
        <f t="shared" si="3"/>
        <v>25.561224489795919</v>
      </c>
    </row>
    <row r="47" spans="1:6">
      <c r="A47">
        <v>1955</v>
      </c>
      <c r="B47">
        <v>217</v>
      </c>
      <c r="C47">
        <v>5526</v>
      </c>
      <c r="D47">
        <v>262</v>
      </c>
      <c r="E47">
        <f t="shared" si="2"/>
        <v>1.207373271889401</v>
      </c>
      <c r="F47">
        <f t="shared" si="3"/>
        <v>25.465437788018434</v>
      </c>
    </row>
    <row r="48" spans="1:6">
      <c r="A48">
        <v>1956</v>
      </c>
      <c r="B48">
        <v>216</v>
      </c>
      <c r="C48">
        <v>5367</v>
      </c>
      <c r="D48">
        <v>263</v>
      </c>
      <c r="E48">
        <f t="shared" si="2"/>
        <v>1.2175925925925926</v>
      </c>
      <c r="F48">
        <f t="shared" si="3"/>
        <v>24.847222222222221</v>
      </c>
    </row>
    <row r="49" spans="1:6">
      <c r="A49">
        <v>1957</v>
      </c>
      <c r="B49">
        <v>219</v>
      </c>
      <c r="C49">
        <v>5550</v>
      </c>
      <c r="D49">
        <v>268</v>
      </c>
      <c r="E49">
        <f t="shared" si="2"/>
        <v>1.2237442922374429</v>
      </c>
      <c r="F49">
        <f t="shared" si="3"/>
        <v>25.342465753424658</v>
      </c>
    </row>
    <row r="50" spans="1:6">
      <c r="A50">
        <v>1958</v>
      </c>
      <c r="B50">
        <v>237</v>
      </c>
      <c r="C50">
        <v>5970</v>
      </c>
      <c r="D50">
        <v>294</v>
      </c>
      <c r="E50">
        <f t="shared" si="2"/>
        <v>1.240506329113924</v>
      </c>
      <c r="F50">
        <f t="shared" si="3"/>
        <v>25.189873417721518</v>
      </c>
    </row>
    <row r="51" spans="1:6">
      <c r="A51">
        <v>1959</v>
      </c>
      <c r="B51">
        <v>261</v>
      </c>
      <c r="C51">
        <v>6520</v>
      </c>
      <c r="D51">
        <v>327</v>
      </c>
      <c r="E51">
        <f t="shared" si="2"/>
        <v>1.2528735632183907</v>
      </c>
      <c r="F51">
        <f t="shared" si="3"/>
        <v>24.980842911877396</v>
      </c>
    </row>
    <row r="52" spans="1:6">
      <c r="A52">
        <v>1960</v>
      </c>
      <c r="B52">
        <v>272</v>
      </c>
      <c r="C52">
        <v>6970</v>
      </c>
      <c r="D52">
        <v>341</v>
      </c>
      <c r="E52">
        <f t="shared" si="2"/>
        <v>1.2536764705882353</v>
      </c>
      <c r="F52">
        <f t="shared" si="3"/>
        <v>25.625</v>
      </c>
    </row>
    <row r="53" spans="1:6">
      <c r="A53">
        <v>1961</v>
      </c>
      <c r="B53">
        <v>270</v>
      </c>
      <c r="C53">
        <v>6908</v>
      </c>
      <c r="D53">
        <v>343</v>
      </c>
      <c r="E53">
        <f t="shared" si="2"/>
        <v>1.2703703703703704</v>
      </c>
      <c r="F53">
        <f t="shared" si="3"/>
        <v>25.585185185185185</v>
      </c>
    </row>
    <row r="54" spans="1:6">
      <c r="A54">
        <v>1962</v>
      </c>
      <c r="B54">
        <v>264</v>
      </c>
      <c r="C54">
        <v>6709</v>
      </c>
      <c r="D54">
        <v>335</v>
      </c>
      <c r="E54">
        <f>D54/B54</f>
        <v>1.268939393939394</v>
      </c>
      <c r="F54">
        <f t="shared" si="3"/>
        <v>25.412878787878789</v>
      </c>
    </row>
    <row r="55" spans="1:6">
      <c r="A55">
        <v>1963</v>
      </c>
      <c r="B55">
        <v>272</v>
      </c>
      <c r="C55">
        <v>6922</v>
      </c>
      <c r="D55">
        <v>349</v>
      </c>
      <c r="E55">
        <f t="shared" si="2"/>
        <v>1.2830882352941178</v>
      </c>
      <c r="F55">
        <f t="shared" si="3"/>
        <v>25.448529411764707</v>
      </c>
    </row>
    <row r="56" spans="1:6">
      <c r="A56">
        <v>1964</v>
      </c>
      <c r="B56">
        <v>292</v>
      </c>
      <c r="C56">
        <v>7820</v>
      </c>
      <c r="D56">
        <v>378</v>
      </c>
      <c r="E56">
        <f t="shared" si="2"/>
        <v>1.2945205479452055</v>
      </c>
      <c r="F56">
        <f t="shared" si="3"/>
        <v>26.780821917808218</v>
      </c>
    </row>
    <row r="57" spans="1:6">
      <c r="A57">
        <v>1965</v>
      </c>
      <c r="B57">
        <v>299</v>
      </c>
      <c r="C57">
        <v>7952</v>
      </c>
      <c r="D57">
        <v>390</v>
      </c>
      <c r="E57">
        <f t="shared" si="2"/>
        <v>1.3043478260869565</v>
      </c>
      <c r="F57">
        <f t="shared" si="3"/>
        <v>26.595317725752508</v>
      </c>
    </row>
    <row r="58" spans="1:6">
      <c r="A58">
        <v>1966</v>
      </c>
      <c r="B58">
        <v>292</v>
      </c>
      <c r="C58">
        <v>7985</v>
      </c>
      <c r="D58">
        <v>384</v>
      </c>
      <c r="E58">
        <f t="shared" si="2"/>
        <v>1.3150684931506849</v>
      </c>
      <c r="F58">
        <f t="shared" si="3"/>
        <v>27.345890410958905</v>
      </c>
    </row>
    <row r="59" spans="1:6">
      <c r="A59">
        <v>1967</v>
      </c>
      <c r="B59">
        <v>277</v>
      </c>
      <c r="C59">
        <v>7319</v>
      </c>
      <c r="D59">
        <v>363</v>
      </c>
      <c r="E59">
        <f t="shared" si="2"/>
        <v>1.3104693140794224</v>
      </c>
      <c r="F59">
        <f t="shared" si="3"/>
        <v>26.422382671480143</v>
      </c>
    </row>
    <row r="60" spans="1:6">
      <c r="A60">
        <v>1968</v>
      </c>
      <c r="B60">
        <v>264</v>
      </c>
      <c r="C60">
        <v>6810</v>
      </c>
      <c r="D60">
        <v>342</v>
      </c>
      <c r="E60">
        <f t="shared" si="2"/>
        <v>1.2954545454545454</v>
      </c>
      <c r="F60">
        <f t="shared" si="3"/>
        <v>25.795454545454547</v>
      </c>
    </row>
    <row r="61" spans="1:6">
      <c r="A61">
        <v>1969</v>
      </c>
      <c r="B61">
        <v>262</v>
      </c>
      <c r="C61">
        <v>7365</v>
      </c>
      <c r="D61">
        <v>346</v>
      </c>
      <c r="E61">
        <f t="shared" si="2"/>
        <v>1.3206106870229009</v>
      </c>
      <c r="F61">
        <f t="shared" si="3"/>
        <v>28.110687022900763</v>
      </c>
    </row>
    <row r="62" spans="1:6">
      <c r="A62">
        <v>1970</v>
      </c>
      <c r="B62">
        <v>267</v>
      </c>
      <c r="C62">
        <v>7499</v>
      </c>
      <c r="D62">
        <v>356</v>
      </c>
      <c r="E62">
        <f t="shared" si="2"/>
        <v>1.3333333333333333</v>
      </c>
      <c r="F62">
        <f t="shared" si="3"/>
        <v>28.086142322097377</v>
      </c>
    </row>
    <row r="63" spans="1:6">
      <c r="A63">
        <v>1971</v>
      </c>
      <c r="B63">
        <v>259</v>
      </c>
      <c r="C63">
        <v>7699</v>
      </c>
      <c r="D63">
        <v>344</v>
      </c>
      <c r="E63">
        <f t="shared" si="2"/>
        <v>1.3281853281853282</v>
      </c>
      <c r="F63">
        <f t="shared" si="3"/>
        <v>29.725868725868725</v>
      </c>
    </row>
    <row r="64" spans="1:6">
      <c r="A64">
        <v>1972</v>
      </c>
      <c r="B64">
        <v>265</v>
      </c>
      <c r="C64">
        <v>7763</v>
      </c>
      <c r="D64">
        <v>352</v>
      </c>
      <c r="E64">
        <f t="shared" si="2"/>
        <v>1.3283018867924528</v>
      </c>
      <c r="F64">
        <f t="shared" si="3"/>
        <v>29.294339622641509</v>
      </c>
    </row>
    <row r="65" spans="1:6">
      <c r="A65">
        <v>1973</v>
      </c>
      <c r="B65">
        <v>262</v>
      </c>
      <c r="C65">
        <v>7406</v>
      </c>
      <c r="D65">
        <v>346</v>
      </c>
      <c r="E65">
        <f t="shared" si="2"/>
        <v>1.3206106870229009</v>
      </c>
      <c r="F65">
        <f t="shared" si="3"/>
        <v>28.267175572519083</v>
      </c>
    </row>
    <row r="66" spans="1:6">
      <c r="A66">
        <v>1974</v>
      </c>
      <c r="B66">
        <v>244</v>
      </c>
      <c r="C66">
        <v>6883</v>
      </c>
      <c r="D66">
        <v>318</v>
      </c>
      <c r="E66">
        <f t="shared" si="2"/>
        <v>1.3032786885245902</v>
      </c>
      <c r="F66">
        <f t="shared" si="3"/>
        <v>28.209016393442624</v>
      </c>
    </row>
    <row r="67" spans="1:6">
      <c r="A67">
        <v>1975</v>
      </c>
      <c r="B67">
        <v>246</v>
      </c>
      <c r="C67">
        <v>6366</v>
      </c>
      <c r="D67">
        <v>319</v>
      </c>
      <c r="E67">
        <f t="shared" si="2"/>
        <v>1.2967479674796747</v>
      </c>
      <c r="F67">
        <f t="shared" si="3"/>
        <v>25.878048780487806</v>
      </c>
    </row>
    <row r="68" spans="1:6">
      <c r="A68">
        <v>1976</v>
      </c>
      <c r="B68">
        <v>259</v>
      </c>
      <c r="C68">
        <v>6570</v>
      </c>
      <c r="D68">
        <v>333</v>
      </c>
      <c r="E68">
        <f t="shared" si="2"/>
        <v>1.2857142857142858</v>
      </c>
      <c r="F68">
        <f t="shared" si="3"/>
        <v>25.366795366795365</v>
      </c>
    </row>
    <row r="69" spans="1:6">
      <c r="A69">
        <v>1977</v>
      </c>
      <c r="B69">
        <v>266</v>
      </c>
      <c r="C69">
        <v>6614</v>
      </c>
      <c r="D69">
        <v>341</v>
      </c>
      <c r="E69">
        <f t="shared" si="2"/>
        <v>1.2819548872180451</v>
      </c>
      <c r="F69">
        <f t="shared" si="3"/>
        <v>24.86466165413534</v>
      </c>
    </row>
    <row r="70" spans="1:6">
      <c r="A70">
        <v>1978</v>
      </c>
      <c r="B70">
        <v>265</v>
      </c>
      <c r="C70">
        <v>6831</v>
      </c>
      <c r="D70">
        <v>343</v>
      </c>
      <c r="E70">
        <f t="shared" si="2"/>
        <v>1.2943396226415094</v>
      </c>
      <c r="F70">
        <f t="shared" si="3"/>
        <v>25.777358490566037</v>
      </c>
    </row>
    <row r="71" spans="1:6">
      <c r="A71">
        <v>1979</v>
      </c>
      <c r="B71">
        <v>255</v>
      </c>
      <c r="C71">
        <v>6352</v>
      </c>
      <c r="D71">
        <v>328</v>
      </c>
      <c r="E71">
        <f t="shared" si="2"/>
        <v>1.2862745098039217</v>
      </c>
      <c r="F71">
        <f t="shared" si="3"/>
        <v>24.909803921568628</v>
      </c>
    </row>
    <row r="72" spans="1:6">
      <c r="A72">
        <v>1980</v>
      </c>
      <c r="B72">
        <v>252</v>
      </c>
      <c r="C72">
        <v>5953</v>
      </c>
      <c r="D72">
        <v>323</v>
      </c>
      <c r="E72">
        <f t="shared" si="2"/>
        <v>1.2817460317460319</v>
      </c>
      <c r="F72">
        <f t="shared" si="3"/>
        <v>23.623015873015873</v>
      </c>
    </row>
    <row r="73" spans="1:6">
      <c r="A73">
        <v>1981</v>
      </c>
      <c r="B73">
        <v>248</v>
      </c>
      <c r="C73">
        <v>5846</v>
      </c>
      <c r="D73">
        <v>319</v>
      </c>
      <c r="E73">
        <f t="shared" si="2"/>
        <v>1.2862903225806452</v>
      </c>
      <c r="F73">
        <f t="shared" si="3"/>
        <v>23.572580645161292</v>
      </c>
    </row>
    <row r="74" spans="1:6">
      <c r="A74">
        <v>1982</v>
      </c>
      <c r="B74">
        <v>256</v>
      </c>
      <c r="C74">
        <v>5937</v>
      </c>
      <c r="D74">
        <v>328</v>
      </c>
      <c r="E74">
        <f t="shared" si="2"/>
        <v>1.28125</v>
      </c>
      <c r="F74">
        <f t="shared" si="3"/>
        <v>23.19140625</v>
      </c>
    </row>
    <row r="75" spans="1:6">
      <c r="A75">
        <v>1983</v>
      </c>
      <c r="B75">
        <v>243</v>
      </c>
      <c r="C75">
        <v>5445</v>
      </c>
      <c r="D75">
        <v>303</v>
      </c>
      <c r="E75">
        <f t="shared" si="2"/>
        <v>1.2469135802469136</v>
      </c>
      <c r="F75">
        <f t="shared" si="3"/>
        <v>22.407407407407408</v>
      </c>
    </row>
    <row r="76" spans="1:6">
      <c r="A76">
        <v>1984</v>
      </c>
      <c r="B76">
        <v>253</v>
      </c>
      <c r="C76">
        <v>5599</v>
      </c>
      <c r="D76">
        <v>319</v>
      </c>
      <c r="E76">
        <f t="shared" si="2"/>
        <v>1.2608695652173914</v>
      </c>
      <c r="F76">
        <f t="shared" si="3"/>
        <v>22.130434782608695</v>
      </c>
    </row>
    <row r="77" spans="1:6">
      <c r="A77">
        <v>1985</v>
      </c>
      <c r="B77">
        <v>246</v>
      </c>
      <c r="C77">
        <v>5165</v>
      </c>
      <c r="D77">
        <v>312</v>
      </c>
      <c r="E77">
        <f t="shared" si="2"/>
        <v>1.2682926829268293</v>
      </c>
      <c r="F77">
        <f t="shared" si="3"/>
        <v>20.995934959349594</v>
      </c>
    </row>
    <row r="78" spans="1:6">
      <c r="A78">
        <v>1986</v>
      </c>
      <c r="B78">
        <v>248</v>
      </c>
      <c r="C78">
        <v>5385</v>
      </c>
      <c r="D78">
        <v>316</v>
      </c>
      <c r="E78">
        <f t="shared" si="2"/>
        <v>1.2741935483870968</v>
      </c>
      <c r="F78">
        <f t="shared" si="3"/>
        <v>21.713709677419356</v>
      </c>
    </row>
    <row r="79" spans="1:6">
      <c r="A79">
        <v>1987</v>
      </c>
      <c r="B79">
        <v>239</v>
      </c>
      <c r="C79">
        <v>5125</v>
      </c>
      <c r="D79">
        <v>306</v>
      </c>
      <c r="E79">
        <f t="shared" si="2"/>
        <v>1.2803347280334727</v>
      </c>
      <c r="F79">
        <f t="shared" si="3"/>
        <v>21.443514644351463</v>
      </c>
    </row>
    <row r="80" spans="1:6">
      <c r="A80">
        <v>1988</v>
      </c>
      <c r="B80">
        <v>247</v>
      </c>
      <c r="C80">
        <v>5052</v>
      </c>
      <c r="D80">
        <v>317</v>
      </c>
      <c r="E80">
        <f t="shared" si="2"/>
        <v>1.2834008097165992</v>
      </c>
      <c r="F80">
        <f t="shared" si="3"/>
        <v>20.453441295546558</v>
      </c>
    </row>
    <row r="81" spans="1:6">
      <c r="A81">
        <v>1989</v>
      </c>
      <c r="B81">
        <v>261</v>
      </c>
      <c r="C81">
        <v>5373</v>
      </c>
      <c r="D81">
        <v>336</v>
      </c>
      <c r="E81">
        <f t="shared" si="2"/>
        <v>1.2873563218390804</v>
      </c>
      <c r="F81">
        <f t="shared" si="3"/>
        <v>20.586206896551722</v>
      </c>
    </row>
    <row r="82" spans="1:6">
      <c r="A82">
        <v>1990</v>
      </c>
      <c r="B82">
        <v>258</v>
      </c>
      <c r="C82">
        <v>5217</v>
      </c>
      <c r="D82">
        <v>336</v>
      </c>
      <c r="E82">
        <f t="shared" si="2"/>
        <v>1.3023255813953489</v>
      </c>
      <c r="F82">
        <f t="shared" si="3"/>
        <v>20.220930232558139</v>
      </c>
    </row>
    <row r="83" spans="1:6">
      <c r="A83">
        <v>1991</v>
      </c>
      <c r="B83">
        <v>236</v>
      </c>
      <c r="C83">
        <v>4568</v>
      </c>
      <c r="D83">
        <v>307</v>
      </c>
      <c r="E83">
        <f t="shared" si="2"/>
        <v>1.3008474576271187</v>
      </c>
      <c r="F83">
        <f t="shared" si="3"/>
        <v>19.35593220338983</v>
      </c>
    </row>
    <row r="84" spans="1:6">
      <c r="A84">
        <v>1992</v>
      </c>
      <c r="B84">
        <v>233</v>
      </c>
      <c r="C84">
        <v>4229</v>
      </c>
      <c r="D84">
        <v>307</v>
      </c>
      <c r="E84">
        <f t="shared" si="2"/>
        <v>1.3175965665236051</v>
      </c>
      <c r="F84">
        <f t="shared" si="3"/>
        <v>18.150214592274679</v>
      </c>
    </row>
    <row r="85" spans="1:6">
      <c r="A85">
        <v>1993</v>
      </c>
      <c r="B85">
        <v>229</v>
      </c>
      <c r="C85">
        <v>3814</v>
      </c>
      <c r="D85">
        <v>302</v>
      </c>
      <c r="E85">
        <f t="shared" si="2"/>
        <v>1.3187772925764192</v>
      </c>
      <c r="F85">
        <f t="shared" si="3"/>
        <v>16.655021834061134</v>
      </c>
    </row>
    <row r="86" spans="1:6">
      <c r="A86">
        <v>1994</v>
      </c>
      <c r="B86">
        <v>234</v>
      </c>
      <c r="C86">
        <v>3650</v>
      </c>
      <c r="D86">
        <v>312</v>
      </c>
      <c r="E86">
        <f t="shared" si="2"/>
        <v>1.3333333333333333</v>
      </c>
      <c r="F86">
        <f t="shared" si="3"/>
        <v>15.598290598290598</v>
      </c>
    </row>
    <row r="87" spans="1:6">
      <c r="A87">
        <v>1995</v>
      </c>
      <c r="B87">
        <v>231</v>
      </c>
      <c r="C87">
        <v>3621</v>
      </c>
      <c r="D87">
        <v>307</v>
      </c>
      <c r="E87">
        <f t="shared" si="2"/>
        <v>1.329004329004329</v>
      </c>
      <c r="F87">
        <f t="shared" si="3"/>
        <v>15.675324675324676</v>
      </c>
    </row>
    <row r="88" spans="1:6">
      <c r="A88">
        <v>1996</v>
      </c>
      <c r="B88">
        <v>236</v>
      </c>
      <c r="C88">
        <v>3598</v>
      </c>
      <c r="D88">
        <v>317</v>
      </c>
      <c r="E88">
        <f t="shared" si="2"/>
        <v>1.3432203389830508</v>
      </c>
      <c r="F88">
        <f t="shared" si="3"/>
        <v>15.245762711864407</v>
      </c>
    </row>
    <row r="89" spans="1:6">
      <c r="A89">
        <v>1997</v>
      </c>
      <c r="B89">
        <v>240</v>
      </c>
      <c r="C89">
        <v>3599</v>
      </c>
      <c r="D89">
        <v>324</v>
      </c>
      <c r="E89">
        <f t="shared" si="2"/>
        <v>1.35</v>
      </c>
      <c r="F89">
        <f t="shared" si="3"/>
        <v>14.995833333333334</v>
      </c>
    </row>
    <row r="90" spans="1:6">
      <c r="A90">
        <v>1998</v>
      </c>
      <c r="B90">
        <v>239</v>
      </c>
      <c r="C90">
        <v>3421</v>
      </c>
      <c r="D90">
        <v>322</v>
      </c>
      <c r="E90">
        <f t="shared" si="2"/>
        <v>1.3472803347280335</v>
      </c>
      <c r="F90">
        <f t="shared" si="3"/>
        <v>14.313807531380753</v>
      </c>
    </row>
    <row r="91" spans="1:6">
      <c r="A91">
        <v>1999</v>
      </c>
      <c r="B91">
        <v>235</v>
      </c>
      <c r="C91">
        <v>3423</v>
      </c>
      <c r="D91">
        <v>317</v>
      </c>
      <c r="E91">
        <f t="shared" si="2"/>
        <v>1.348936170212766</v>
      </c>
      <c r="F91">
        <f t="shared" si="3"/>
        <v>14.565957446808511</v>
      </c>
    </row>
    <row r="92" spans="1:6">
      <c r="A92">
        <v>2000</v>
      </c>
      <c r="B92">
        <v>234</v>
      </c>
      <c r="C92">
        <v>3409</v>
      </c>
      <c r="D92">
        <v>317</v>
      </c>
      <c r="E92">
        <f t="shared" si="2"/>
        <v>1.3547008547008548</v>
      </c>
      <c r="F92">
        <f t="shared" si="3"/>
        <v>14.568376068376068</v>
      </c>
    </row>
    <row r="93" spans="1:6">
      <c r="A93">
        <v>2001</v>
      </c>
      <c r="B93">
        <v>229</v>
      </c>
      <c r="C93">
        <v>3450</v>
      </c>
      <c r="D93">
        <v>310</v>
      </c>
      <c r="E93">
        <f t="shared" si="2"/>
        <v>1.3537117903930131</v>
      </c>
      <c r="F93">
        <f t="shared" si="3"/>
        <v>15.065502183406114</v>
      </c>
    </row>
    <row r="94" spans="1:6">
      <c r="A94">
        <v>2002</v>
      </c>
      <c r="B94">
        <v>222</v>
      </c>
      <c r="C94">
        <v>3431</v>
      </c>
      <c r="D94">
        <v>299</v>
      </c>
      <c r="E94">
        <f t="shared" si="2"/>
        <v>1.3468468468468469</v>
      </c>
      <c r="F94">
        <f t="shared" si="3"/>
        <v>15.454954954954955</v>
      </c>
    </row>
    <row r="95" spans="1:6">
      <c r="A95">
        <v>2003</v>
      </c>
      <c r="B95">
        <v>214</v>
      </c>
      <c r="C95">
        <v>3508</v>
      </c>
      <c r="D95">
        <v>287</v>
      </c>
      <c r="E95">
        <f t="shared" si="2"/>
        <v>1.3411214953271029</v>
      </c>
      <c r="F95">
        <f t="shared" si="3"/>
        <v>16.392523364485982</v>
      </c>
    </row>
    <row r="96" spans="1:6">
      <c r="A96">
        <v>2004</v>
      </c>
      <c r="B96">
        <v>207</v>
      </c>
      <c r="C96">
        <v>3221</v>
      </c>
      <c r="D96">
        <v>278</v>
      </c>
      <c r="E96">
        <f t="shared" si="2"/>
        <v>1.3429951690821256</v>
      </c>
      <c r="F96">
        <f t="shared" si="3"/>
        <v>15.560386473429952</v>
      </c>
    </row>
    <row r="97" spans="1:6">
      <c r="A97">
        <v>2005</v>
      </c>
      <c r="B97">
        <v>199</v>
      </c>
      <c r="C97">
        <v>3201</v>
      </c>
      <c r="D97">
        <v>268</v>
      </c>
      <c r="E97">
        <f t="shared" si="2"/>
        <v>1.3467336683417086</v>
      </c>
      <c r="F97">
        <f t="shared" si="3"/>
        <v>16.08542713567839</v>
      </c>
    </row>
    <row r="98" spans="1:6">
      <c r="A98">
        <v>2006</v>
      </c>
      <c r="B98">
        <v>189</v>
      </c>
      <c r="C98">
        <v>3172</v>
      </c>
      <c r="D98">
        <v>255</v>
      </c>
      <c r="E98">
        <f t="shared" si="2"/>
        <v>1.3492063492063493</v>
      </c>
      <c r="F98">
        <f t="shared" si="3"/>
        <v>16.783068783068781</v>
      </c>
    </row>
    <row r="99" spans="1:6">
      <c r="A99">
        <v>2007</v>
      </c>
      <c r="B99">
        <v>182</v>
      </c>
      <c r="C99">
        <v>2946</v>
      </c>
      <c r="D99">
        <v>245</v>
      </c>
      <c r="E99">
        <f t="shared" si="2"/>
        <v>1.3461538461538463</v>
      </c>
      <c r="F99">
        <f t="shared" si="3"/>
        <v>16.186813186813186</v>
      </c>
    </row>
    <row r="100" spans="1:6">
      <c r="A100">
        <v>2008</v>
      </c>
      <c r="B100">
        <v>171</v>
      </c>
      <c r="C100">
        <v>2538</v>
      </c>
      <c r="D100">
        <v>228</v>
      </c>
      <c r="E100">
        <f t="shared" si="2"/>
        <v>1.3333333333333333</v>
      </c>
      <c r="F100">
        <f t="shared" si="3"/>
        <v>14.842105263157896</v>
      </c>
    </row>
    <row r="101" spans="1:6">
      <c r="A101">
        <v>2009</v>
      </c>
      <c r="B101">
        <v>164</v>
      </c>
      <c r="C101">
        <v>2222</v>
      </c>
      <c r="D101">
        <v>220</v>
      </c>
      <c r="E101">
        <f t="shared" si="2"/>
        <v>1.3414634146341464</v>
      </c>
      <c r="F101">
        <f t="shared" si="3"/>
        <v>13.548780487804878</v>
      </c>
    </row>
    <row r="102" spans="1:6">
      <c r="A102">
        <v>2010</v>
      </c>
      <c r="B102">
        <v>154</v>
      </c>
      <c r="C102">
        <v>1850</v>
      </c>
      <c r="D102">
        <v>207</v>
      </c>
      <c r="E102">
        <f t="shared" si="2"/>
        <v>1.3441558441558441</v>
      </c>
      <c r="F102">
        <f t="shared" si="3"/>
        <v>12.012987012987013</v>
      </c>
    </row>
  </sheetData>
  <phoneticPr fontId="17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>
  <dimension ref="A1:G22"/>
  <sheetViews>
    <sheetView workbookViewId="0">
      <selection activeCell="F1" sqref="F1:G1"/>
    </sheetView>
  </sheetViews>
  <sheetFormatPr defaultColWidth="11.125" defaultRowHeight="14.25"/>
  <sheetData>
    <row r="1" spans="1:7">
      <c r="A1" t="s">
        <v>28</v>
      </c>
      <c r="B1" t="s">
        <v>23</v>
      </c>
      <c r="C1" t="s">
        <v>24</v>
      </c>
      <c r="D1" t="s">
        <v>25</v>
      </c>
      <c r="F1" t="s">
        <v>26</v>
      </c>
      <c r="G1" t="s">
        <v>27</v>
      </c>
    </row>
    <row r="2" spans="1:7">
      <c r="A2">
        <v>1990</v>
      </c>
      <c r="B2">
        <v>44599</v>
      </c>
      <c r="C2">
        <v>3230666</v>
      </c>
      <c r="D2">
        <v>6471202</v>
      </c>
      <c r="F2">
        <f>(B2+C2)/D2</f>
        <v>0.50612930951622281</v>
      </c>
      <c r="G2">
        <f>B2/(B2+C2)</f>
        <v>1.361691344059183E-2</v>
      </c>
    </row>
    <row r="3" spans="1:7">
      <c r="A3">
        <v>1991</v>
      </c>
      <c r="B3">
        <v>41508</v>
      </c>
      <c r="C3">
        <v>3096870</v>
      </c>
      <c r="D3">
        <v>6117359</v>
      </c>
      <c r="F3">
        <f t="shared" ref="F3:F22" si="0">(B3+C3)/D3</f>
        <v>0.51302825287840714</v>
      </c>
      <c r="G3">
        <f t="shared" ref="G3:G22" si="1">B3/(B3+C3)</f>
        <v>1.3225940278704476E-2</v>
      </c>
    </row>
    <row r="4" spans="1:7">
      <c r="A4">
        <v>1992</v>
      </c>
      <c r="B4">
        <v>39250</v>
      </c>
      <c r="C4">
        <v>3069603</v>
      </c>
      <c r="D4">
        <v>6000310</v>
      </c>
      <c r="F4">
        <f t="shared" si="0"/>
        <v>0.51811539737113588</v>
      </c>
      <c r="G4">
        <f t="shared" si="1"/>
        <v>1.2625235094743946E-2</v>
      </c>
    </row>
    <row r="5" spans="1:7">
      <c r="A5">
        <v>1993</v>
      </c>
      <c r="B5">
        <v>40150</v>
      </c>
      <c r="C5">
        <v>3149164</v>
      </c>
      <c r="D5">
        <v>6105915</v>
      </c>
      <c r="F5">
        <f t="shared" si="0"/>
        <v>0.52233186999819026</v>
      </c>
      <c r="G5">
        <f t="shared" si="1"/>
        <v>1.2588914105039517E-2</v>
      </c>
    </row>
    <row r="6" spans="1:7">
      <c r="A6">
        <v>1994</v>
      </c>
      <c r="B6">
        <v>40716</v>
      </c>
      <c r="C6">
        <v>3265928</v>
      </c>
      <c r="D6">
        <v>6495988</v>
      </c>
      <c r="F6">
        <f t="shared" si="0"/>
        <v>0.50902864968346617</v>
      </c>
      <c r="G6">
        <f t="shared" si="1"/>
        <v>1.2313390857921203E-2</v>
      </c>
    </row>
    <row r="7" spans="1:7">
      <c r="A7">
        <v>1995</v>
      </c>
      <c r="B7">
        <v>41817</v>
      </c>
      <c r="C7">
        <v>3465279</v>
      </c>
      <c r="D7">
        <v>6699415</v>
      </c>
      <c r="F7">
        <f t="shared" si="0"/>
        <v>0.523492872138836</v>
      </c>
      <c r="G7">
        <f t="shared" si="1"/>
        <v>1.192354015972189E-2</v>
      </c>
    </row>
    <row r="8" spans="1:7">
      <c r="A8">
        <v>1996</v>
      </c>
      <c r="B8">
        <v>42065</v>
      </c>
      <c r="C8">
        <v>3483319</v>
      </c>
      <c r="D8">
        <v>6769583</v>
      </c>
      <c r="F8">
        <f t="shared" si="0"/>
        <v>0.52076826593307146</v>
      </c>
      <c r="G8">
        <f t="shared" si="1"/>
        <v>1.1932033503300634E-2</v>
      </c>
    </row>
    <row r="9" spans="1:7">
      <c r="A9">
        <v>1997</v>
      </c>
      <c r="B9">
        <v>42013</v>
      </c>
      <c r="C9">
        <v>3347614</v>
      </c>
      <c r="D9">
        <v>6624149</v>
      </c>
      <c r="F9">
        <f t="shared" si="0"/>
        <v>0.51170754160270249</v>
      </c>
      <c r="G9">
        <f t="shared" si="1"/>
        <v>1.2394579108556783E-2</v>
      </c>
    </row>
    <row r="10" spans="1:7">
      <c r="A10">
        <v>1998</v>
      </c>
      <c r="B10">
        <v>41501</v>
      </c>
      <c r="C10">
        <v>3192035</v>
      </c>
      <c r="D10">
        <v>6334573</v>
      </c>
      <c r="F10">
        <f t="shared" si="0"/>
        <v>0.51045840027417788</v>
      </c>
      <c r="G10">
        <f t="shared" si="1"/>
        <v>1.2834556349457684E-2</v>
      </c>
    </row>
    <row r="11" spans="1:7">
      <c r="A11">
        <v>1999</v>
      </c>
      <c r="B11">
        <v>41717</v>
      </c>
      <c r="C11">
        <v>3236238</v>
      </c>
      <c r="D11">
        <v>6279036</v>
      </c>
      <c r="F11">
        <f t="shared" si="0"/>
        <v>0.52204749264059003</v>
      </c>
      <c r="G11">
        <f t="shared" si="1"/>
        <v>1.272653224342616E-2</v>
      </c>
    </row>
    <row r="12" spans="1:7">
      <c r="A12">
        <v>2000</v>
      </c>
      <c r="B12">
        <v>41945</v>
      </c>
      <c r="C12">
        <v>3188750</v>
      </c>
      <c r="D12">
        <v>6393624</v>
      </c>
      <c r="F12">
        <f t="shared" si="0"/>
        <v>0.50529949837525634</v>
      </c>
      <c r="G12">
        <f t="shared" si="1"/>
        <v>1.2983274496664031E-2</v>
      </c>
    </row>
    <row r="13" spans="1:7">
      <c r="A13">
        <v>2001</v>
      </c>
      <c r="B13">
        <v>42196</v>
      </c>
      <c r="C13" s="8">
        <v>3032672</v>
      </c>
      <c r="D13">
        <v>6322963</v>
      </c>
      <c r="F13">
        <f t="shared" si="0"/>
        <v>0.48630175441482104</v>
      </c>
      <c r="G13">
        <f t="shared" si="1"/>
        <v>1.3722865501868698E-2</v>
      </c>
    </row>
    <row r="14" spans="1:7">
      <c r="A14">
        <v>2002</v>
      </c>
      <c r="B14">
        <v>43005</v>
      </c>
      <c r="C14">
        <v>2925758</v>
      </c>
      <c r="D14">
        <v>6315708</v>
      </c>
      <c r="F14">
        <f t="shared" si="0"/>
        <v>0.47006020544331689</v>
      </c>
      <c r="G14">
        <f t="shared" si="1"/>
        <v>1.4485831304149236E-2</v>
      </c>
    </row>
    <row r="15" spans="1:7">
      <c r="A15">
        <v>2003</v>
      </c>
      <c r="B15">
        <v>42884</v>
      </c>
      <c r="C15">
        <v>2888601</v>
      </c>
      <c r="D15">
        <v>6327955</v>
      </c>
      <c r="F15">
        <f t="shared" si="0"/>
        <v>0.46325945743925168</v>
      </c>
      <c r="G15">
        <f t="shared" si="1"/>
        <v>1.4628763237744693E-2</v>
      </c>
    </row>
    <row r="16" spans="1:7">
      <c r="A16">
        <v>2004</v>
      </c>
      <c r="B16">
        <v>42836</v>
      </c>
      <c r="C16">
        <v>2788378</v>
      </c>
      <c r="D16">
        <v>6181027</v>
      </c>
      <c r="F16">
        <f t="shared" si="0"/>
        <v>0.45804912355179811</v>
      </c>
      <c r="G16">
        <f t="shared" si="1"/>
        <v>1.512990540453671E-2</v>
      </c>
    </row>
    <row r="17" spans="1:7">
      <c r="A17">
        <v>2005</v>
      </c>
      <c r="B17">
        <v>43510</v>
      </c>
      <c r="C17">
        <v>2698976</v>
      </c>
      <c r="D17">
        <v>6159350</v>
      </c>
      <c r="F17">
        <f t="shared" si="0"/>
        <v>0.44525574938914009</v>
      </c>
      <c r="G17">
        <f t="shared" si="1"/>
        <v>1.5865167588822695E-2</v>
      </c>
    </row>
    <row r="18" spans="1:7">
      <c r="A18">
        <v>2006</v>
      </c>
      <c r="B18">
        <v>42708</v>
      </c>
      <c r="C18">
        <v>2574664</v>
      </c>
      <c r="D18">
        <v>5973213</v>
      </c>
      <c r="F18">
        <f t="shared" si="0"/>
        <v>0.43818494334623592</v>
      </c>
      <c r="G18">
        <f t="shared" si="1"/>
        <v>1.6317130312389679E-2</v>
      </c>
    </row>
    <row r="19" spans="1:7">
      <c r="A19">
        <v>2007</v>
      </c>
      <c r="B19">
        <v>41259</v>
      </c>
      <c r="C19">
        <v>2490533</v>
      </c>
      <c r="D19">
        <v>6024008</v>
      </c>
      <c r="F19">
        <f t="shared" si="0"/>
        <v>0.42028363840154265</v>
      </c>
      <c r="G19">
        <f t="shared" si="1"/>
        <v>1.6296362418397721E-2</v>
      </c>
    </row>
    <row r="20" spans="1:7">
      <c r="A20">
        <v>2008</v>
      </c>
      <c r="B20">
        <v>37423</v>
      </c>
      <c r="C20">
        <v>2345737</v>
      </c>
      <c r="D20">
        <v>5810846</v>
      </c>
      <c r="F20">
        <f t="shared" si="0"/>
        <v>0.41012272567540081</v>
      </c>
      <c r="G20">
        <f t="shared" si="1"/>
        <v>1.5703100085600632E-2</v>
      </c>
    </row>
    <row r="21" spans="1:7">
      <c r="A21">
        <v>2009</v>
      </c>
      <c r="B21">
        <v>33883</v>
      </c>
      <c r="C21">
        <v>2217275</v>
      </c>
      <c r="D21">
        <v>5505180</v>
      </c>
      <c r="F21">
        <f t="shared" si="0"/>
        <v>0.40891632971129011</v>
      </c>
      <c r="G21">
        <f t="shared" si="1"/>
        <v>1.5051364675424827E-2</v>
      </c>
    </row>
    <row r="22" spans="1:7">
      <c r="A22">
        <v>2010</v>
      </c>
      <c r="B22">
        <v>32885</v>
      </c>
      <c r="C22">
        <v>2239074</v>
      </c>
      <c r="D22">
        <v>5419345</v>
      </c>
      <c r="F22">
        <f t="shared" si="0"/>
        <v>0.41923129086633165</v>
      </c>
      <c r="G22">
        <f t="shared" si="1"/>
        <v>1.4474292889968526E-2</v>
      </c>
    </row>
  </sheetData>
  <phoneticPr fontId="17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>
  <dimension ref="A1:G22"/>
  <sheetViews>
    <sheetView workbookViewId="0">
      <selection activeCell="F2" sqref="F2:G22"/>
    </sheetView>
  </sheetViews>
  <sheetFormatPr defaultColWidth="11.125" defaultRowHeight="14.25"/>
  <sheetData>
    <row r="1" spans="1:7">
      <c r="A1" t="s">
        <v>33</v>
      </c>
      <c r="B1" t="s">
        <v>23</v>
      </c>
      <c r="C1" t="s">
        <v>7</v>
      </c>
      <c r="D1" t="s">
        <v>30</v>
      </c>
      <c r="F1" t="s">
        <v>26</v>
      </c>
      <c r="G1" t="s">
        <v>27</v>
      </c>
    </row>
    <row r="2" spans="1:7">
      <c r="A2" s="11">
        <v>1990</v>
      </c>
      <c r="B2">
        <v>49271</v>
      </c>
      <c r="C2">
        <v>155072</v>
      </c>
      <c r="D2">
        <v>250297</v>
      </c>
      <c r="F2">
        <f>(B2+C2)/D2</f>
        <v>0.81640211428822562</v>
      </c>
      <c r="G2">
        <f>B2/(B2+C2)</f>
        <v>0.24111909877020499</v>
      </c>
    </row>
    <row r="3" spans="1:7">
      <c r="A3" s="11">
        <v>1991</v>
      </c>
      <c r="B3">
        <v>53292</v>
      </c>
      <c r="C3">
        <v>162019</v>
      </c>
      <c r="D3">
        <v>264817</v>
      </c>
      <c r="F3">
        <f t="shared" ref="F3:F22" si="0">(B3+C3)/D3</f>
        <v>0.81305580835067237</v>
      </c>
      <c r="G3">
        <f t="shared" ref="G3:G22" si="1">B3/(B3+C3)</f>
        <v>0.2475117388335942</v>
      </c>
    </row>
    <row r="4" spans="1:7">
      <c r="A4" s="11">
        <v>1992</v>
      </c>
      <c r="B4">
        <v>58729</v>
      </c>
      <c r="C4">
        <v>144264</v>
      </c>
      <c r="D4">
        <v>228278</v>
      </c>
      <c r="F4">
        <f t="shared" si="0"/>
        <v>0.88923593162722647</v>
      </c>
      <c r="G4">
        <f t="shared" si="1"/>
        <v>0.28931539511214671</v>
      </c>
    </row>
    <row r="5" spans="1:7">
      <c r="A5" s="11">
        <v>1993</v>
      </c>
      <c r="B5">
        <v>63508</v>
      </c>
      <c r="C5">
        <v>142251</v>
      </c>
      <c r="D5">
        <v>242343</v>
      </c>
      <c r="F5">
        <f t="shared" si="0"/>
        <v>0.84904040966728977</v>
      </c>
      <c r="G5">
        <f t="shared" si="1"/>
        <v>0.30865235542552211</v>
      </c>
    </row>
    <row r="6" spans="1:7">
      <c r="A6" s="11">
        <v>1994</v>
      </c>
      <c r="B6">
        <v>66362</v>
      </c>
      <c r="C6">
        <v>148817</v>
      </c>
      <c r="D6">
        <v>253537</v>
      </c>
      <c r="F6">
        <f t="shared" si="0"/>
        <v>0.84870847253063653</v>
      </c>
      <c r="G6">
        <f t="shared" si="1"/>
        <v>0.3084037011046617</v>
      </c>
    </row>
    <row r="7" spans="1:7">
      <c r="A7" s="11">
        <v>1995</v>
      </c>
      <c r="B7">
        <v>71494</v>
      </c>
      <c r="C7">
        <v>159308</v>
      </c>
      <c r="D7">
        <v>271843</v>
      </c>
      <c r="F7">
        <f t="shared" si="0"/>
        <v>0.84902682798527096</v>
      </c>
      <c r="G7">
        <f t="shared" si="1"/>
        <v>0.30976334693806812</v>
      </c>
    </row>
    <row r="8" spans="1:7">
      <c r="A8" s="11">
        <v>1996</v>
      </c>
      <c r="B8">
        <v>73655</v>
      </c>
      <c r="C8">
        <v>174447</v>
      </c>
      <c r="D8">
        <v>287685</v>
      </c>
      <c r="F8">
        <f t="shared" si="0"/>
        <v>0.86240853711524756</v>
      </c>
      <c r="G8">
        <f t="shared" si="1"/>
        <v>0.29687386639366065</v>
      </c>
    </row>
    <row r="9" spans="1:7">
      <c r="A9" s="11">
        <v>1997</v>
      </c>
      <c r="B9">
        <v>73861</v>
      </c>
      <c r="C9">
        <v>190128</v>
      </c>
      <c r="D9">
        <v>304217</v>
      </c>
      <c r="F9">
        <f t="shared" si="0"/>
        <v>0.86776544374574727</v>
      </c>
      <c r="G9">
        <f t="shared" si="1"/>
        <v>0.27978817299205649</v>
      </c>
    </row>
    <row r="10" spans="1:7">
      <c r="A10" s="11">
        <v>1998</v>
      </c>
      <c r="B10">
        <v>78067</v>
      </c>
      <c r="C10">
        <v>222721</v>
      </c>
      <c r="D10">
        <v>346129</v>
      </c>
      <c r="F10">
        <f t="shared" si="0"/>
        <v>0.86900548639380115</v>
      </c>
      <c r="G10">
        <f t="shared" si="1"/>
        <v>0.25954160405335319</v>
      </c>
    </row>
    <row r="11" spans="1:7">
      <c r="A11" s="11">
        <v>1999</v>
      </c>
      <c r="B11">
        <v>83529</v>
      </c>
      <c r="C11">
        <v>286080</v>
      </c>
      <c r="D11">
        <v>412860</v>
      </c>
      <c r="F11">
        <f t="shared" si="0"/>
        <v>0.89524051736666177</v>
      </c>
      <c r="G11">
        <f t="shared" si="1"/>
        <v>0.22599287355015707</v>
      </c>
    </row>
    <row r="12" spans="1:7">
      <c r="A12" s="11">
        <v>2000</v>
      </c>
      <c r="B12">
        <v>93853</v>
      </c>
      <c r="C12">
        <v>418721</v>
      </c>
      <c r="D12" s="11">
        <v>616971</v>
      </c>
      <c r="F12">
        <f t="shared" si="0"/>
        <v>0.83079107445892919</v>
      </c>
      <c r="G12">
        <f t="shared" si="1"/>
        <v>0.18310136682703376</v>
      </c>
    </row>
    <row r="13" spans="1:7">
      <c r="A13" s="11">
        <v>2001</v>
      </c>
      <c r="B13">
        <v>105930</v>
      </c>
      <c r="C13">
        <v>546485</v>
      </c>
      <c r="D13" s="11">
        <v>754919</v>
      </c>
      <c r="F13">
        <f t="shared" si="0"/>
        <v>0.8642185453008866</v>
      </c>
      <c r="G13">
        <f t="shared" si="1"/>
        <v>0.16236597870987024</v>
      </c>
    </row>
    <row r="14" spans="1:7">
      <c r="A14" s="11">
        <v>2002</v>
      </c>
      <c r="B14">
        <v>109381</v>
      </c>
      <c r="C14">
        <v>562074</v>
      </c>
      <c r="D14" s="11">
        <v>773137</v>
      </c>
      <c r="F14">
        <f t="shared" si="0"/>
        <v>0.86848126528674741</v>
      </c>
      <c r="G14">
        <f t="shared" si="1"/>
        <v>0.16290146026167054</v>
      </c>
    </row>
    <row r="15" spans="1:7">
      <c r="A15" s="11">
        <v>2003</v>
      </c>
      <c r="B15">
        <v>104372</v>
      </c>
      <c r="C15">
        <v>494174</v>
      </c>
      <c r="D15" s="11">
        <v>667507</v>
      </c>
      <c r="F15">
        <f t="shared" si="0"/>
        <v>0.89668872386357001</v>
      </c>
      <c r="G15">
        <f t="shared" si="1"/>
        <v>0.17437590427469235</v>
      </c>
    </row>
    <row r="16" spans="1:7">
      <c r="A16" s="11">
        <v>2004</v>
      </c>
      <c r="B16">
        <v>107077</v>
      </c>
      <c r="C16">
        <v>480864</v>
      </c>
      <c r="D16" s="11">
        <v>517889</v>
      </c>
      <c r="F16">
        <f t="shared" si="0"/>
        <v>1.1352645064869114</v>
      </c>
      <c r="G16">
        <f t="shared" si="1"/>
        <v>0.1821220156444269</v>
      </c>
    </row>
    <row r="17" spans="1:7">
      <c r="A17" s="11">
        <v>2005</v>
      </c>
      <c r="B17">
        <v>98738</v>
      </c>
      <c r="C17">
        <v>469911</v>
      </c>
      <c r="D17" s="11">
        <v>450254</v>
      </c>
      <c r="F17">
        <f t="shared" si="0"/>
        <v>1.2629515784423904</v>
      </c>
      <c r="G17">
        <f t="shared" si="1"/>
        <v>0.17363610944536964</v>
      </c>
    </row>
    <row r="18" spans="1:7">
      <c r="A18" s="11">
        <v>2006</v>
      </c>
      <c r="B18">
        <v>89455</v>
      </c>
      <c r="C18">
        <v>431139</v>
      </c>
      <c r="D18" s="11">
        <v>378781</v>
      </c>
      <c r="F18">
        <f t="shared" si="0"/>
        <v>1.3743931189790406</v>
      </c>
      <c r="G18">
        <f t="shared" si="1"/>
        <v>0.17183256049820014</v>
      </c>
    </row>
    <row r="19" spans="1:7">
      <c r="A19" s="11">
        <v>2007</v>
      </c>
      <c r="B19">
        <v>81649</v>
      </c>
      <c r="C19">
        <v>380442</v>
      </c>
      <c r="D19" s="11">
        <v>327209</v>
      </c>
      <c r="F19">
        <f t="shared" si="0"/>
        <v>1.4122197127829614</v>
      </c>
      <c r="G19">
        <f t="shared" si="1"/>
        <v>0.17669463374097311</v>
      </c>
    </row>
    <row r="20" spans="1:7">
      <c r="A20" s="11">
        <v>2008</v>
      </c>
      <c r="B20">
        <v>73484</v>
      </c>
      <c r="C20">
        <v>304919</v>
      </c>
      <c r="D20" s="11">
        <v>265204</v>
      </c>
      <c r="F20">
        <f t="shared" si="0"/>
        <v>1.4268374534320749</v>
      </c>
      <c r="G20">
        <f t="shared" si="1"/>
        <v>0.19419507773458455</v>
      </c>
    </row>
    <row r="21" spans="1:7">
      <c r="A21" s="11">
        <v>2009</v>
      </c>
      <c r="B21">
        <v>67759</v>
      </c>
      <c r="C21">
        <v>275125</v>
      </c>
      <c r="D21" s="11">
        <v>238351</v>
      </c>
      <c r="F21">
        <f t="shared" si="0"/>
        <v>1.4385674908013812</v>
      </c>
      <c r="G21">
        <f t="shared" si="1"/>
        <v>0.19761493682994832</v>
      </c>
    </row>
    <row r="22" spans="1:7">
      <c r="A22" s="11">
        <v>2010</v>
      </c>
      <c r="B22">
        <v>65225</v>
      </c>
      <c r="C22">
        <v>254075</v>
      </c>
      <c r="D22" s="11">
        <v>219521</v>
      </c>
      <c r="F22">
        <f t="shared" si="0"/>
        <v>1.4545305460525417</v>
      </c>
      <c r="G22">
        <f t="shared" si="1"/>
        <v>0.20427497651111806</v>
      </c>
    </row>
  </sheetData>
  <phoneticPr fontId="17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>
  <dimension ref="A1:H62"/>
  <sheetViews>
    <sheetView workbookViewId="0">
      <selection activeCell="D1" sqref="D1:H1"/>
    </sheetView>
  </sheetViews>
  <sheetFormatPr defaultColWidth="11.125" defaultRowHeight="14.25"/>
  <sheetData>
    <row r="1" spans="1:8">
      <c r="A1" t="s">
        <v>23</v>
      </c>
      <c r="B1" t="s">
        <v>30</v>
      </c>
      <c r="D1" t="s">
        <v>36</v>
      </c>
      <c r="E1" t="s">
        <v>37</v>
      </c>
      <c r="F1" t="s">
        <v>38</v>
      </c>
      <c r="G1" t="s">
        <v>39</v>
      </c>
      <c r="H1" t="s">
        <v>40</v>
      </c>
    </row>
    <row r="2" spans="1:8">
      <c r="A2">
        <v>1950</v>
      </c>
      <c r="B2">
        <v>167000</v>
      </c>
      <c r="D2">
        <v>2251</v>
      </c>
      <c r="E2">
        <v>805</v>
      </c>
      <c r="F2">
        <v>1129</v>
      </c>
      <c r="G2">
        <v>827</v>
      </c>
      <c r="H2">
        <v>5012</v>
      </c>
    </row>
    <row r="3" spans="1:8">
      <c r="A3">
        <v>1951</v>
      </c>
      <c r="B3">
        <v>178000</v>
      </c>
      <c r="D3">
        <v>2398</v>
      </c>
      <c r="E3">
        <v>800</v>
      </c>
      <c r="F3">
        <v>1175</v>
      </c>
      <c r="G3">
        <v>877</v>
      </c>
      <c r="H3">
        <v>5250</v>
      </c>
    </row>
    <row r="4" spans="1:8">
      <c r="A4">
        <v>1952</v>
      </c>
      <c r="B4">
        <v>172000</v>
      </c>
      <c r="D4">
        <v>2063</v>
      </c>
      <c r="E4">
        <v>743</v>
      </c>
      <c r="F4">
        <v>1142</v>
      </c>
      <c r="G4">
        <v>758</v>
      </c>
      <c r="H4">
        <v>4706</v>
      </c>
    </row>
    <row r="5" spans="1:8">
      <c r="A5">
        <v>1953</v>
      </c>
      <c r="B5">
        <v>186000</v>
      </c>
      <c r="D5">
        <v>2233</v>
      </c>
      <c r="E5">
        <v>720</v>
      </c>
      <c r="F5">
        <v>1237</v>
      </c>
      <c r="G5">
        <v>900</v>
      </c>
      <c r="H5">
        <v>5090</v>
      </c>
    </row>
    <row r="6" spans="1:8">
      <c r="A6">
        <v>1954</v>
      </c>
      <c r="B6">
        <v>196000</v>
      </c>
      <c r="D6">
        <v>2226</v>
      </c>
      <c r="E6">
        <v>696</v>
      </c>
      <c r="F6">
        <v>1148</v>
      </c>
      <c r="G6">
        <v>940</v>
      </c>
      <c r="H6">
        <v>5010</v>
      </c>
    </row>
    <row r="7" spans="1:8">
      <c r="A7">
        <v>1955</v>
      </c>
      <c r="B7">
        <v>217000</v>
      </c>
      <c r="D7">
        <v>2287</v>
      </c>
      <c r="E7">
        <v>708</v>
      </c>
      <c r="F7">
        <v>1362</v>
      </c>
      <c r="G7">
        <v>1169</v>
      </c>
      <c r="H7">
        <v>5526</v>
      </c>
    </row>
    <row r="8" spans="1:8">
      <c r="A8">
        <v>1956</v>
      </c>
      <c r="B8">
        <v>216000</v>
      </c>
      <c r="D8">
        <v>2270</v>
      </c>
      <c r="E8">
        <v>650</v>
      </c>
      <c r="F8">
        <v>1250</v>
      </c>
      <c r="G8">
        <v>1197</v>
      </c>
      <c r="H8">
        <v>5367</v>
      </c>
    </row>
    <row r="9" spans="1:8">
      <c r="A9">
        <v>1957</v>
      </c>
      <c r="B9">
        <v>219000</v>
      </c>
      <c r="D9">
        <v>2225</v>
      </c>
      <c r="E9">
        <v>663</v>
      </c>
      <c r="F9">
        <v>1425</v>
      </c>
      <c r="G9">
        <v>1237</v>
      </c>
      <c r="H9">
        <v>5550</v>
      </c>
    </row>
    <row r="10" spans="1:8">
      <c r="A10">
        <v>1958</v>
      </c>
      <c r="B10">
        <v>237000</v>
      </c>
      <c r="D10">
        <v>2408</v>
      </c>
      <c r="E10">
        <v>668</v>
      </c>
      <c r="F10">
        <v>1421</v>
      </c>
      <c r="G10">
        <v>1473</v>
      </c>
      <c r="H10">
        <v>5970</v>
      </c>
    </row>
    <row r="11" spans="1:8">
      <c r="A11">
        <v>1959</v>
      </c>
      <c r="B11">
        <v>261000</v>
      </c>
      <c r="D11">
        <v>2520</v>
      </c>
      <c r="E11">
        <v>738</v>
      </c>
      <c r="F11">
        <v>1680</v>
      </c>
      <c r="G11">
        <v>1582</v>
      </c>
      <c r="H11">
        <v>6520</v>
      </c>
    </row>
    <row r="12" spans="1:8">
      <c r="A12">
        <v>1960</v>
      </c>
      <c r="B12">
        <v>272000</v>
      </c>
      <c r="D12">
        <v>2708</v>
      </c>
      <c r="E12">
        <v>679</v>
      </c>
      <c r="F12">
        <v>1743</v>
      </c>
      <c r="G12">
        <v>1840</v>
      </c>
      <c r="H12">
        <v>6970</v>
      </c>
    </row>
    <row r="13" spans="1:8">
      <c r="A13">
        <v>1961</v>
      </c>
      <c r="B13">
        <v>270000</v>
      </c>
      <c r="D13">
        <v>2717</v>
      </c>
      <c r="E13">
        <v>645</v>
      </c>
      <c r="F13">
        <v>1544</v>
      </c>
      <c r="G13">
        <v>2002</v>
      </c>
      <c r="H13">
        <v>6908</v>
      </c>
    </row>
    <row r="14" spans="1:8">
      <c r="A14">
        <v>1962</v>
      </c>
      <c r="B14">
        <v>264000</v>
      </c>
      <c r="D14">
        <v>2681</v>
      </c>
      <c r="E14">
        <v>583</v>
      </c>
      <c r="F14">
        <v>1323</v>
      </c>
      <c r="G14">
        <v>2122</v>
      </c>
      <c r="H14">
        <v>6709</v>
      </c>
    </row>
    <row r="15" spans="1:8">
      <c r="A15">
        <v>1963</v>
      </c>
      <c r="B15">
        <v>272000</v>
      </c>
      <c r="D15">
        <v>2740</v>
      </c>
      <c r="E15">
        <v>589</v>
      </c>
      <c r="F15">
        <v>1279</v>
      </c>
      <c r="G15">
        <v>2314</v>
      </c>
      <c r="H15">
        <v>6922</v>
      </c>
    </row>
    <row r="16" spans="1:8">
      <c r="A16">
        <v>1964</v>
      </c>
      <c r="B16">
        <v>292000</v>
      </c>
      <c r="D16">
        <v>2986</v>
      </c>
      <c r="E16">
        <v>583</v>
      </c>
      <c r="F16">
        <v>1445</v>
      </c>
      <c r="G16">
        <v>2806</v>
      </c>
      <c r="H16">
        <v>7820</v>
      </c>
    </row>
    <row r="17" spans="1:8">
      <c r="A17">
        <v>1965</v>
      </c>
      <c r="B17">
        <v>299000</v>
      </c>
      <c r="D17">
        <v>3105</v>
      </c>
      <c r="E17">
        <v>543</v>
      </c>
      <c r="F17">
        <v>1244</v>
      </c>
      <c r="G17">
        <v>3060</v>
      </c>
      <c r="H17">
        <v>7952</v>
      </c>
    </row>
    <row r="18" spans="1:8">
      <c r="A18">
        <v>1966</v>
      </c>
      <c r="B18">
        <v>292000</v>
      </c>
      <c r="D18">
        <v>3153</v>
      </c>
      <c r="E18">
        <v>514</v>
      </c>
      <c r="F18">
        <v>1134</v>
      </c>
      <c r="G18">
        <v>3184</v>
      </c>
      <c r="H18">
        <v>7985</v>
      </c>
    </row>
    <row r="19" spans="1:8">
      <c r="A19">
        <v>1967</v>
      </c>
      <c r="B19">
        <v>277000</v>
      </c>
      <c r="D19">
        <v>2964</v>
      </c>
      <c r="E19">
        <v>463</v>
      </c>
      <c r="F19">
        <v>920</v>
      </c>
      <c r="G19">
        <v>2972</v>
      </c>
      <c r="H19">
        <v>7319</v>
      </c>
    </row>
    <row r="20" spans="1:8">
      <c r="A20">
        <v>1968</v>
      </c>
      <c r="B20">
        <v>264000</v>
      </c>
      <c r="D20">
        <v>2762</v>
      </c>
      <c r="E20">
        <v>391</v>
      </c>
      <c r="F20">
        <v>877</v>
      </c>
      <c r="G20">
        <v>2780</v>
      </c>
      <c r="H20">
        <v>6810</v>
      </c>
    </row>
    <row r="21" spans="1:8">
      <c r="A21">
        <v>1969</v>
      </c>
      <c r="B21">
        <v>262000</v>
      </c>
      <c r="D21">
        <v>2955</v>
      </c>
      <c r="E21">
        <v>402</v>
      </c>
      <c r="F21">
        <v>791</v>
      </c>
      <c r="G21">
        <v>3217</v>
      </c>
      <c r="H21">
        <v>7365</v>
      </c>
    </row>
    <row r="22" spans="1:8">
      <c r="A22">
        <v>1970</v>
      </c>
      <c r="B22">
        <v>267000</v>
      </c>
      <c r="D22">
        <v>2925</v>
      </c>
      <c r="E22">
        <v>373</v>
      </c>
      <c r="F22">
        <v>761</v>
      </c>
      <c r="G22">
        <v>3440</v>
      </c>
      <c r="H22">
        <v>7499</v>
      </c>
    </row>
    <row r="23" spans="1:8">
      <c r="A23">
        <v>1971</v>
      </c>
      <c r="B23">
        <v>259000</v>
      </c>
      <c r="D23">
        <v>2939</v>
      </c>
      <c r="E23">
        <v>411</v>
      </c>
      <c r="F23">
        <v>800</v>
      </c>
      <c r="G23">
        <v>3549</v>
      </c>
      <c r="H23">
        <v>7699</v>
      </c>
    </row>
    <row r="24" spans="1:8">
      <c r="A24">
        <v>1972</v>
      </c>
      <c r="B24">
        <v>265000</v>
      </c>
      <c r="D24">
        <v>3083</v>
      </c>
      <c r="E24">
        <v>367</v>
      </c>
      <c r="F24">
        <v>729</v>
      </c>
      <c r="G24">
        <v>3584</v>
      </c>
      <c r="H24">
        <v>7763</v>
      </c>
    </row>
    <row r="25" spans="1:8">
      <c r="A25">
        <v>1973</v>
      </c>
      <c r="B25">
        <v>262000</v>
      </c>
      <c r="D25">
        <v>2806</v>
      </c>
      <c r="E25">
        <v>336</v>
      </c>
      <c r="F25">
        <v>750</v>
      </c>
      <c r="G25">
        <v>3514</v>
      </c>
      <c r="H25">
        <v>7406</v>
      </c>
    </row>
    <row r="26" spans="1:8">
      <c r="A26">
        <v>1974</v>
      </c>
      <c r="B26">
        <v>244000</v>
      </c>
      <c r="D26">
        <v>2642</v>
      </c>
      <c r="E26">
        <v>282</v>
      </c>
      <c r="F26">
        <v>797</v>
      </c>
      <c r="G26">
        <v>3162</v>
      </c>
      <c r="H26">
        <v>6883</v>
      </c>
    </row>
    <row r="27" spans="1:8">
      <c r="A27">
        <v>1975</v>
      </c>
      <c r="B27">
        <v>246000</v>
      </c>
      <c r="D27">
        <v>2344</v>
      </c>
      <c r="E27">
        <v>278</v>
      </c>
      <c r="F27">
        <v>838</v>
      </c>
      <c r="G27">
        <v>2906</v>
      </c>
      <c r="H27">
        <v>6366</v>
      </c>
    </row>
    <row r="28" spans="1:8">
      <c r="A28">
        <v>1976</v>
      </c>
      <c r="B28">
        <v>259000</v>
      </c>
      <c r="D28">
        <v>2335</v>
      </c>
      <c r="E28">
        <v>300</v>
      </c>
      <c r="F28">
        <v>990</v>
      </c>
      <c r="G28">
        <v>2945</v>
      </c>
      <c r="H28">
        <v>6570</v>
      </c>
    </row>
    <row r="29" spans="1:8">
      <c r="A29">
        <v>1977</v>
      </c>
      <c r="B29">
        <v>266000</v>
      </c>
      <c r="D29">
        <v>2313</v>
      </c>
      <c r="E29">
        <v>301</v>
      </c>
      <c r="F29">
        <v>1182</v>
      </c>
      <c r="G29">
        <v>2818</v>
      </c>
      <c r="H29">
        <v>6614</v>
      </c>
    </row>
    <row r="30" spans="1:8">
      <c r="A30">
        <v>1978</v>
      </c>
      <c r="B30">
        <v>265000</v>
      </c>
      <c r="D30">
        <v>2427</v>
      </c>
      <c r="E30">
        <v>316</v>
      </c>
      <c r="F30">
        <v>1163</v>
      </c>
      <c r="G30">
        <v>2925</v>
      </c>
      <c r="H30">
        <v>6831</v>
      </c>
    </row>
    <row r="31" spans="1:8">
      <c r="A31">
        <v>1979</v>
      </c>
      <c r="B31">
        <v>255000</v>
      </c>
      <c r="D31">
        <v>2118</v>
      </c>
      <c r="E31">
        <v>320</v>
      </c>
      <c r="F31">
        <v>1160</v>
      </c>
      <c r="G31">
        <v>2754</v>
      </c>
      <c r="H31">
        <v>6352</v>
      </c>
    </row>
    <row r="32" spans="1:8">
      <c r="A32">
        <v>1980</v>
      </c>
      <c r="B32">
        <v>252000</v>
      </c>
      <c r="D32">
        <v>1941</v>
      </c>
      <c r="E32">
        <v>302</v>
      </c>
      <c r="F32">
        <v>1163</v>
      </c>
      <c r="G32">
        <v>2547</v>
      </c>
      <c r="H32">
        <v>5953</v>
      </c>
    </row>
    <row r="33" spans="1:8">
      <c r="A33">
        <v>1981</v>
      </c>
      <c r="B33">
        <v>248000</v>
      </c>
      <c r="D33">
        <v>1874</v>
      </c>
      <c r="E33">
        <v>310</v>
      </c>
      <c r="F33">
        <v>1131</v>
      </c>
      <c r="G33">
        <v>2531</v>
      </c>
      <c r="H33">
        <v>5846</v>
      </c>
    </row>
    <row r="34" spans="1:8">
      <c r="A34">
        <v>1982</v>
      </c>
      <c r="B34">
        <v>256000</v>
      </c>
      <c r="D34">
        <v>1869</v>
      </c>
      <c r="E34">
        <v>294</v>
      </c>
      <c r="F34">
        <v>1091</v>
      </c>
      <c r="G34">
        <v>2683</v>
      </c>
      <c r="H34">
        <v>5937</v>
      </c>
    </row>
    <row r="35" spans="1:8">
      <c r="A35">
        <v>1983</v>
      </c>
      <c r="B35">
        <v>243000</v>
      </c>
      <c r="D35">
        <v>1914</v>
      </c>
      <c r="E35">
        <v>323</v>
      </c>
      <c r="F35">
        <v>963</v>
      </c>
      <c r="G35">
        <v>2245</v>
      </c>
      <c r="H35">
        <v>5445</v>
      </c>
    </row>
    <row r="36" spans="1:8">
      <c r="A36">
        <v>1984</v>
      </c>
      <c r="B36">
        <v>253000</v>
      </c>
      <c r="D36">
        <v>1868</v>
      </c>
      <c r="E36">
        <v>345</v>
      </c>
      <c r="F36">
        <v>967</v>
      </c>
      <c r="G36">
        <v>2419</v>
      </c>
      <c r="H36">
        <v>5599</v>
      </c>
    </row>
    <row r="37" spans="1:8">
      <c r="A37">
        <v>1985</v>
      </c>
      <c r="B37">
        <v>246000</v>
      </c>
      <c r="D37">
        <v>1789</v>
      </c>
      <c r="E37">
        <v>286</v>
      </c>
      <c r="F37">
        <v>796</v>
      </c>
      <c r="G37">
        <v>2294</v>
      </c>
      <c r="H37">
        <v>5165</v>
      </c>
    </row>
    <row r="38" spans="1:8">
      <c r="A38">
        <v>1986</v>
      </c>
      <c r="B38">
        <v>248000</v>
      </c>
      <c r="D38">
        <v>1841</v>
      </c>
      <c r="E38">
        <v>271</v>
      </c>
      <c r="F38">
        <v>762</v>
      </c>
      <c r="G38">
        <v>2511</v>
      </c>
      <c r="H38">
        <v>5385</v>
      </c>
    </row>
    <row r="39" spans="1:8">
      <c r="A39">
        <v>1987</v>
      </c>
      <c r="B39">
        <v>239000</v>
      </c>
      <c r="D39">
        <v>1703</v>
      </c>
      <c r="E39">
        <v>280</v>
      </c>
      <c r="F39">
        <v>723</v>
      </c>
      <c r="G39">
        <v>2419</v>
      </c>
      <c r="H39">
        <v>5125</v>
      </c>
    </row>
    <row r="40" spans="1:8">
      <c r="A40">
        <v>1988</v>
      </c>
      <c r="B40">
        <v>247000</v>
      </c>
      <c r="D40">
        <v>1753</v>
      </c>
      <c r="E40">
        <v>227</v>
      </c>
      <c r="F40">
        <v>670</v>
      </c>
      <c r="G40">
        <v>2402</v>
      </c>
      <c r="H40">
        <v>5052</v>
      </c>
    </row>
    <row r="41" spans="1:8">
      <c r="A41">
        <v>1989</v>
      </c>
      <c r="B41">
        <v>261000</v>
      </c>
      <c r="D41">
        <v>1706</v>
      </c>
      <c r="E41">
        <v>294</v>
      </c>
      <c r="F41">
        <v>683</v>
      </c>
      <c r="G41">
        <v>2690</v>
      </c>
      <c r="H41">
        <v>5373</v>
      </c>
    </row>
    <row r="42" spans="1:8">
      <c r="A42">
        <v>1990</v>
      </c>
      <c r="B42">
        <v>258000</v>
      </c>
      <c r="D42">
        <v>1694</v>
      </c>
      <c r="E42">
        <v>256</v>
      </c>
      <c r="F42">
        <v>659</v>
      </c>
      <c r="G42">
        <v>2608</v>
      </c>
      <c r="H42">
        <v>5217</v>
      </c>
    </row>
    <row r="43" spans="1:8">
      <c r="A43">
        <v>1991</v>
      </c>
      <c r="B43">
        <v>236000</v>
      </c>
      <c r="D43">
        <v>1496</v>
      </c>
      <c r="E43">
        <v>242</v>
      </c>
      <c r="F43">
        <v>548</v>
      </c>
      <c r="G43">
        <v>2282</v>
      </c>
      <c r="H43">
        <v>4568</v>
      </c>
    </row>
    <row r="44" spans="1:8">
      <c r="A44">
        <v>1992</v>
      </c>
      <c r="B44">
        <v>233000</v>
      </c>
      <c r="D44">
        <v>1347</v>
      </c>
      <c r="E44">
        <v>204</v>
      </c>
      <c r="F44">
        <v>469</v>
      </c>
      <c r="G44">
        <v>2209</v>
      </c>
      <c r="H44">
        <v>4229</v>
      </c>
    </row>
    <row r="45" spans="1:8">
      <c r="A45">
        <v>1993</v>
      </c>
      <c r="B45">
        <v>229000</v>
      </c>
      <c r="D45">
        <v>1241</v>
      </c>
      <c r="E45">
        <v>186</v>
      </c>
      <c r="F45">
        <v>427</v>
      </c>
      <c r="G45">
        <v>1960</v>
      </c>
      <c r="H45">
        <v>3814</v>
      </c>
    </row>
    <row r="46" spans="1:8">
      <c r="A46">
        <v>1994</v>
      </c>
      <c r="B46">
        <v>234000</v>
      </c>
      <c r="D46">
        <v>1124</v>
      </c>
      <c r="E46">
        <v>172</v>
      </c>
      <c r="F46">
        <v>444</v>
      </c>
      <c r="G46">
        <v>1910</v>
      </c>
      <c r="H46">
        <v>3650</v>
      </c>
    </row>
    <row r="47" spans="1:8">
      <c r="A47">
        <v>1995</v>
      </c>
      <c r="B47">
        <v>231000</v>
      </c>
      <c r="D47">
        <v>1038</v>
      </c>
      <c r="E47">
        <v>213</v>
      </c>
      <c r="F47">
        <v>445</v>
      </c>
      <c r="G47">
        <v>1925</v>
      </c>
      <c r="H47">
        <v>3621</v>
      </c>
    </row>
    <row r="48" spans="1:8">
      <c r="A48">
        <v>1996</v>
      </c>
      <c r="B48">
        <v>236000</v>
      </c>
      <c r="D48">
        <v>997</v>
      </c>
      <c r="E48">
        <v>203</v>
      </c>
      <c r="F48">
        <v>440</v>
      </c>
      <c r="G48">
        <v>1958</v>
      </c>
      <c r="H48">
        <v>3598</v>
      </c>
    </row>
    <row r="49" spans="1:8">
      <c r="A49">
        <v>1997</v>
      </c>
      <c r="B49">
        <v>240000</v>
      </c>
      <c r="D49">
        <v>973</v>
      </c>
      <c r="E49">
        <v>183</v>
      </c>
      <c r="F49">
        <v>509</v>
      </c>
      <c r="G49">
        <v>1934</v>
      </c>
      <c r="H49">
        <v>3599</v>
      </c>
    </row>
    <row r="50" spans="1:8">
      <c r="A50">
        <v>1998</v>
      </c>
      <c r="B50">
        <v>239000</v>
      </c>
      <c r="D50">
        <v>906</v>
      </c>
      <c r="E50">
        <v>158</v>
      </c>
      <c r="F50">
        <v>498</v>
      </c>
      <c r="G50">
        <v>1859</v>
      </c>
      <c r="H50">
        <v>3421</v>
      </c>
    </row>
    <row r="51" spans="1:8">
      <c r="A51">
        <v>1999</v>
      </c>
      <c r="B51">
        <v>235000</v>
      </c>
      <c r="D51">
        <v>870</v>
      </c>
      <c r="E51">
        <v>172</v>
      </c>
      <c r="F51">
        <v>547</v>
      </c>
      <c r="G51">
        <v>1834</v>
      </c>
      <c r="H51">
        <v>3423</v>
      </c>
    </row>
    <row r="52" spans="1:8">
      <c r="A52">
        <v>2000</v>
      </c>
      <c r="B52">
        <v>234000</v>
      </c>
      <c r="D52">
        <v>857</v>
      </c>
      <c r="E52">
        <v>127</v>
      </c>
      <c r="F52">
        <v>605</v>
      </c>
      <c r="G52">
        <v>1820</v>
      </c>
      <c r="H52">
        <v>3409</v>
      </c>
    </row>
    <row r="53" spans="1:8">
      <c r="A53">
        <v>2001</v>
      </c>
      <c r="B53">
        <v>229000</v>
      </c>
      <c r="D53">
        <v>826</v>
      </c>
      <c r="E53">
        <v>138</v>
      </c>
      <c r="F53">
        <v>583</v>
      </c>
      <c r="G53">
        <v>1903</v>
      </c>
      <c r="H53">
        <v>3450</v>
      </c>
    </row>
    <row r="54" spans="1:8">
      <c r="A54">
        <v>2002</v>
      </c>
      <c r="B54">
        <v>222000</v>
      </c>
      <c r="D54">
        <v>775</v>
      </c>
      <c r="E54">
        <v>130</v>
      </c>
      <c r="F54">
        <v>609</v>
      </c>
      <c r="G54">
        <v>1917</v>
      </c>
      <c r="H54">
        <v>3431</v>
      </c>
    </row>
    <row r="55" spans="1:8">
      <c r="A55">
        <v>2003</v>
      </c>
      <c r="B55">
        <v>214000</v>
      </c>
      <c r="D55">
        <v>774</v>
      </c>
      <c r="E55">
        <v>114</v>
      </c>
      <c r="F55">
        <v>693</v>
      </c>
      <c r="G55">
        <v>1927</v>
      </c>
      <c r="H55">
        <v>3508</v>
      </c>
    </row>
    <row r="56" spans="1:8">
      <c r="A56">
        <v>2004</v>
      </c>
      <c r="B56">
        <v>207000</v>
      </c>
      <c r="D56">
        <v>671</v>
      </c>
      <c r="E56">
        <v>134</v>
      </c>
      <c r="F56">
        <v>585</v>
      </c>
      <c r="G56">
        <v>1831</v>
      </c>
      <c r="H56">
        <v>3221</v>
      </c>
    </row>
    <row r="57" spans="1:8">
      <c r="A57">
        <v>2005</v>
      </c>
      <c r="B57">
        <v>199000</v>
      </c>
      <c r="D57">
        <v>671</v>
      </c>
      <c r="E57">
        <v>148</v>
      </c>
      <c r="F57">
        <v>569</v>
      </c>
      <c r="G57">
        <v>1813</v>
      </c>
      <c r="H57">
        <v>3201</v>
      </c>
    </row>
    <row r="58" spans="1:8">
      <c r="A58">
        <v>2006</v>
      </c>
      <c r="B58">
        <v>189000</v>
      </c>
      <c r="D58">
        <v>675</v>
      </c>
      <c r="E58">
        <v>146</v>
      </c>
      <c r="F58">
        <v>599</v>
      </c>
      <c r="G58">
        <v>1752</v>
      </c>
      <c r="H58">
        <v>3172</v>
      </c>
    </row>
    <row r="59" spans="1:8">
      <c r="A59">
        <v>2007</v>
      </c>
      <c r="B59">
        <v>182000</v>
      </c>
      <c r="D59">
        <v>646</v>
      </c>
      <c r="E59">
        <v>136</v>
      </c>
      <c r="F59">
        <v>588</v>
      </c>
      <c r="G59">
        <v>1576</v>
      </c>
      <c r="H59">
        <v>2946</v>
      </c>
    </row>
    <row r="60" spans="1:8">
      <c r="A60">
        <v>2008</v>
      </c>
      <c r="B60">
        <v>171000</v>
      </c>
      <c r="D60">
        <v>572</v>
      </c>
      <c r="E60">
        <v>115</v>
      </c>
      <c r="F60">
        <v>493</v>
      </c>
      <c r="G60">
        <v>1358</v>
      </c>
      <c r="H60">
        <v>2538</v>
      </c>
    </row>
    <row r="61" spans="1:8">
      <c r="A61">
        <v>2009</v>
      </c>
      <c r="B61">
        <v>164000</v>
      </c>
      <c r="D61">
        <v>500</v>
      </c>
      <c r="E61">
        <v>104</v>
      </c>
      <c r="F61">
        <v>472</v>
      </c>
      <c r="G61">
        <v>1146</v>
      </c>
      <c r="H61">
        <v>2222</v>
      </c>
    </row>
    <row r="62" spans="1:8">
      <c r="A62">
        <v>2010</v>
      </c>
      <c r="B62">
        <v>154000</v>
      </c>
      <c r="D62">
        <v>405</v>
      </c>
      <c r="E62">
        <v>111</v>
      </c>
      <c r="F62">
        <v>403</v>
      </c>
      <c r="G62">
        <v>931</v>
      </c>
      <c r="H62">
        <v>1850</v>
      </c>
    </row>
  </sheetData>
  <phoneticPr fontId="17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12</vt:i4>
      </vt:variant>
      <vt:variant>
        <vt:lpstr>命名范围</vt:lpstr>
      </vt:variant>
      <vt:variant>
        <vt:i4>2</vt:i4>
      </vt:variant>
    </vt:vector>
  </HeadingPairs>
  <TitlesOfParts>
    <vt:vector size="14" baseType="lpstr">
      <vt:lpstr>Total</vt:lpstr>
      <vt:lpstr>All-交通方式</vt:lpstr>
      <vt:lpstr>DE</vt:lpstr>
      <vt:lpstr>IT</vt:lpstr>
      <vt:lpstr>FR</vt:lpstr>
      <vt:lpstr>UK</vt:lpstr>
      <vt:lpstr>US</vt:lpstr>
      <vt:lpstr>CN</vt:lpstr>
      <vt:lpstr>UK-交通方式</vt:lpstr>
      <vt:lpstr>FR-交通方式</vt:lpstr>
      <vt:lpstr>DE-交通方式</vt:lpstr>
      <vt:lpstr>机动化率</vt:lpstr>
      <vt:lpstr>DE!Footnote1a</vt:lpstr>
      <vt:lpstr>DE!Footnote2a</vt:lpstr>
    </vt:vector>
  </TitlesOfParts>
  <Company>Tsinghua University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 Toyhouse</dc:creator>
  <cp:lastModifiedBy>WANG</cp:lastModifiedBy>
  <dcterms:created xsi:type="dcterms:W3CDTF">2013-03-31T11:12:05Z</dcterms:created>
  <dcterms:modified xsi:type="dcterms:W3CDTF">2014-01-05T09:02:43Z</dcterms:modified>
</cp:coreProperties>
</file>