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硬件组成" sheetId="1" r:id="rId1"/>
  </sheets>
  <calcPr calcId="152511"/>
</workbook>
</file>

<file path=xl/calcChain.xml><?xml version="1.0" encoding="utf-8"?>
<calcChain xmlns="http://schemas.openxmlformats.org/spreadsheetml/2006/main">
  <c r="G10" i="1" l="1"/>
  <c r="G18" i="1" l="1"/>
  <c r="H18" i="1" s="1"/>
  <c r="G19" i="1" l="1"/>
  <c r="H19" i="1" s="1"/>
  <c r="G21" i="1" l="1"/>
  <c r="H21" i="1" s="1"/>
  <c r="G20" i="1"/>
  <c r="H20" i="1" s="1"/>
  <c r="G13" i="1" l="1"/>
  <c r="H13" i="1" s="1"/>
  <c r="G4" i="1" l="1"/>
  <c r="G17" i="1"/>
  <c r="H17" i="1" s="1"/>
  <c r="G8" i="1" l="1"/>
  <c r="G16" i="1"/>
  <c r="G14" i="1" l="1"/>
  <c r="G11" i="1" l="1"/>
  <c r="G5" i="1" l="1"/>
  <c r="G6" i="1"/>
  <c r="G7" i="1"/>
  <c r="G9" i="1"/>
  <c r="G12" i="1"/>
  <c r="G3" i="1"/>
  <c r="H3" i="1" l="1"/>
  <c r="H7" i="1"/>
  <c r="H22" i="1" l="1"/>
</calcChain>
</file>

<file path=xl/sharedStrings.xml><?xml version="1.0" encoding="utf-8"?>
<sst xmlns="http://schemas.openxmlformats.org/spreadsheetml/2006/main" count="71" uniqueCount="62">
  <si>
    <t>系统设备成本核算明细一览表</t>
  </si>
  <si>
    <t>项次</t>
  </si>
  <si>
    <t>系统名称</t>
  </si>
  <si>
    <t>系统设备</t>
  </si>
  <si>
    <t>数量</t>
  </si>
  <si>
    <t>单位</t>
  </si>
  <si>
    <t>小计</t>
  </si>
  <si>
    <t>总价</t>
  </si>
  <si>
    <t>备注</t>
  </si>
  <si>
    <t>台</t>
  </si>
  <si>
    <t>套</t>
  </si>
  <si>
    <t>单价</t>
    <phoneticPr fontId="1" type="noConversion"/>
  </si>
  <si>
    <t>5.1声道专业音响系统</t>
    <phoneticPr fontId="1" type="noConversion"/>
  </si>
  <si>
    <t>扬声器/功放/低音/</t>
    <phoneticPr fontId="1" type="noConversion"/>
  </si>
  <si>
    <t>多通道立体投影系统</t>
    <phoneticPr fontId="1" type="noConversion"/>
  </si>
  <si>
    <t>总计</t>
    <phoneticPr fontId="1" type="noConversion"/>
  </si>
  <si>
    <t>投影机吊架（定制）</t>
    <phoneticPr fontId="1" type="noConversion"/>
  </si>
  <si>
    <t>控制台</t>
    <phoneticPr fontId="1" type="noConversion"/>
  </si>
  <si>
    <t>套</t>
    <phoneticPr fontId="1" type="noConversion"/>
  </si>
  <si>
    <t>HP Z820工作站</t>
    <phoneticPr fontId="1" type="noConversion"/>
  </si>
  <si>
    <t>计算机集群处理中心</t>
    <phoneticPr fontId="1" type="noConversion"/>
  </si>
  <si>
    <t>JBL 5.1声道音箱系统</t>
    <phoneticPr fontId="1" type="noConversion"/>
  </si>
  <si>
    <t>系统集成费</t>
    <phoneticPr fontId="1" type="noConversion"/>
  </si>
  <si>
    <t>项</t>
    <phoneticPr fontId="1" type="noConversion"/>
  </si>
  <si>
    <t>套</t>
    <phoneticPr fontId="1" type="noConversion"/>
  </si>
  <si>
    <t>项目集成费用（含一年系统维护）</t>
    <phoneticPr fontId="1" type="noConversion"/>
  </si>
  <si>
    <t>机柜（服务器机柜）</t>
    <phoneticPr fontId="1" type="noConversion"/>
  </si>
  <si>
    <t>台</t>
    <phoneticPr fontId="1" type="noConversion"/>
  </si>
  <si>
    <t>全面节能IPS Gen 2面板/1920*1080/95%sRGB色域/178°可视角度/1000:1清晰对比度/5m：1高速动态对比度/8毫秒响应/250cd/㎡</t>
    <phoneticPr fontId="1" type="noConversion"/>
  </si>
  <si>
    <t>JBL Kil112*5/单10'全频音箱 250W/8Ω/JRX118 12'有源超低音箱350W/9Ω/马士兰Sr-3056功放解码器/Crown XLI1500*1 330W*2/8Ω/Crown XLI2500 500W*2/8Ω</t>
    <phoneticPr fontId="1" type="noConversion"/>
  </si>
  <si>
    <t>同步： 射频信号 
光学传动轴： 34%
余光： 16.5%
对比度： &gt;1：200（无重影）
色度： 无需色彩调整
自主性： 75小时
电池： 锂电池80mAh
重量： 56g</t>
    <phoneticPr fontId="1" type="noConversion"/>
  </si>
  <si>
    <t>定制</t>
    <phoneticPr fontId="1" type="noConversion"/>
  </si>
  <si>
    <t>立体同步发射器
（Volfoni ActivHUB RF-50）</t>
    <phoneticPr fontId="1" type="noConversion"/>
  </si>
  <si>
    <t>套</t>
    <phoneticPr fontId="1" type="noConversion"/>
  </si>
  <si>
    <t>3D射频发射器
射频技术提供最大舒适性和稳定性
• 用于3D远程同步的无干扰3D射频发射器
• 用于EdgeTM RF 3D眼镜的3D射频发射器
• 支持IR、DLP-LinkTM、VESA及RF信号
• 射频距离高达30米（98英尺）
• 兼容所有频率高达240Hz</t>
    <phoneticPr fontId="1" type="noConversion"/>
  </si>
  <si>
    <t>Flystick2控制器</t>
    <phoneticPr fontId="1" type="noConversion"/>
  </si>
  <si>
    <t>处理器 E5-2620 v2 (2.1GHz)/Windows® 7 专业版 (简体中文)/64GB DDR3 RDIMM 内存(8G*8)/NVIDA Quadro 5000 专业图形卡/1TB 7200 RPM 3.5'' SATA3 硬盘/8X 超薄 DVD-ROM 光驱/键盘鼠标套装/3年专业支持</t>
    <phoneticPr fontId="1" type="noConversion"/>
  </si>
  <si>
    <t>套</t>
    <phoneticPr fontId="1" type="noConversion"/>
  </si>
  <si>
    <t>1个充电电源（100-240v，50-60Hz）； 
•1个电池组； 
•1台发射器； 
•1个发射器电源（100-240v，50-60Hz）； 
•1根以太网连接线
Flystick2（Target1）,incl.accessory</t>
    <phoneticPr fontId="1" type="noConversion"/>
  </si>
  <si>
    <t>3DVIA Studio</t>
    <phoneticPr fontId="1" type="noConversion"/>
  </si>
  <si>
    <t>3DVIA Studio Pro 锁定节点 商业单人版</t>
    <phoneticPr fontId="1" type="noConversion"/>
  </si>
  <si>
    <t>3DVIA Studio Player Pro 商业单机版</t>
    <phoneticPr fontId="1" type="noConversion"/>
  </si>
  <si>
    <t>套</t>
    <phoneticPr fontId="1" type="noConversion"/>
  </si>
  <si>
    <t>单机播放器（永久授权）</t>
    <phoneticPr fontId="1" type="noConversion"/>
  </si>
  <si>
    <t>追踪手柄1只</t>
    <phoneticPr fontId="1" type="noConversion"/>
  </si>
  <si>
    <t>24'显示器（HP z24i）</t>
    <phoneticPr fontId="1" type="noConversion"/>
  </si>
  <si>
    <t>H1000*W800*L1000</t>
    <phoneticPr fontId="1" type="noConversion"/>
  </si>
  <si>
    <t>Dual LinkDVI输入，最高330MHz/分辨率支持800*600至1920*1200/支持RGB或者纯白校正/0-512像素可调；四边融合；支持多曲线融合；提供alpha，p，gamma参数调整/漏光带暗场补偿/9点任意形状调节/支持1024*1024网格校正</t>
    <phoneticPr fontId="1" type="noConversion"/>
  </si>
  <si>
    <t>主动立体投影机
（DP E-vision7500）</t>
    <phoneticPr fontId="1" type="noConversion"/>
  </si>
  <si>
    <t>亮度7500lm/标准分辨率1280*800/投影比例16:10/对比度2400:1/电动镜头控制</t>
    <phoneticPr fontId="1" type="noConversion"/>
  </si>
  <si>
    <t>多通道融合机（MPGA30X）</t>
    <phoneticPr fontId="1" type="noConversion"/>
  </si>
  <si>
    <t>7000mm*2500mm  增益0.8-1.2</t>
    <phoneticPr fontId="1" type="noConversion"/>
  </si>
  <si>
    <t>立体眼镜（Volfoni VR）</t>
    <phoneticPr fontId="1" type="noConversion"/>
  </si>
  <si>
    <t>A.R.T. 红外跟踪摄像机 trackpack4</t>
    <phoneticPr fontId="1" type="noConversion"/>
  </si>
  <si>
    <t>含控制软件、接收器、4个摄像头</t>
    <phoneticPr fontId="1" type="noConversion"/>
  </si>
  <si>
    <t>4 cameras, TRACKPACK Controller with DTrack2 full-featured 10m cable</t>
    <phoneticPr fontId="1" type="noConversion"/>
  </si>
  <si>
    <t>立体视频分配器</t>
    <phoneticPr fontId="1" type="noConversion"/>
  </si>
  <si>
    <t>台</t>
    <phoneticPr fontId="1" type="noConversion"/>
  </si>
  <si>
    <t>宏正高清分配器，监控画面</t>
    <phoneticPr fontId="1" type="noConversion"/>
  </si>
  <si>
    <t>无线视频传输（高清以下）</t>
    <phoneticPr fontId="1" type="noConversion"/>
  </si>
  <si>
    <t>无线视频传输器</t>
    <phoneticPr fontId="1" type="noConversion"/>
  </si>
  <si>
    <t>双通道弧形正投幕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</si>
</sst>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8" formatCode="&quot;¥&quot;#,##0.00;[Red]&quot;¥&quot;\-#,##0.00"/>
    <numFmt numFmtId="176" formatCode="&quot;¥&quot;#,##0_);[Red]\(&quot;¥&quot;#,##0\)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176" fontId="5" fillId="2" borderId="3" xfId="0" applyNumberFormat="1" applyFont="1" applyFill="1" applyBorder="1" applyAlignment="1">
      <alignment horizontal="right" vertical="center"/>
    </xf>
    <xf numFmtId="176" fontId="6" fillId="2" borderId="3" xfId="0" applyNumberFormat="1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center"/>
    </xf>
    <xf numFmtId="5" fontId="5" fillId="2" borderId="1" xfId="0" applyNumberFormat="1" applyFont="1" applyFill="1" applyBorder="1" applyAlignment="1">
      <alignment vertical="center"/>
    </xf>
    <xf numFmtId="176" fontId="7" fillId="2" borderId="1" xfId="0" applyNumberFormat="1" applyFont="1" applyFill="1" applyBorder="1" applyAlignment="1">
      <alignment vertical="center"/>
    </xf>
    <xf numFmtId="8" fontId="5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176" fontId="6" fillId="2" borderId="3" xfId="0" applyNumberFormat="1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center" vertical="center"/>
    </xf>
    <xf numFmtId="176" fontId="5" fillId="2" borderId="3" xfId="0" applyNumberFormat="1" applyFont="1" applyFill="1" applyBorder="1" applyAlignment="1">
      <alignment horizontal="right" vertical="center"/>
    </xf>
    <xf numFmtId="0" fontId="5" fillId="7" borderId="3" xfId="0" applyFont="1" applyFill="1" applyBorder="1" applyAlignment="1">
      <alignment horizontal="center" vertical="center" wrapText="1"/>
    </xf>
    <xf numFmtId="176" fontId="6" fillId="2" borderId="3" xfId="0" applyNumberFormat="1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center" vertical="center"/>
    </xf>
    <xf numFmtId="176" fontId="5" fillId="2" borderId="3" xfId="0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176" fontId="6" fillId="2" borderId="3" xfId="0" applyNumberFormat="1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center" vertical="center"/>
    </xf>
    <xf numFmtId="176" fontId="5" fillId="2" borderId="3" xfId="0" applyNumberFormat="1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left" vertical="center" wrapText="1"/>
    </xf>
    <xf numFmtId="176" fontId="7" fillId="2" borderId="2" xfId="0" applyNumberFormat="1" applyFont="1" applyFill="1" applyBorder="1" applyAlignment="1">
      <alignment horizontal="right" vertical="center"/>
    </xf>
    <xf numFmtId="176" fontId="7" fillId="2" borderId="3" xfId="0" applyNumberFormat="1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topLeftCell="A20" zoomScale="85" zoomScaleNormal="85" workbookViewId="0">
      <selection activeCell="F4" sqref="F4"/>
    </sheetView>
  </sheetViews>
  <sheetFormatPr defaultRowHeight="16.5" x14ac:dyDescent="0.3"/>
  <cols>
    <col min="1" max="1" width="6.25" style="1" bestFit="1" customWidth="1"/>
    <col min="2" max="2" width="22.75" style="1" customWidth="1"/>
    <col min="3" max="3" width="28.125" style="1" customWidth="1"/>
    <col min="4" max="4" width="5.25" style="1" customWidth="1"/>
    <col min="5" max="5" width="5.25" style="2" customWidth="1"/>
    <col min="6" max="6" width="12" style="1" customWidth="1"/>
    <col min="7" max="7" width="11.875" style="1" customWidth="1"/>
    <col min="8" max="8" width="16.75" style="1" customWidth="1"/>
    <col min="9" max="9" width="35.625" style="3" customWidth="1"/>
    <col min="10" max="10" width="15.375" style="26" customWidth="1"/>
    <col min="11" max="16384" width="9" style="1"/>
  </cols>
  <sheetData>
    <row r="1" spans="1:9" ht="24.75" x14ac:dyDescent="0.3">
      <c r="A1" s="43" t="s">
        <v>0</v>
      </c>
      <c r="B1" s="43"/>
      <c r="C1" s="43"/>
      <c r="D1" s="43"/>
      <c r="E1" s="43"/>
      <c r="F1" s="43"/>
      <c r="G1" s="43"/>
      <c r="H1" s="43"/>
      <c r="I1" s="43"/>
    </row>
    <row r="2" spans="1:9" x14ac:dyDescent="0.3">
      <c r="A2" s="5" t="s">
        <v>1</v>
      </c>
      <c r="B2" s="6" t="s">
        <v>2</v>
      </c>
      <c r="C2" s="5" t="s">
        <v>3</v>
      </c>
      <c r="D2" s="5" t="s">
        <v>4</v>
      </c>
      <c r="E2" s="5" t="s">
        <v>5</v>
      </c>
      <c r="F2" s="5" t="s">
        <v>11</v>
      </c>
      <c r="G2" s="5" t="s">
        <v>6</v>
      </c>
      <c r="H2" s="5" t="s">
        <v>7</v>
      </c>
      <c r="I2" s="6" t="s">
        <v>8</v>
      </c>
    </row>
    <row r="3" spans="1:9" ht="99" x14ac:dyDescent="0.3">
      <c r="A3" s="7">
        <v>1</v>
      </c>
      <c r="B3" s="44" t="s">
        <v>20</v>
      </c>
      <c r="C3" s="31" t="s">
        <v>19</v>
      </c>
      <c r="D3" s="32">
        <v>1</v>
      </c>
      <c r="E3" s="32" t="s">
        <v>9</v>
      </c>
      <c r="F3" s="33">
        <v>50000</v>
      </c>
      <c r="G3" s="33">
        <f>D3*F3</f>
        <v>50000</v>
      </c>
      <c r="H3" s="47">
        <f>SUM(G3:G6)</f>
        <v>68000</v>
      </c>
      <c r="I3" s="34" t="s">
        <v>36</v>
      </c>
    </row>
    <row r="4" spans="1:9" ht="66" x14ac:dyDescent="0.3">
      <c r="A4" s="7">
        <v>2</v>
      </c>
      <c r="B4" s="45"/>
      <c r="C4" s="31" t="s">
        <v>45</v>
      </c>
      <c r="D4" s="32">
        <v>2</v>
      </c>
      <c r="E4" s="32" t="s">
        <v>27</v>
      </c>
      <c r="F4" s="33">
        <v>2500</v>
      </c>
      <c r="G4" s="33">
        <f>D4*F4</f>
        <v>5000</v>
      </c>
      <c r="H4" s="47"/>
      <c r="I4" s="34" t="s">
        <v>28</v>
      </c>
    </row>
    <row r="5" spans="1:9" x14ac:dyDescent="0.3">
      <c r="A5" s="7">
        <v>3</v>
      </c>
      <c r="B5" s="45"/>
      <c r="C5" s="31" t="s">
        <v>26</v>
      </c>
      <c r="D5" s="32">
        <v>1</v>
      </c>
      <c r="E5" s="32" t="s">
        <v>9</v>
      </c>
      <c r="F5" s="33">
        <v>2000</v>
      </c>
      <c r="G5" s="33">
        <f t="shared" ref="G5:G13" si="0">D5*F5</f>
        <v>2000</v>
      </c>
      <c r="H5" s="47"/>
      <c r="I5" s="35" t="s">
        <v>46</v>
      </c>
    </row>
    <row r="6" spans="1:9" x14ac:dyDescent="0.3">
      <c r="A6" s="7">
        <v>4</v>
      </c>
      <c r="B6" s="46"/>
      <c r="C6" s="36" t="s">
        <v>59</v>
      </c>
      <c r="D6" s="32">
        <v>2</v>
      </c>
      <c r="E6" s="32" t="s">
        <v>57</v>
      </c>
      <c r="F6" s="33">
        <v>5500</v>
      </c>
      <c r="G6" s="33">
        <f t="shared" si="0"/>
        <v>11000</v>
      </c>
      <c r="H6" s="47"/>
      <c r="I6" s="37" t="s">
        <v>60</v>
      </c>
    </row>
    <row r="7" spans="1:9" ht="33" x14ac:dyDescent="0.3">
      <c r="A7" s="7">
        <v>5</v>
      </c>
      <c r="B7" s="56" t="s">
        <v>14</v>
      </c>
      <c r="C7" s="36" t="s">
        <v>48</v>
      </c>
      <c r="D7" s="32">
        <v>2</v>
      </c>
      <c r="E7" s="32" t="s">
        <v>9</v>
      </c>
      <c r="F7" s="33">
        <v>120000</v>
      </c>
      <c r="G7" s="33">
        <f t="shared" si="0"/>
        <v>240000</v>
      </c>
      <c r="H7" s="47">
        <f>SUM(G7:G12)</f>
        <v>346500</v>
      </c>
      <c r="I7" s="34" t="s">
        <v>49</v>
      </c>
    </row>
    <row r="8" spans="1:9" ht="99" x14ac:dyDescent="0.3">
      <c r="A8" s="7">
        <v>6</v>
      </c>
      <c r="B8" s="57"/>
      <c r="C8" s="36" t="s">
        <v>50</v>
      </c>
      <c r="D8" s="32">
        <v>2</v>
      </c>
      <c r="E8" s="32" t="s">
        <v>18</v>
      </c>
      <c r="F8" s="33">
        <v>20000</v>
      </c>
      <c r="G8" s="33">
        <f t="shared" si="0"/>
        <v>40000</v>
      </c>
      <c r="H8" s="47"/>
      <c r="I8" s="34" t="s">
        <v>47</v>
      </c>
    </row>
    <row r="9" spans="1:9" x14ac:dyDescent="0.3">
      <c r="A9" s="7">
        <v>7</v>
      </c>
      <c r="B9" s="57"/>
      <c r="C9" s="31" t="s">
        <v>61</v>
      </c>
      <c r="D9" s="32">
        <v>1</v>
      </c>
      <c r="E9" s="32" t="s">
        <v>10</v>
      </c>
      <c r="F9" s="33">
        <v>50000</v>
      </c>
      <c r="G9" s="33">
        <f t="shared" si="0"/>
        <v>50000</v>
      </c>
      <c r="H9" s="47"/>
      <c r="I9" s="34" t="s">
        <v>51</v>
      </c>
    </row>
    <row r="10" spans="1:9" x14ac:dyDescent="0.3">
      <c r="A10" s="7">
        <v>8</v>
      </c>
      <c r="B10" s="57"/>
      <c r="C10" s="31" t="s">
        <v>56</v>
      </c>
      <c r="D10" s="32">
        <v>2</v>
      </c>
      <c r="E10" s="32" t="s">
        <v>57</v>
      </c>
      <c r="F10" s="33">
        <v>5000</v>
      </c>
      <c r="G10" s="33">
        <f t="shared" si="0"/>
        <v>10000</v>
      </c>
      <c r="H10" s="47"/>
      <c r="I10" s="34" t="s">
        <v>58</v>
      </c>
    </row>
    <row r="11" spans="1:9" x14ac:dyDescent="0.3">
      <c r="A11" s="7">
        <v>9</v>
      </c>
      <c r="B11" s="57"/>
      <c r="C11" s="31" t="s">
        <v>16</v>
      </c>
      <c r="D11" s="32">
        <v>1</v>
      </c>
      <c r="E11" s="32" t="s">
        <v>10</v>
      </c>
      <c r="F11" s="33">
        <v>1500</v>
      </c>
      <c r="G11" s="33">
        <f>D11*F11</f>
        <v>1500</v>
      </c>
      <c r="H11" s="47"/>
      <c r="I11" s="9"/>
    </row>
    <row r="12" spans="1:9" ht="132" x14ac:dyDescent="0.3">
      <c r="A12" s="7">
        <v>10</v>
      </c>
      <c r="B12" s="57"/>
      <c r="C12" s="31" t="s">
        <v>52</v>
      </c>
      <c r="D12" s="32">
        <v>10</v>
      </c>
      <c r="E12" s="32" t="s">
        <v>10</v>
      </c>
      <c r="F12" s="33">
        <v>500</v>
      </c>
      <c r="G12" s="33">
        <f t="shared" si="0"/>
        <v>5000</v>
      </c>
      <c r="H12" s="47"/>
      <c r="I12" s="34" t="s">
        <v>30</v>
      </c>
    </row>
    <row r="13" spans="1:9" ht="132" x14ac:dyDescent="0.3">
      <c r="A13" s="7">
        <v>11</v>
      </c>
      <c r="B13" s="58"/>
      <c r="C13" s="36" t="s">
        <v>32</v>
      </c>
      <c r="D13" s="38">
        <v>1</v>
      </c>
      <c r="E13" s="38" t="s">
        <v>33</v>
      </c>
      <c r="F13" s="39">
        <v>7500</v>
      </c>
      <c r="G13" s="39">
        <f t="shared" si="0"/>
        <v>7500</v>
      </c>
      <c r="H13" s="39">
        <f>G13</f>
        <v>7500</v>
      </c>
      <c r="I13" s="40" t="s">
        <v>34</v>
      </c>
    </row>
    <row r="14" spans="1:9" x14ac:dyDescent="0.3">
      <c r="A14" s="50">
        <v>12</v>
      </c>
      <c r="B14" s="48" t="s">
        <v>12</v>
      </c>
      <c r="C14" s="31" t="s">
        <v>21</v>
      </c>
      <c r="D14" s="52">
        <v>1</v>
      </c>
      <c r="E14" s="52" t="s">
        <v>10</v>
      </c>
      <c r="F14" s="41">
        <v>36000</v>
      </c>
      <c r="G14" s="41">
        <f>SUM(F14*D14)</f>
        <v>36000</v>
      </c>
      <c r="H14" s="41">
        <v>46000</v>
      </c>
      <c r="I14" s="54" t="s">
        <v>29</v>
      </c>
    </row>
    <row r="15" spans="1:9" x14ac:dyDescent="0.3">
      <c r="A15" s="51"/>
      <c r="B15" s="49"/>
      <c r="C15" s="31" t="s">
        <v>13</v>
      </c>
      <c r="D15" s="53"/>
      <c r="E15" s="53"/>
      <c r="F15" s="42"/>
      <c r="G15" s="42"/>
      <c r="H15" s="42"/>
      <c r="I15" s="55"/>
    </row>
    <row r="16" spans="1:9" x14ac:dyDescent="0.3">
      <c r="A16" s="10">
        <v>13</v>
      </c>
      <c r="B16" s="11" t="s">
        <v>17</v>
      </c>
      <c r="C16" s="8" t="s">
        <v>31</v>
      </c>
      <c r="D16" s="10">
        <v>1</v>
      </c>
      <c r="E16" s="10" t="s">
        <v>18</v>
      </c>
      <c r="F16" s="12">
        <v>3000</v>
      </c>
      <c r="G16" s="13">
        <f>SUM(F16*D16)</f>
        <v>3000</v>
      </c>
      <c r="H16" s="13">
        <v>3000</v>
      </c>
      <c r="I16" s="14"/>
    </row>
    <row r="17" spans="1:9" x14ac:dyDescent="0.3">
      <c r="A17" s="10">
        <v>14</v>
      </c>
      <c r="B17" s="11" t="s">
        <v>22</v>
      </c>
      <c r="C17" s="8" t="s">
        <v>25</v>
      </c>
      <c r="D17" s="10">
        <v>1</v>
      </c>
      <c r="E17" s="10" t="s">
        <v>23</v>
      </c>
      <c r="F17" s="12">
        <v>50000</v>
      </c>
      <c r="G17" s="13">
        <f>D17*F17</f>
        <v>50000</v>
      </c>
      <c r="H17" s="13">
        <f>G17</f>
        <v>50000</v>
      </c>
      <c r="I17" s="14"/>
    </row>
    <row r="18" spans="1:9" ht="30" x14ac:dyDescent="0.3">
      <c r="A18" s="30">
        <v>15</v>
      </c>
      <c r="B18" s="11" t="s">
        <v>39</v>
      </c>
      <c r="C18" s="4" t="s">
        <v>40</v>
      </c>
      <c r="D18" s="28">
        <v>1</v>
      </c>
      <c r="E18" s="28" t="s">
        <v>42</v>
      </c>
      <c r="F18" s="29">
        <v>249000</v>
      </c>
      <c r="G18" s="27">
        <f>D18*F18</f>
        <v>249000</v>
      </c>
      <c r="H18" s="27">
        <f>G18</f>
        <v>249000</v>
      </c>
      <c r="I18" s="14"/>
    </row>
    <row r="19" spans="1:9" ht="30" x14ac:dyDescent="0.3">
      <c r="A19" s="30">
        <v>16</v>
      </c>
      <c r="B19" s="11" t="s">
        <v>39</v>
      </c>
      <c r="C19" s="4" t="s">
        <v>41</v>
      </c>
      <c r="D19" s="24">
        <v>2</v>
      </c>
      <c r="E19" s="24" t="s">
        <v>37</v>
      </c>
      <c r="F19" s="25">
        <v>68000</v>
      </c>
      <c r="G19" s="23">
        <f>D19*F19</f>
        <v>136000</v>
      </c>
      <c r="H19" s="23">
        <f>G19</f>
        <v>136000</v>
      </c>
      <c r="I19" s="18" t="s">
        <v>43</v>
      </c>
    </row>
    <row r="20" spans="1:9" ht="45" x14ac:dyDescent="0.3">
      <c r="A20" s="30">
        <v>17</v>
      </c>
      <c r="B20" s="22" t="s">
        <v>53</v>
      </c>
      <c r="C20" s="4" t="s">
        <v>55</v>
      </c>
      <c r="D20" s="20">
        <v>1</v>
      </c>
      <c r="E20" s="20" t="s">
        <v>24</v>
      </c>
      <c r="F20" s="21">
        <v>350000</v>
      </c>
      <c r="G20" s="21">
        <f>D20*F20</f>
        <v>350000</v>
      </c>
      <c r="H20" s="19">
        <f>G20</f>
        <v>350000</v>
      </c>
      <c r="I20" s="18" t="s">
        <v>54</v>
      </c>
    </row>
    <row r="21" spans="1:9" ht="135" x14ac:dyDescent="0.3">
      <c r="A21" s="30">
        <v>18</v>
      </c>
      <c r="B21" s="22" t="s">
        <v>35</v>
      </c>
      <c r="C21" s="4" t="s">
        <v>38</v>
      </c>
      <c r="D21" s="20">
        <v>1</v>
      </c>
      <c r="E21" s="20" t="s">
        <v>24</v>
      </c>
      <c r="F21" s="21">
        <v>37000</v>
      </c>
      <c r="G21" s="21">
        <f>D21*F21</f>
        <v>37000</v>
      </c>
      <c r="H21" s="19">
        <f>G21</f>
        <v>37000</v>
      </c>
      <c r="I21" s="18" t="s">
        <v>44</v>
      </c>
    </row>
    <row r="22" spans="1:9" x14ac:dyDescent="0.3">
      <c r="A22" s="5"/>
      <c r="B22" s="8"/>
      <c r="C22" s="8"/>
      <c r="D22" s="8"/>
      <c r="E22" s="5"/>
      <c r="F22" s="15"/>
      <c r="G22" s="5" t="s">
        <v>15</v>
      </c>
      <c r="H22" s="16">
        <f>SUM(H3:H21)</f>
        <v>1293000</v>
      </c>
      <c r="I22" s="17"/>
    </row>
  </sheetData>
  <mergeCells count="13">
    <mergeCell ref="G14:G15"/>
    <mergeCell ref="H14:H15"/>
    <mergeCell ref="A1:I1"/>
    <mergeCell ref="B3:B6"/>
    <mergeCell ref="H3:H6"/>
    <mergeCell ref="H7:H12"/>
    <mergeCell ref="B14:B15"/>
    <mergeCell ref="A14:A15"/>
    <mergeCell ref="D14:D15"/>
    <mergeCell ref="E14:E15"/>
    <mergeCell ref="F14:F15"/>
    <mergeCell ref="I14:I15"/>
    <mergeCell ref="B7:B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硬件组成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2015-04-07T01:09:03Z</dcterms:modified>
</cp:coreProperties>
</file>