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空间配套设施建设项目/500/"/>
    </mc:Choice>
  </mc:AlternateContent>
  <bookViews>
    <workbookView xWindow="240" yWindow="460" windowWidth="25820" windowHeight="16320"/>
  </bookViews>
  <sheets>
    <sheet name="教务处350（10月25日）" sheetId="2" r:id="rId1"/>
  </sheets>
  <definedNames>
    <definedName name="_xlnm.Print_Area" localSheetId="0">教务处350（10月25日）!$A$1:$L$43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  <c r="F29" i="2"/>
  <c r="F30" i="2"/>
  <c r="F31" i="2"/>
  <c r="F13" i="2"/>
  <c r="F14" i="2"/>
  <c r="F15" i="2"/>
  <c r="F16" i="2"/>
  <c r="F17" i="2"/>
  <c r="L18" i="2"/>
  <c r="F3" i="2"/>
  <c r="F4" i="2"/>
  <c r="F5" i="2"/>
  <c r="F6" i="2"/>
  <c r="F7" i="2"/>
  <c r="F8" i="2"/>
  <c r="F39" i="2"/>
  <c r="G60" i="2"/>
  <c r="G61" i="2"/>
  <c r="G63" i="2"/>
  <c r="G64" i="2"/>
  <c r="G65" i="2"/>
  <c r="G66" i="2"/>
  <c r="G78" i="2"/>
  <c r="G73" i="2"/>
  <c r="G80" i="2"/>
  <c r="B2" i="2"/>
</calcChain>
</file>

<file path=xl/sharedStrings.xml><?xml version="1.0" encoding="utf-8"?>
<sst xmlns="http://schemas.openxmlformats.org/spreadsheetml/2006/main" count="208" uniqueCount="96">
  <si>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</si>
  <si>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</si>
  <si>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</si>
  <si>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</si>
  <si>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</si>
  <si>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</si>
  <si>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</si>
  <si>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</si>
  <si>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</si>
  <si>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</si>
  <si>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</si>
  <si>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</si>
  <si>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</si>
  <si>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</si>
  <si>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</si>
  <si>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</si>
  <si>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</si>
  <si>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</si>
  <si>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</si>
  <si>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</si>
  <si>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</si>
  <si>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</si>
  <si>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</si>
  <si>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</si>
  <si>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</si>
  <si>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</si>
  <si>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</si>
  <si>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</si>
  <si>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</si>
  <si>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</si>
  <si>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</si>
  <si>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</si>
  <si>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</si>
  <si>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</si>
  <si>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</si>
  <si>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</si>
  <si>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</si>
  <si>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</si>
  <si>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</si>
  <si>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</si>
  <si>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</si>
  <si>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</si>
  <si>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</si>
  <si>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</si>
  <si>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</si>
  <si>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</si>
  <si>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</si>
  <si>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</si>
  <si>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</si>
  <si>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</si>
  <si>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</si>
  <si>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</si>
  <si>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</si>
  <si>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</si>
  <si>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</si>
  <si>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</si>
  <si>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</si>
  <si>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</si>
  <si>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</si>
  <si>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总计：</t>
    <phoneticPr fontId="1" type="noConversion"/>
  </si>
  <si>
    <t>教学家具更新</t>
    <phoneticPr fontId="1" type="noConversion"/>
  </si>
  <si>
    <t>原计划用于人工费，现重新启动</t>
  </si>
  <si>
    <t>原计划用于人工费，现重新启动</t>
    <phoneticPr fontId="1" type="noConversion"/>
  </si>
  <si>
    <t>与设备处沟通，待竞争性谈判</t>
  </si>
  <si>
    <t>与设备处沟通，待竞争性谈判</t>
    <phoneticPr fontId="1" type="noConversion"/>
  </si>
  <si>
    <t>有单位已捐</t>
    <phoneticPr fontId="1" type="noConversion"/>
  </si>
  <si>
    <t>已买一台，下月再买一台</t>
    <phoneticPr fontId="1" type="noConversion"/>
  </si>
  <si>
    <t>已落实，正网上审批</t>
  </si>
  <si>
    <t>已落实，正网上审批</t>
    <phoneticPr fontId="1" type="noConversion"/>
  </si>
  <si>
    <t>取消，费用用于创智教室和引智会堂</t>
  </si>
  <si>
    <t>取消，费用用于创智教室和引智会堂</t>
    <phoneticPr fontId="1" type="noConversion"/>
  </si>
  <si>
    <t>取消</t>
    <phoneticPr fontId="1" type="noConversion"/>
  </si>
  <si>
    <t>情况</t>
  </si>
  <si>
    <t>待采购</t>
  </si>
  <si>
    <t>负责人</t>
  </si>
  <si>
    <t>魏绍飞</t>
  </si>
  <si>
    <t>王德宇</t>
  </si>
  <si>
    <t>陈凯</t>
  </si>
  <si>
    <t>原价</t>
  </si>
  <si>
    <t>实际价格</t>
  </si>
  <si>
    <t>竞争性谈判</t>
  </si>
  <si>
    <t>联系人</t>
  </si>
  <si>
    <t>宋述强</t>
  </si>
  <si>
    <t>已批复</t>
  </si>
  <si>
    <t>未落实</t>
  </si>
  <si>
    <t>未审批</t>
  </si>
  <si>
    <t>编号</t>
  </si>
  <si>
    <t>高清视频会议终端</t>
  </si>
  <si>
    <t>华为</t>
  </si>
  <si>
    <t>高清会议摄像机</t>
  </si>
  <si>
    <t>Sony</t>
  </si>
  <si>
    <t>视频会议显示终端</t>
  </si>
  <si>
    <t>Sharp</t>
  </si>
  <si>
    <t>数字音频处理器</t>
  </si>
  <si>
    <t>视频系统总计：</t>
  </si>
  <si>
    <t>Symetrix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</si>
</sst>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2"/>
      <name val="Times New Roman"/>
      <family val="1"/>
    </font>
    <font>
      <sz val="12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Calibri"/>
      <family val="2"/>
      <scheme val="minor"/>
    </font>
    <font>
      <b/>
      <sz val="12"/>
      <name val="宋体"/>
      <family val="2"/>
    </font>
    <font>
      <b/>
      <sz val="20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indexed="8"/>
      <name val="Verdana"/>
      <family val="2"/>
    </font>
    <font>
      <sz val="14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2" fillId="0" borderId="0" applyNumberFormat="0" applyFill="0" applyBorder="0" applyProtection="0">
      <alignment vertical="top" wrapText="1"/>
    </xf>
  </cellStyleXfs>
  <cellXfs count="5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20" fillId="2" borderId="0" xfId="0" applyFont="1" applyFill="1"/>
    <xf numFmtId="0" fontId="21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4" fontId="19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19" fillId="2" borderId="0" xfId="0" applyNumberFormat="1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9" zoomScale="85" zoomScaleNormal="85" zoomScalePageLayoutView="85" workbookViewId="0">
      <selection activeCell="D21" sqref="D21"/>
    </sheetView>
  </sheetViews>
  <sheetFormatPr baseColWidth="10" defaultColWidth="8.83203125" defaultRowHeight="19" x14ac:dyDescent="0.2"/>
  <cols>
    <col min="1" max="1" width="8.1640625" style="5" customWidth="1"/>
    <col min="2" max="2" width="38.1640625" style="5" customWidth="1"/>
    <col min="3" max="3" width="32.1640625" style="2" customWidth="1"/>
    <col min="4" max="4" width="7.6640625" style="4" customWidth="1"/>
    <col min="5" max="5" width="13.5" style="3" customWidth="1"/>
    <col min="6" max="6" width="19.5" style="3" customWidth="1"/>
    <col min="7" max="7" width="54" style="2" hidden="1" customWidth="1"/>
    <col min="8" max="8" width="19.1640625" style="2" hidden="1" customWidth="1"/>
    <col min="9" max="9" width="11.1640625" style="2" hidden="1" customWidth="1"/>
    <col min="10" max="10" width="16.83203125" style="2" hidden="1" customWidth="1"/>
    <col min="11" max="11" width="13.83203125" style="2" customWidth="1"/>
    <col min="12" max="12" width="37.83203125" style="1" customWidth="1"/>
  </cols>
  <sheetData>
    <row r="1" spans="1:16" ht="33" customHeight="1" x14ac:dyDescent="0.2">
      <c r="A1" s="51" t="s">
        <v>60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t="s">
        <v>72</v>
      </c>
      <c r="N1" t="s">
        <v>86</v>
      </c>
      <c r="O1" t="s">
        <v>74</v>
      </c>
      <c r="P1" t="s">
        <v>81</v>
      </c>
    </row>
    <row r="2" spans="1:16" ht="20.5" customHeight="1" x14ac:dyDescent="0.2">
      <c r="A2" s="47" t="s">
        <v>59</v>
      </c>
      <c r="B2" s="46">
        <f>SUM(L18)</f>
        <v>1242746.8500000001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6" s="36" customFormat="1" ht="14.5" customHeight="1" x14ac:dyDescent="0.2">
      <c r="A3" s="43">
        <v>45</v>
      </c>
      <c r="B3" s="38" t="s">
        <v>58</v>
      </c>
      <c r="C3" s="38" t="s">
        <v>57</v>
      </c>
      <c r="D3" s="42">
        <v>2</v>
      </c>
      <c r="E3" s="41">
        <v>15000</v>
      </c>
      <c r="F3" s="40">
        <f t="shared" ref="F3:F8" si="0">SUM(D3*E3)</f>
        <v>30000</v>
      </c>
      <c r="G3" s="38"/>
      <c r="H3" s="38"/>
      <c r="I3" s="39" t="s">
        <v>48</v>
      </c>
      <c r="J3" s="38"/>
      <c r="K3" s="38" t="s">
        <v>47</v>
      </c>
      <c r="L3" s="37" t="s">
        <v>65</v>
      </c>
      <c r="M3" s="36" t="s">
        <v>73</v>
      </c>
      <c r="O3" s="36" t="s">
        <v>75</v>
      </c>
    </row>
    <row r="4" spans="1:16" s="36" customFormat="1" ht="14.5" customHeight="1" x14ac:dyDescent="0.2">
      <c r="A4" s="43">
        <v>46</v>
      </c>
      <c r="B4" s="38" t="s">
        <v>56</v>
      </c>
      <c r="C4" s="38" t="s">
        <v>55</v>
      </c>
      <c r="D4" s="42">
        <v>2</v>
      </c>
      <c r="E4" s="41">
        <v>40000</v>
      </c>
      <c r="F4" s="40">
        <f t="shared" si="0"/>
        <v>80000</v>
      </c>
      <c r="G4" s="38"/>
      <c r="H4" s="38"/>
      <c r="I4" s="39" t="s">
        <v>48</v>
      </c>
      <c r="J4" s="38"/>
      <c r="K4" s="38" t="s">
        <v>47</v>
      </c>
      <c r="L4" s="37" t="s">
        <v>66</v>
      </c>
    </row>
    <row r="5" spans="1:16" s="44" customFormat="1" ht="14.5" customHeight="1" x14ac:dyDescent="0.2">
      <c r="A5" s="43">
        <v>47</v>
      </c>
      <c r="B5" s="38" t="s">
        <v>54</v>
      </c>
      <c r="C5" s="38" t="s">
        <v>53</v>
      </c>
      <c r="D5" s="42">
        <v>5</v>
      </c>
      <c r="E5" s="41">
        <v>27833</v>
      </c>
      <c r="F5" s="40">
        <f t="shared" si="0"/>
        <v>139165</v>
      </c>
      <c r="G5" s="38" t="s">
        <v>52</v>
      </c>
      <c r="H5" s="38"/>
      <c r="I5" s="39" t="s">
        <v>48</v>
      </c>
      <c r="J5" s="38"/>
      <c r="K5" s="38" t="s">
        <v>47</v>
      </c>
      <c r="L5" s="37" t="s">
        <v>68</v>
      </c>
      <c r="M5" s="44" t="s">
        <v>73</v>
      </c>
      <c r="O5" s="44" t="s">
        <v>76</v>
      </c>
    </row>
    <row r="6" spans="1:16" s="35" customFormat="1" ht="14.5" customHeight="1" x14ac:dyDescent="0.2">
      <c r="A6" s="43">
        <v>48</v>
      </c>
      <c r="B6" s="38" t="s">
        <v>51</v>
      </c>
      <c r="C6" s="38"/>
      <c r="D6" s="42">
        <v>2</v>
      </c>
      <c r="E6" s="41">
        <v>10000</v>
      </c>
      <c r="F6" s="40">
        <f t="shared" si="0"/>
        <v>20000</v>
      </c>
      <c r="G6" s="38"/>
      <c r="H6" s="38"/>
      <c r="I6" s="39" t="s">
        <v>48</v>
      </c>
      <c r="J6" s="38"/>
      <c r="K6" s="38" t="s">
        <v>47</v>
      </c>
      <c r="L6" s="50" t="s">
        <v>71</v>
      </c>
    </row>
    <row r="7" spans="1:16" s="35" customFormat="1" ht="14.5" customHeight="1" x14ac:dyDescent="0.2">
      <c r="A7" s="43">
        <v>49</v>
      </c>
      <c r="B7" s="38" t="s">
        <v>50</v>
      </c>
      <c r="C7" s="38"/>
      <c r="D7" s="42">
        <v>2</v>
      </c>
      <c r="E7" s="41">
        <v>5000</v>
      </c>
      <c r="F7" s="40">
        <f t="shared" si="0"/>
        <v>10000</v>
      </c>
      <c r="G7" s="38"/>
      <c r="H7" s="38"/>
      <c r="I7" s="39" t="s">
        <v>48</v>
      </c>
      <c r="J7" s="38"/>
      <c r="K7" s="38" t="s">
        <v>47</v>
      </c>
      <c r="L7" s="37" t="s">
        <v>67</v>
      </c>
      <c r="M7" s="35" t="s">
        <v>73</v>
      </c>
      <c r="O7" s="35" t="s">
        <v>77</v>
      </c>
    </row>
    <row r="8" spans="1:16" s="36" customFormat="1" ht="14.5" customHeight="1" x14ac:dyDescent="0.2">
      <c r="A8" s="43">
        <v>50</v>
      </c>
      <c r="B8" s="38" t="s">
        <v>49</v>
      </c>
      <c r="C8" s="38"/>
      <c r="D8" s="42">
        <v>2</v>
      </c>
      <c r="E8" s="41">
        <v>80000</v>
      </c>
      <c r="F8" s="40">
        <f t="shared" si="0"/>
        <v>160000</v>
      </c>
      <c r="G8" s="38"/>
      <c r="H8" s="38"/>
      <c r="I8" s="39" t="s">
        <v>48</v>
      </c>
      <c r="J8" s="38"/>
      <c r="K8" s="38" t="s">
        <v>47</v>
      </c>
      <c r="L8" s="50" t="s">
        <v>71</v>
      </c>
    </row>
    <row r="9" spans="1:16" s="6" customFormat="1" ht="32.5" customHeight="1" thickBot="1" x14ac:dyDescent="0.25">
      <c r="A9" s="51" t="s">
        <v>46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6" s="6" customFormat="1" ht="20.5" customHeight="1" x14ac:dyDescent="0.2">
      <c r="A10" s="34" t="s">
        <v>34</v>
      </c>
      <c r="B10" s="30" t="s">
        <v>44</v>
      </c>
      <c r="C10" s="30" t="s">
        <v>43</v>
      </c>
      <c r="D10" s="33" t="s">
        <v>42</v>
      </c>
      <c r="E10" s="31" t="s">
        <v>78</v>
      </c>
      <c r="F10" s="31" t="s">
        <v>79</v>
      </c>
      <c r="G10" s="30" t="s">
        <v>41</v>
      </c>
      <c r="H10" s="30" t="s">
        <v>40</v>
      </c>
      <c r="I10" s="30" t="s">
        <v>39</v>
      </c>
      <c r="J10" s="30" t="s">
        <v>38</v>
      </c>
      <c r="K10" s="30" t="s">
        <v>37</v>
      </c>
      <c r="L10" s="29" t="s">
        <v>23</v>
      </c>
    </row>
    <row r="11" spans="1:16" s="6" customFormat="1" ht="18.5" customHeight="1" x14ac:dyDescent="0.2">
      <c r="A11" s="28">
        <v>1</v>
      </c>
      <c r="B11" s="27" t="s">
        <v>12</v>
      </c>
      <c r="C11" s="23"/>
      <c r="D11" s="27">
        <v>1</v>
      </c>
      <c r="E11" s="26">
        <v>261000</v>
      </c>
      <c r="F11" s="25">
        <v>204000</v>
      </c>
      <c r="G11" s="24"/>
      <c r="H11" s="23"/>
      <c r="I11" s="23"/>
      <c r="J11" s="23"/>
      <c r="K11" s="22" t="s">
        <v>22</v>
      </c>
      <c r="L11" s="48" t="s">
        <v>62</v>
      </c>
      <c r="M11" s="6" t="s">
        <v>80</v>
      </c>
      <c r="N11" s="6">
        <v>763</v>
      </c>
      <c r="O11" s="6" t="s">
        <v>76</v>
      </c>
      <c r="P11" s="6" t="s">
        <v>82</v>
      </c>
    </row>
    <row r="12" spans="1:16" s="6" customFormat="1" ht="18.5" customHeight="1" x14ac:dyDescent="0.2">
      <c r="A12" s="28">
        <v>2</v>
      </c>
      <c r="B12" s="27" t="s">
        <v>9</v>
      </c>
      <c r="C12" s="23"/>
      <c r="D12" s="27">
        <v>1</v>
      </c>
      <c r="E12" s="26">
        <v>88000</v>
      </c>
      <c r="F12" s="25">
        <v>40000</v>
      </c>
      <c r="G12" s="24"/>
      <c r="H12" s="23"/>
      <c r="I12" s="23"/>
      <c r="J12" s="23"/>
      <c r="K12" s="22" t="s">
        <v>22</v>
      </c>
      <c r="L12" s="48" t="s">
        <v>61</v>
      </c>
      <c r="M12" s="6" t="s">
        <v>83</v>
      </c>
      <c r="N12" s="6">
        <v>743</v>
      </c>
      <c r="O12" s="6" t="s">
        <v>76</v>
      </c>
      <c r="P12" s="6" t="s">
        <v>82</v>
      </c>
    </row>
    <row r="13" spans="1:16" s="6" customFormat="1" ht="18.5" customHeight="1" x14ac:dyDescent="0.2">
      <c r="A13" s="28">
        <v>3</v>
      </c>
      <c r="B13" s="27" t="s">
        <v>8</v>
      </c>
      <c r="C13" s="23"/>
      <c r="D13" s="27">
        <v>1</v>
      </c>
      <c r="E13" s="26">
        <v>78000</v>
      </c>
      <c r="F13" s="25">
        <f t="shared" ref="F13:F16" si="1">SUM(D13*E13)</f>
        <v>78000</v>
      </c>
      <c r="G13" s="24"/>
      <c r="H13" s="23"/>
      <c r="I13" s="23"/>
      <c r="J13" s="23"/>
      <c r="K13" s="22" t="s">
        <v>22</v>
      </c>
      <c r="L13" s="48" t="s">
        <v>61</v>
      </c>
      <c r="M13" s="6" t="s">
        <v>84</v>
      </c>
      <c r="O13" s="6" t="s">
        <v>76</v>
      </c>
      <c r="P13" s="6" t="s">
        <v>82</v>
      </c>
    </row>
    <row r="14" spans="1:16" s="6" customFormat="1" ht="18.5" customHeight="1" x14ac:dyDescent="0.2">
      <c r="A14" s="28">
        <v>4</v>
      </c>
      <c r="B14" s="27" t="s">
        <v>7</v>
      </c>
      <c r="C14" s="23"/>
      <c r="D14" s="27">
        <v>1</v>
      </c>
      <c r="E14" s="26">
        <v>182000</v>
      </c>
      <c r="F14" s="25">
        <f t="shared" si="1"/>
        <v>182000</v>
      </c>
      <c r="G14" s="24"/>
      <c r="H14" s="23"/>
      <c r="I14" s="23"/>
      <c r="J14" s="23"/>
      <c r="K14" s="22" t="s">
        <v>22</v>
      </c>
      <c r="L14" s="48" t="s">
        <v>61</v>
      </c>
      <c r="M14" s="6" t="s">
        <v>84</v>
      </c>
      <c r="O14" s="6" t="s">
        <v>76</v>
      </c>
      <c r="P14" s="6" t="s">
        <v>82</v>
      </c>
    </row>
    <row r="15" spans="1:16" s="6" customFormat="1" ht="18.5" customHeight="1" x14ac:dyDescent="0.2">
      <c r="A15" s="28">
        <v>5</v>
      </c>
      <c r="B15" s="27" t="s">
        <v>6</v>
      </c>
      <c r="C15" s="23"/>
      <c r="D15" s="27">
        <v>1</v>
      </c>
      <c r="E15" s="26">
        <v>86000</v>
      </c>
      <c r="F15" s="25">
        <f t="shared" si="1"/>
        <v>86000</v>
      </c>
      <c r="G15" s="24"/>
      <c r="H15" s="23"/>
      <c r="I15" s="23"/>
      <c r="J15" s="23"/>
      <c r="K15" s="22" t="s">
        <v>22</v>
      </c>
      <c r="L15" s="48" t="s">
        <v>61</v>
      </c>
      <c r="M15" s="6" t="s">
        <v>84</v>
      </c>
      <c r="O15" s="6" t="s">
        <v>76</v>
      </c>
      <c r="P15" s="6" t="s">
        <v>82</v>
      </c>
    </row>
    <row r="16" spans="1:16" s="6" customFormat="1" ht="18.5" customHeight="1" thickBot="1" x14ac:dyDescent="0.25">
      <c r="A16" s="21">
        <v>6</v>
      </c>
      <c r="B16" s="20" t="s">
        <v>5</v>
      </c>
      <c r="C16" s="16"/>
      <c r="D16" s="20">
        <v>1</v>
      </c>
      <c r="E16" s="19">
        <v>5000</v>
      </c>
      <c r="F16" s="18">
        <f t="shared" si="1"/>
        <v>5000</v>
      </c>
      <c r="G16" s="17"/>
      <c r="H16" s="16"/>
      <c r="I16" s="16"/>
      <c r="J16" s="16"/>
      <c r="K16" s="15" t="s">
        <v>22</v>
      </c>
      <c r="L16" s="49" t="s">
        <v>61</v>
      </c>
      <c r="M16" s="6" t="s">
        <v>84</v>
      </c>
      <c r="O16" s="6" t="s">
        <v>76</v>
      </c>
      <c r="P16" s="6" t="s">
        <v>82</v>
      </c>
    </row>
    <row r="17" spans="1:16" s="6" customFormat="1" ht="21" x14ac:dyDescent="0.2">
      <c r="A17" s="5"/>
      <c r="B17" s="5"/>
      <c r="C17" s="2"/>
      <c r="D17" s="4"/>
      <c r="E17" s="14" t="s">
        <v>21</v>
      </c>
      <c r="F17" s="13">
        <f>SUM(F11:F16)</f>
        <v>595000</v>
      </c>
      <c r="G17" s="9"/>
      <c r="H17" s="2"/>
      <c r="I17" s="2"/>
      <c r="J17" s="2"/>
      <c r="K17" s="2"/>
      <c r="L17" s="1"/>
    </row>
    <row r="18" spans="1:16" s="6" customFormat="1" ht="38" x14ac:dyDescent="0.2">
      <c r="A18" s="5"/>
      <c r="B18" s="5"/>
      <c r="C18" s="2"/>
      <c r="D18" s="4"/>
      <c r="E18" s="12" t="s">
        <v>20</v>
      </c>
      <c r="F18" s="11" t="s">
        <v>36</v>
      </c>
      <c r="G18" s="9"/>
      <c r="H18" s="2"/>
      <c r="I18" s="2"/>
      <c r="J18" s="2"/>
      <c r="K18" s="8" t="s">
        <v>94</v>
      </c>
      <c r="L18" s="7">
        <f>F31+F17</f>
        <v>1242746.8500000001</v>
      </c>
    </row>
    <row r="19" spans="1:16" s="6" customFormat="1" ht="32.5" customHeight="1" thickBot="1" x14ac:dyDescent="0.25">
      <c r="A19" s="51" t="s">
        <v>45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1:16" s="6" customFormat="1" ht="19" customHeight="1" x14ac:dyDescent="0.2">
      <c r="A20" s="34" t="s">
        <v>34</v>
      </c>
      <c r="B20" s="30" t="s">
        <v>44</v>
      </c>
      <c r="C20" s="30" t="s">
        <v>43</v>
      </c>
      <c r="D20" s="33" t="s">
        <v>42</v>
      </c>
      <c r="E20" s="31" t="s">
        <v>78</v>
      </c>
      <c r="F20" s="31" t="s">
        <v>79</v>
      </c>
      <c r="G20" s="30" t="s">
        <v>41</v>
      </c>
      <c r="H20" s="30" t="s">
        <v>40</v>
      </c>
      <c r="I20" s="30" t="s">
        <v>39</v>
      </c>
      <c r="J20" s="30" t="s">
        <v>38</v>
      </c>
      <c r="K20" s="30" t="s">
        <v>37</v>
      </c>
      <c r="L20" s="29" t="s">
        <v>23</v>
      </c>
    </row>
    <row r="21" spans="1:16" s="6" customFormat="1" ht="17" customHeight="1" x14ac:dyDescent="0.2">
      <c r="A21" s="28">
        <v>1</v>
      </c>
      <c r="B21" s="27" t="s">
        <v>10</v>
      </c>
      <c r="C21" s="23" t="s">
        <v>88</v>
      </c>
      <c r="D21" s="27">
        <v>1</v>
      </c>
      <c r="E21" s="26">
        <v>210000</v>
      </c>
      <c r="F21" s="25">
        <v>286350</v>
      </c>
      <c r="G21" s="24"/>
      <c r="H21" s="23"/>
      <c r="I21" s="23"/>
      <c r="J21" s="23"/>
      <c r="K21" s="22" t="s">
        <v>22</v>
      </c>
      <c r="L21" s="48" t="s">
        <v>64</v>
      </c>
      <c r="M21" s="6" t="s">
        <v>85</v>
      </c>
      <c r="N21" s="6">
        <v>731</v>
      </c>
    </row>
    <row r="22" spans="1:16" s="6" customFormat="1" ht="17" customHeight="1" x14ac:dyDescent="0.2">
      <c r="A22" s="28"/>
      <c r="B22" s="27" t="s">
        <v>87</v>
      </c>
      <c r="C22" s="23" t="s">
        <v>88</v>
      </c>
      <c r="D22" s="27">
        <v>1</v>
      </c>
      <c r="E22" s="26">
        <v>0</v>
      </c>
      <c r="F22" s="25">
        <v>24960</v>
      </c>
      <c r="G22" s="24"/>
      <c r="H22" s="23"/>
      <c r="I22" s="23"/>
      <c r="J22" s="23"/>
      <c r="K22" s="22"/>
      <c r="L22" s="48"/>
      <c r="M22" s="6" t="s">
        <v>85</v>
      </c>
      <c r="N22" s="6">
        <v>701</v>
      </c>
    </row>
    <row r="23" spans="1:16" s="6" customFormat="1" ht="17" customHeight="1" x14ac:dyDescent="0.2">
      <c r="A23" s="28"/>
      <c r="B23" s="27" t="s">
        <v>89</v>
      </c>
      <c r="C23" s="23" t="s">
        <v>90</v>
      </c>
      <c r="D23" s="27">
        <v>1</v>
      </c>
      <c r="E23" s="26">
        <v>0</v>
      </c>
      <c r="F23" s="25">
        <v>26100</v>
      </c>
      <c r="G23" s="24"/>
      <c r="H23" s="23"/>
      <c r="I23" s="23"/>
      <c r="J23" s="23"/>
      <c r="K23" s="22"/>
      <c r="L23" s="48"/>
      <c r="M23" s="6" t="s">
        <v>85</v>
      </c>
      <c r="N23" s="6">
        <v>705</v>
      </c>
    </row>
    <row r="24" spans="1:16" s="6" customFormat="1" ht="17" customHeight="1" x14ac:dyDescent="0.2">
      <c r="A24" s="28"/>
      <c r="B24" s="27" t="s">
        <v>91</v>
      </c>
      <c r="C24" s="23" t="s">
        <v>92</v>
      </c>
      <c r="D24" s="27">
        <v>2</v>
      </c>
      <c r="E24" s="26">
        <v>0</v>
      </c>
      <c r="F24" s="25">
        <v>33000</v>
      </c>
      <c r="G24" s="24"/>
      <c r="H24" s="23"/>
      <c r="I24" s="23"/>
      <c r="J24" s="23"/>
      <c r="K24" s="22"/>
      <c r="L24" s="48"/>
      <c r="M24" s="6" t="s">
        <v>85</v>
      </c>
      <c r="N24" s="6">
        <v>709</v>
      </c>
    </row>
    <row r="25" spans="1:16" s="6" customFormat="1" ht="17" customHeight="1" x14ac:dyDescent="0.2">
      <c r="A25" s="28">
        <v>2</v>
      </c>
      <c r="B25" s="27" t="s">
        <v>9</v>
      </c>
      <c r="C25" s="23"/>
      <c r="D25" s="27">
        <v>1</v>
      </c>
      <c r="E25" s="26">
        <v>160000</v>
      </c>
      <c r="F25" s="25">
        <v>0</v>
      </c>
      <c r="G25" s="24"/>
      <c r="H25" s="23"/>
      <c r="I25" s="23"/>
      <c r="J25" s="23"/>
      <c r="K25" s="22" t="s">
        <v>22</v>
      </c>
      <c r="L25" s="48" t="s">
        <v>63</v>
      </c>
      <c r="M25" s="6" t="s">
        <v>84</v>
      </c>
      <c r="O25" s="6" t="s">
        <v>76</v>
      </c>
      <c r="P25" s="6" t="s">
        <v>82</v>
      </c>
    </row>
    <row r="26" spans="1:16" s="6" customFormat="1" ht="17" customHeight="1" x14ac:dyDescent="0.2">
      <c r="A26" s="28">
        <v>3</v>
      </c>
      <c r="B26" s="27" t="s">
        <v>8</v>
      </c>
      <c r="C26" s="23"/>
      <c r="D26" s="27">
        <v>1</v>
      </c>
      <c r="E26" s="26">
        <v>83000</v>
      </c>
      <c r="F26" s="25">
        <v>0</v>
      </c>
      <c r="G26" s="24"/>
      <c r="H26" s="23"/>
      <c r="I26" s="23"/>
      <c r="J26" s="23"/>
      <c r="K26" s="22" t="s">
        <v>22</v>
      </c>
      <c r="L26" s="48" t="s">
        <v>63</v>
      </c>
      <c r="M26" s="6" t="s">
        <v>84</v>
      </c>
      <c r="O26" s="6" t="s">
        <v>76</v>
      </c>
      <c r="P26" s="6" t="s">
        <v>82</v>
      </c>
    </row>
    <row r="27" spans="1:16" s="6" customFormat="1" ht="17" customHeight="1" x14ac:dyDescent="0.2">
      <c r="A27" s="28"/>
      <c r="B27" s="27" t="s">
        <v>93</v>
      </c>
      <c r="C27" s="23" t="s">
        <v>95</v>
      </c>
      <c r="D27" s="27"/>
      <c r="E27" s="26">
        <v>0</v>
      </c>
      <c r="F27" s="25">
        <v>27336.85</v>
      </c>
      <c r="G27" s="24"/>
      <c r="H27" s="23"/>
      <c r="I27" s="23"/>
      <c r="J27" s="23"/>
      <c r="K27" s="22"/>
      <c r="L27" s="48"/>
      <c r="M27" s="6" t="s">
        <v>85</v>
      </c>
      <c r="N27" s="6">
        <v>722</v>
      </c>
    </row>
    <row r="28" spans="1:16" s="6" customFormat="1" ht="17" customHeight="1" x14ac:dyDescent="0.2">
      <c r="A28" s="28">
        <v>4</v>
      </c>
      <c r="B28" s="27" t="s">
        <v>7</v>
      </c>
      <c r="C28" s="23"/>
      <c r="D28" s="27">
        <v>1</v>
      </c>
      <c r="E28" s="26">
        <v>167000</v>
      </c>
      <c r="F28" s="25">
        <f t="shared" ref="F25:F30" si="2">SUM(D28*E28)</f>
        <v>167000</v>
      </c>
      <c r="G28" s="24"/>
      <c r="H28" s="23"/>
      <c r="I28" s="23"/>
      <c r="J28" s="23"/>
      <c r="K28" s="22" t="s">
        <v>22</v>
      </c>
      <c r="L28" s="48" t="s">
        <v>63</v>
      </c>
      <c r="M28" s="6" t="s">
        <v>84</v>
      </c>
      <c r="O28" s="6" t="s">
        <v>76</v>
      </c>
      <c r="P28" s="6" t="s">
        <v>82</v>
      </c>
    </row>
    <row r="29" spans="1:16" s="6" customFormat="1" ht="17" customHeight="1" x14ac:dyDescent="0.2">
      <c r="A29" s="28">
        <v>5</v>
      </c>
      <c r="B29" s="27" t="s">
        <v>6</v>
      </c>
      <c r="C29" s="23"/>
      <c r="D29" s="27">
        <v>1</v>
      </c>
      <c r="E29" s="26">
        <v>78000</v>
      </c>
      <c r="F29" s="25">
        <f t="shared" si="2"/>
        <v>78000</v>
      </c>
      <c r="G29" s="24"/>
      <c r="H29" s="23"/>
      <c r="I29" s="23"/>
      <c r="J29" s="23"/>
      <c r="K29" s="22" t="s">
        <v>22</v>
      </c>
      <c r="L29" s="48" t="s">
        <v>63</v>
      </c>
      <c r="M29" s="6" t="s">
        <v>84</v>
      </c>
      <c r="O29" s="6" t="s">
        <v>76</v>
      </c>
      <c r="P29" s="6" t="s">
        <v>82</v>
      </c>
    </row>
    <row r="30" spans="1:16" s="6" customFormat="1" ht="17" customHeight="1" thickBot="1" x14ac:dyDescent="0.25">
      <c r="A30" s="21">
        <v>6</v>
      </c>
      <c r="B30" s="20" t="s">
        <v>5</v>
      </c>
      <c r="C30" s="16"/>
      <c r="D30" s="20">
        <v>1</v>
      </c>
      <c r="E30" s="19">
        <v>5000</v>
      </c>
      <c r="F30" s="18">
        <f t="shared" si="2"/>
        <v>5000</v>
      </c>
      <c r="G30" s="17"/>
      <c r="H30" s="16"/>
      <c r="I30" s="16"/>
      <c r="J30" s="16"/>
      <c r="K30" s="15" t="s">
        <v>22</v>
      </c>
      <c r="L30" s="49" t="s">
        <v>63</v>
      </c>
      <c r="M30" s="6" t="s">
        <v>84</v>
      </c>
      <c r="O30" s="6" t="s">
        <v>76</v>
      </c>
      <c r="P30" s="6" t="s">
        <v>82</v>
      </c>
    </row>
    <row r="31" spans="1:16" s="6" customFormat="1" ht="21" x14ac:dyDescent="0.2">
      <c r="A31" s="5"/>
      <c r="B31" s="5"/>
      <c r="C31" s="2"/>
      <c r="D31" s="4"/>
      <c r="E31" s="14" t="s">
        <v>21</v>
      </c>
      <c r="F31" s="13">
        <f>SUM(F21:F30)</f>
        <v>647746.85</v>
      </c>
      <c r="G31" s="9"/>
      <c r="H31" s="2"/>
      <c r="I31" s="2"/>
      <c r="J31" s="2"/>
      <c r="K31" s="2"/>
      <c r="L31" s="1"/>
    </row>
    <row r="32" spans="1:16" s="6" customFormat="1" ht="21" x14ac:dyDescent="0.2">
      <c r="A32" s="5"/>
      <c r="B32" s="5"/>
      <c r="C32" s="2"/>
      <c r="D32" s="4"/>
      <c r="E32" s="12" t="s">
        <v>20</v>
      </c>
      <c r="F32" s="11" t="s">
        <v>36</v>
      </c>
      <c r="G32" s="9"/>
      <c r="H32" s="2"/>
      <c r="I32" s="2"/>
      <c r="J32" s="2"/>
      <c r="K32" s="2"/>
      <c r="L32" s="1"/>
    </row>
    <row r="33" spans="1:12" s="6" customFormat="1" ht="32.5" customHeight="1" thickBot="1" x14ac:dyDescent="0.25">
      <c r="A33" s="51" t="s">
        <v>35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2" s="6" customFormat="1" ht="17.5" customHeight="1" x14ac:dyDescent="0.2">
      <c r="A34" s="34" t="s">
        <v>34</v>
      </c>
      <c r="B34" s="30" t="s">
        <v>33</v>
      </c>
      <c r="C34" s="30" t="s">
        <v>32</v>
      </c>
      <c r="D34" s="33" t="s">
        <v>31</v>
      </c>
      <c r="E34" s="32" t="s">
        <v>30</v>
      </c>
      <c r="F34" s="31" t="s">
        <v>29</v>
      </c>
      <c r="G34" s="30" t="s">
        <v>28</v>
      </c>
      <c r="H34" s="30" t="s">
        <v>27</v>
      </c>
      <c r="I34" s="30" t="s">
        <v>26</v>
      </c>
      <c r="J34" s="30" t="s">
        <v>25</v>
      </c>
      <c r="K34" s="30" t="s">
        <v>24</v>
      </c>
      <c r="L34" s="29" t="s">
        <v>23</v>
      </c>
    </row>
    <row r="35" spans="1:12" s="6" customFormat="1" ht="18" customHeight="1" x14ac:dyDescent="0.2">
      <c r="A35" s="28">
        <v>1</v>
      </c>
      <c r="B35" s="27" t="s">
        <v>3</v>
      </c>
      <c r="C35" s="23"/>
      <c r="D35" s="27">
        <v>1</v>
      </c>
      <c r="E35" s="26">
        <v>19300</v>
      </c>
      <c r="F35" s="25">
        <v>0</v>
      </c>
      <c r="G35" s="24"/>
      <c r="H35" s="23"/>
      <c r="I35" s="23"/>
      <c r="J35" s="23"/>
      <c r="K35" s="22" t="s">
        <v>22</v>
      </c>
      <c r="L35" s="48" t="s">
        <v>70</v>
      </c>
    </row>
    <row r="36" spans="1:12" s="6" customFormat="1" ht="18" customHeight="1" x14ac:dyDescent="0.2">
      <c r="A36" s="28">
        <v>2</v>
      </c>
      <c r="B36" s="27" t="s">
        <v>2</v>
      </c>
      <c r="C36" s="23"/>
      <c r="D36" s="27">
        <v>1</v>
      </c>
      <c r="E36" s="26">
        <v>28400</v>
      </c>
      <c r="F36" s="25">
        <v>0</v>
      </c>
      <c r="G36" s="24"/>
      <c r="H36" s="23"/>
      <c r="I36" s="23"/>
      <c r="J36" s="23"/>
      <c r="K36" s="22" t="s">
        <v>22</v>
      </c>
      <c r="L36" s="48" t="s">
        <v>69</v>
      </c>
    </row>
    <row r="37" spans="1:12" s="6" customFormat="1" ht="18" customHeight="1" x14ac:dyDescent="0.2">
      <c r="A37" s="28">
        <v>3</v>
      </c>
      <c r="B37" s="27" t="s">
        <v>1</v>
      </c>
      <c r="C37" s="23"/>
      <c r="D37" s="27">
        <v>1</v>
      </c>
      <c r="E37" s="26">
        <v>30000</v>
      </c>
      <c r="F37" s="25">
        <v>0</v>
      </c>
      <c r="G37" s="24"/>
      <c r="H37" s="23"/>
      <c r="I37" s="23"/>
      <c r="J37" s="23"/>
      <c r="K37" s="22" t="s">
        <v>22</v>
      </c>
      <c r="L37" s="48" t="s">
        <v>69</v>
      </c>
    </row>
    <row r="38" spans="1:12" s="6" customFormat="1" ht="18" customHeight="1" thickBot="1" x14ac:dyDescent="0.25">
      <c r="A38" s="21">
        <v>4</v>
      </c>
      <c r="B38" s="20" t="s">
        <v>0</v>
      </c>
      <c r="C38" s="16"/>
      <c r="D38" s="20">
        <v>1</v>
      </c>
      <c r="E38" s="19">
        <v>23000</v>
      </c>
      <c r="F38" s="18">
        <v>0</v>
      </c>
      <c r="G38" s="17"/>
      <c r="H38" s="16"/>
      <c r="I38" s="16"/>
      <c r="J38" s="16"/>
      <c r="K38" s="15" t="s">
        <v>22</v>
      </c>
      <c r="L38" s="48" t="s">
        <v>69</v>
      </c>
    </row>
    <row r="39" spans="1:12" s="6" customFormat="1" ht="21" x14ac:dyDescent="0.2">
      <c r="A39" s="5"/>
      <c r="B39"/>
      <c r="C39" s="2"/>
      <c r="D39"/>
      <c r="E39" s="14" t="s">
        <v>21</v>
      </c>
      <c r="F39" s="13">
        <f>SUM(F35:F38)</f>
        <v>0</v>
      </c>
      <c r="G39" s="9"/>
      <c r="H39" s="2"/>
      <c r="I39" s="2"/>
      <c r="J39" s="2"/>
      <c r="K39" s="2"/>
      <c r="L39" s="1"/>
    </row>
    <row r="40" spans="1:12" s="6" customFormat="1" ht="21" x14ac:dyDescent="0.2">
      <c r="A40" s="5"/>
      <c r="B40"/>
      <c r="C40" s="2"/>
      <c r="D40"/>
      <c r="E40" s="12" t="s">
        <v>20</v>
      </c>
      <c r="F40" s="11" t="s">
        <v>19</v>
      </c>
      <c r="G40" s="9"/>
      <c r="H40" s="2"/>
      <c r="I40" s="2"/>
      <c r="J40" s="2"/>
      <c r="K40" s="2"/>
      <c r="L40" s="1"/>
    </row>
    <row r="41" spans="1:12" s="6" customFormat="1" ht="21" x14ac:dyDescent="0.2">
      <c r="A41" s="5"/>
      <c r="B41" s="5"/>
      <c r="C41" s="2"/>
      <c r="D41" s="4"/>
      <c r="E41" s="10"/>
      <c r="F41" s="3"/>
      <c r="G41" s="9"/>
      <c r="H41" s="2"/>
      <c r="I41" s="2"/>
      <c r="J41" s="2"/>
      <c r="K41" s="2"/>
      <c r="L41" s="1"/>
    </row>
    <row r="42" spans="1:12" s="6" customFormat="1" x14ac:dyDescent="0.2">
      <c r="A42" s="5"/>
      <c r="B42" s="5"/>
      <c r="C42" s="2"/>
      <c r="D42" s="4"/>
      <c r="E42" s="3"/>
      <c r="F42" s="3"/>
      <c r="G42" s="2"/>
      <c r="H42" s="2"/>
      <c r="I42" s="2"/>
      <c r="J42" s="2"/>
      <c r="K42" s="2"/>
      <c r="L42" s="1"/>
    </row>
    <row r="43" spans="1:12" s="6" customFormat="1" x14ac:dyDescent="0.2">
      <c r="A43" s="5"/>
      <c r="B43" s="5"/>
      <c r="C43" s="2"/>
      <c r="D43" s="4"/>
      <c r="G43" s="2"/>
      <c r="H43" s="2"/>
      <c r="I43" s="2"/>
      <c r="J43" s="2"/>
      <c r="K43" s="2"/>
      <c r="L43" s="1"/>
    </row>
    <row r="44" spans="1:12" s="6" customFormat="1" x14ac:dyDescent="0.2">
      <c r="A44" s="5"/>
      <c r="B44" s="5"/>
      <c r="C44" s="2"/>
      <c r="D44" s="4"/>
      <c r="E44" s="3"/>
      <c r="F44" s="3"/>
      <c r="G44" s="2"/>
      <c r="H44" s="2"/>
      <c r="I44" s="2"/>
      <c r="J44" s="2"/>
      <c r="K44" s="2"/>
      <c r="L44" s="1"/>
    </row>
    <row r="45" spans="1:12" s="6" customFormat="1" x14ac:dyDescent="0.2">
      <c r="A45" s="5"/>
      <c r="B45" s="5"/>
      <c r="C45" s="2"/>
      <c r="D45" s="4"/>
      <c r="E45" s="3"/>
      <c r="F45" s="3"/>
      <c r="G45" s="2"/>
      <c r="H45" s="2"/>
      <c r="I45" s="2"/>
      <c r="J45" s="2"/>
      <c r="K45" s="2"/>
      <c r="L45" s="1"/>
    </row>
    <row r="46" spans="1:12" s="6" customFormat="1" x14ac:dyDescent="0.2">
      <c r="A46" s="5"/>
      <c r="B46" s="5"/>
      <c r="C46" s="2"/>
      <c r="D46" s="4"/>
      <c r="E46" s="3"/>
      <c r="F46" s="3"/>
      <c r="G46" s="2"/>
      <c r="H46" s="2"/>
      <c r="I46" s="2"/>
      <c r="J46" s="2"/>
      <c r="K46" s="2"/>
      <c r="L46" s="1"/>
    </row>
    <row r="47" spans="1:12" s="6" customFormat="1" x14ac:dyDescent="0.2">
      <c r="A47" s="5"/>
      <c r="B47" s="5"/>
      <c r="C47" s="2"/>
      <c r="D47" s="4"/>
      <c r="E47" s="3"/>
      <c r="F47" s="3"/>
      <c r="G47" s="2"/>
      <c r="H47" s="2"/>
      <c r="I47" s="2"/>
      <c r="J47" s="2"/>
      <c r="K47" s="2"/>
      <c r="L47" s="1"/>
    </row>
    <row r="48" spans="1:12" s="6" customFormat="1" x14ac:dyDescent="0.2">
      <c r="A48" s="5"/>
      <c r="B48" s="5"/>
      <c r="C48" s="2"/>
      <c r="D48" s="4"/>
      <c r="E48" s="3"/>
      <c r="F48" s="3"/>
      <c r="G48" s="2"/>
      <c r="H48" s="2"/>
      <c r="I48" s="2"/>
      <c r="J48" s="2"/>
      <c r="K48" s="2"/>
      <c r="L48" s="1"/>
    </row>
    <row r="49" spans="1:12" s="6" customFormat="1" x14ac:dyDescent="0.2">
      <c r="A49" s="5"/>
      <c r="B49" s="5"/>
      <c r="C49" s="2"/>
      <c r="D49" s="4"/>
      <c r="E49" s="3"/>
      <c r="F49" s="3"/>
      <c r="G49" s="2"/>
      <c r="H49" s="2"/>
      <c r="I49" s="2"/>
      <c r="J49" s="2"/>
      <c r="K49" s="2"/>
      <c r="L49" s="1"/>
    </row>
    <row r="50" spans="1:12" s="6" customFormat="1" x14ac:dyDescent="0.2">
      <c r="A50" s="5"/>
      <c r="B50" s="5"/>
      <c r="C50" s="2"/>
      <c r="D50" s="4"/>
      <c r="E50" s="3"/>
      <c r="F50" s="3"/>
      <c r="G50" s="2"/>
      <c r="H50" s="2"/>
      <c r="I50" s="2"/>
      <c r="J50" s="2"/>
      <c r="K50" s="2"/>
      <c r="L50" s="1"/>
    </row>
    <row r="51" spans="1:12" s="6" customFormat="1" x14ac:dyDescent="0.2">
      <c r="A51" s="5"/>
      <c r="B51" s="5"/>
      <c r="C51" s="2"/>
      <c r="D51" s="4"/>
      <c r="E51" s="3"/>
      <c r="F51" s="3"/>
      <c r="G51" s="2"/>
      <c r="H51" s="2"/>
      <c r="I51" s="2"/>
      <c r="J51" s="2"/>
      <c r="K51" s="2"/>
      <c r="L51" s="1"/>
    </row>
    <row r="52" spans="1:12" s="6" customFormat="1" x14ac:dyDescent="0.2">
      <c r="A52" s="5"/>
      <c r="B52" s="5"/>
      <c r="C52" s="2"/>
      <c r="D52" s="4"/>
      <c r="E52" s="3"/>
      <c r="F52" s="3"/>
      <c r="G52" s="2"/>
      <c r="H52" s="2"/>
      <c r="I52" s="2"/>
      <c r="J52" s="2"/>
      <c r="K52" s="2"/>
      <c r="L52" s="1"/>
    </row>
    <row r="53" spans="1:12" s="6" customFormat="1" x14ac:dyDescent="0.2">
      <c r="A53" s="5"/>
      <c r="B53" s="5"/>
      <c r="C53" s="2"/>
      <c r="D53" s="4"/>
      <c r="E53" s="3"/>
      <c r="F53" s="3"/>
      <c r="G53" s="2"/>
      <c r="H53" s="2"/>
      <c r="I53" s="2"/>
      <c r="J53" s="2"/>
      <c r="K53" s="2"/>
      <c r="L53" s="1"/>
    </row>
    <row r="54" spans="1:12" s="6" customFormat="1" x14ac:dyDescent="0.2">
      <c r="A54" s="5"/>
      <c r="B54" s="5"/>
      <c r="C54" s="2"/>
      <c r="D54" s="4"/>
      <c r="E54" s="3"/>
      <c r="F54" s="3"/>
      <c r="G54" s="2"/>
      <c r="H54" s="2"/>
      <c r="I54" s="2"/>
      <c r="J54" s="2"/>
      <c r="K54" s="2"/>
      <c r="L54" s="1"/>
    </row>
    <row r="55" spans="1:12" s="6" customFormat="1" x14ac:dyDescent="0.2">
      <c r="A55" s="5"/>
      <c r="B55" s="5"/>
      <c r="C55" s="2"/>
      <c r="D55" s="4"/>
      <c r="E55" s="3"/>
      <c r="F55" s="3"/>
      <c r="G55" s="2"/>
      <c r="H55" s="2"/>
      <c r="I55" s="2"/>
      <c r="J55" s="2"/>
      <c r="K55" s="2"/>
      <c r="L55" s="1"/>
    </row>
    <row r="56" spans="1:12" s="6" customFormat="1" x14ac:dyDescent="0.2">
      <c r="A56" s="5"/>
      <c r="B56" s="5"/>
      <c r="C56" s="2"/>
      <c r="D56" s="4"/>
      <c r="E56" s="3"/>
      <c r="F56" s="3"/>
      <c r="G56" s="2"/>
      <c r="H56" s="2"/>
      <c r="I56" s="2"/>
      <c r="J56" s="2"/>
      <c r="K56" s="2"/>
      <c r="L56" s="1"/>
    </row>
    <row r="57" spans="1:12" s="6" customFormat="1" x14ac:dyDescent="0.2">
      <c r="A57"/>
      <c r="B57"/>
      <c r="C57"/>
      <c r="D57"/>
      <c r="E57"/>
      <c r="F57"/>
      <c r="G57"/>
      <c r="H57" s="2"/>
      <c r="I57" s="2"/>
      <c r="J57" s="2"/>
      <c r="K57" s="2"/>
      <c r="L57" s="1"/>
    </row>
    <row r="58" spans="1:12" s="6" customFormat="1" x14ac:dyDescent="0.2">
      <c r="A58"/>
      <c r="B58" t="s">
        <v>18</v>
      </c>
      <c r="C58"/>
      <c r="D58"/>
      <c r="E58"/>
      <c r="F58"/>
      <c r="G58"/>
      <c r="H58" s="2"/>
      <c r="I58" s="2"/>
      <c r="J58" s="2"/>
      <c r="K58" s="2"/>
      <c r="L58" s="1"/>
    </row>
    <row r="59" spans="1:12" s="6" customFormat="1" x14ac:dyDescent="0.2">
      <c r="A59"/>
      <c r="B59" t="s">
        <v>17</v>
      </c>
      <c r="C59" t="s">
        <v>16</v>
      </c>
      <c r="D59" t="s">
        <v>15</v>
      </c>
      <c r="E59" t="s">
        <v>14</v>
      </c>
      <c r="F59" t="s">
        <v>13</v>
      </c>
      <c r="G59"/>
      <c r="H59" s="2"/>
      <c r="I59" s="2"/>
      <c r="J59" s="2"/>
      <c r="K59" s="2"/>
      <c r="L59" s="1"/>
    </row>
    <row r="60" spans="1:12" s="6" customFormat="1" x14ac:dyDescent="0.2">
      <c r="A60"/>
      <c r="B60">
        <v>1</v>
      </c>
      <c r="C60" t="s">
        <v>12</v>
      </c>
      <c r="D60">
        <v>1</v>
      </c>
      <c r="E60">
        <v>261000</v>
      </c>
      <c r="F60"/>
      <c r="G60">
        <f>E60*F60</f>
        <v>0</v>
      </c>
      <c r="H60" s="2"/>
      <c r="I60" s="2"/>
      <c r="J60" s="2"/>
      <c r="K60" s="2"/>
      <c r="L60" s="1"/>
    </row>
    <row r="61" spans="1:12" s="6" customFormat="1" x14ac:dyDescent="0.2">
      <c r="A61"/>
      <c r="B61">
        <v>2</v>
      </c>
      <c r="C61" t="s">
        <v>9</v>
      </c>
      <c r="D61">
        <v>1</v>
      </c>
      <c r="E61">
        <v>88000</v>
      </c>
      <c r="F61"/>
      <c r="G61">
        <f>E61*F61</f>
        <v>0</v>
      </c>
      <c r="H61" s="2"/>
      <c r="I61" s="2"/>
      <c r="J61" s="2"/>
      <c r="K61" s="2"/>
      <c r="L61" s="1"/>
    </row>
    <row r="62" spans="1:12" s="6" customFormat="1" x14ac:dyDescent="0.2">
      <c r="A62"/>
      <c r="B62">
        <v>3</v>
      </c>
      <c r="C62" t="s">
        <v>8</v>
      </c>
      <c r="D62">
        <v>1</v>
      </c>
      <c r="E62">
        <v>78000</v>
      </c>
      <c r="F62"/>
      <c r="G62">
        <v>75400</v>
      </c>
      <c r="H62" s="2"/>
      <c r="I62" s="2"/>
      <c r="J62" s="2"/>
      <c r="K62" s="2"/>
      <c r="L62" s="1"/>
    </row>
    <row r="63" spans="1:12" s="6" customFormat="1" x14ac:dyDescent="0.2">
      <c r="A63"/>
      <c r="B63">
        <v>4</v>
      </c>
      <c r="C63" t="s">
        <v>7</v>
      </c>
      <c r="D63">
        <v>1</v>
      </c>
      <c r="E63">
        <v>182000</v>
      </c>
      <c r="F63"/>
      <c r="G63">
        <f>E63*F63</f>
        <v>0</v>
      </c>
      <c r="H63" s="2"/>
      <c r="I63" s="2"/>
      <c r="J63" s="2"/>
      <c r="K63" s="2"/>
      <c r="L63" s="1"/>
    </row>
    <row r="64" spans="1:12" s="6" customFormat="1" x14ac:dyDescent="0.2">
      <c r="A64"/>
      <c r="B64">
        <v>5</v>
      </c>
      <c r="C64" t="s">
        <v>6</v>
      </c>
      <c r="D64">
        <v>1</v>
      </c>
      <c r="E64">
        <v>86000</v>
      </c>
      <c r="F64"/>
      <c r="G64">
        <f>E64*F64</f>
        <v>0</v>
      </c>
      <c r="H64" s="2"/>
      <c r="I64" s="2"/>
      <c r="J64" s="2"/>
      <c r="K64" s="2"/>
      <c r="L64" s="1"/>
    </row>
    <row r="65" spans="1:12" s="6" customFormat="1" x14ac:dyDescent="0.2">
      <c r="A65"/>
      <c r="B65">
        <v>6</v>
      </c>
      <c r="C65" t="s">
        <v>5</v>
      </c>
      <c r="D65">
        <v>1</v>
      </c>
      <c r="E65">
        <v>5000</v>
      </c>
      <c r="F65"/>
      <c r="G65">
        <f>E65*F65</f>
        <v>0</v>
      </c>
      <c r="H65" s="2"/>
      <c r="I65" s="2"/>
      <c r="J65" s="2"/>
      <c r="K65" s="2"/>
      <c r="L65" s="1"/>
    </row>
    <row r="66" spans="1:12" x14ac:dyDescent="0.2">
      <c r="A66"/>
      <c r="B66" t="s">
        <v>11</v>
      </c>
      <c r="C66"/>
      <c r="D66"/>
      <c r="E66"/>
      <c r="F66"/>
      <c r="G66">
        <f>SUM(G60:G65)</f>
        <v>75400</v>
      </c>
    </row>
    <row r="67" spans="1:12" x14ac:dyDescent="0.2">
      <c r="A67"/>
      <c r="B67">
        <v>1</v>
      </c>
      <c r="C67" t="s">
        <v>10</v>
      </c>
      <c r="D67">
        <v>1</v>
      </c>
      <c r="E67">
        <v>210000</v>
      </c>
      <c r="F67"/>
      <c r="G67">
        <v>210000</v>
      </c>
    </row>
    <row r="68" spans="1:12" x14ac:dyDescent="0.2">
      <c r="A68"/>
      <c r="B68">
        <v>2</v>
      </c>
      <c r="C68" t="s">
        <v>9</v>
      </c>
      <c r="D68">
        <v>1</v>
      </c>
      <c r="E68">
        <v>160000</v>
      </c>
      <c r="F68"/>
      <c r="G68">
        <v>160000</v>
      </c>
    </row>
    <row r="69" spans="1:12" x14ac:dyDescent="0.2">
      <c r="A69"/>
      <c r="B69">
        <v>3</v>
      </c>
      <c r="C69" t="s">
        <v>8</v>
      </c>
      <c r="D69">
        <v>1</v>
      </c>
      <c r="E69">
        <v>83000</v>
      </c>
      <c r="F69"/>
      <c r="G69">
        <v>83000</v>
      </c>
    </row>
    <row r="70" spans="1:12" x14ac:dyDescent="0.2">
      <c r="A70"/>
      <c r="B70">
        <v>4</v>
      </c>
      <c r="C70" t="s">
        <v>7</v>
      </c>
      <c r="D70">
        <v>1</v>
      </c>
      <c r="E70">
        <v>167000</v>
      </c>
      <c r="F70"/>
      <c r="G70">
        <v>167000</v>
      </c>
    </row>
    <row r="71" spans="1:12" x14ac:dyDescent="0.2">
      <c r="A71"/>
      <c r="B71">
        <v>5</v>
      </c>
      <c r="C71" t="s">
        <v>6</v>
      </c>
      <c r="D71">
        <v>1</v>
      </c>
      <c r="E71">
        <v>78000</v>
      </c>
      <c r="F71"/>
      <c r="G71">
        <v>78000</v>
      </c>
    </row>
    <row r="72" spans="1:12" x14ac:dyDescent="0.2">
      <c r="A72"/>
      <c r="B72">
        <v>6</v>
      </c>
      <c r="C72" t="s">
        <v>5</v>
      </c>
      <c r="D72">
        <v>1</v>
      </c>
      <c r="E72">
        <v>5000</v>
      </c>
      <c r="F72"/>
      <c r="G72">
        <v>5000</v>
      </c>
    </row>
    <row r="73" spans="1:12" x14ac:dyDescent="0.2">
      <c r="A73"/>
      <c r="B73" t="s">
        <v>4</v>
      </c>
      <c r="C73"/>
      <c r="D73"/>
      <c r="E73"/>
      <c r="F73"/>
      <c r="G73">
        <f>SUM(G67:G72)</f>
        <v>703000</v>
      </c>
    </row>
    <row r="74" spans="1:12" x14ac:dyDescent="0.2">
      <c r="A74"/>
      <c r="B74">
        <v>1</v>
      </c>
      <c r="C74" t="s">
        <v>3</v>
      </c>
      <c r="D74">
        <v>9</v>
      </c>
      <c r="E74">
        <v>19300</v>
      </c>
      <c r="F74"/>
      <c r="G74">
        <v>19300</v>
      </c>
    </row>
    <row r="75" spans="1:12" x14ac:dyDescent="0.2">
      <c r="A75"/>
      <c r="B75">
        <v>2</v>
      </c>
      <c r="C75" t="s">
        <v>2</v>
      </c>
      <c r="D75">
        <v>1</v>
      </c>
      <c r="E75">
        <v>28400</v>
      </c>
      <c r="F75"/>
      <c r="G75">
        <v>28400</v>
      </c>
    </row>
    <row r="76" spans="1:12" x14ac:dyDescent="0.2">
      <c r="A76"/>
      <c r="B76">
        <v>3</v>
      </c>
      <c r="C76" t="s">
        <v>1</v>
      </c>
      <c r="D76">
        <v>1</v>
      </c>
      <c r="E76">
        <v>30000</v>
      </c>
      <c r="F76"/>
      <c r="G76">
        <v>30000</v>
      </c>
    </row>
    <row r="77" spans="1:12" x14ac:dyDescent="0.2">
      <c r="A77"/>
      <c r="B77">
        <v>4</v>
      </c>
      <c r="C77" t="s">
        <v>0</v>
      </c>
      <c r="D77">
        <v>3</v>
      </c>
      <c r="E77">
        <v>23000</v>
      </c>
      <c r="F77"/>
      <c r="G77">
        <v>23000</v>
      </c>
    </row>
    <row r="78" spans="1:12" x14ac:dyDescent="0.2">
      <c r="A78"/>
      <c r="B78"/>
      <c r="C78"/>
      <c r="D78"/>
      <c r="E78"/>
      <c r="F78"/>
      <c r="G78">
        <f>SUM(G74:G77)</f>
        <v>100700</v>
      </c>
    </row>
    <row r="79" spans="1:12" x14ac:dyDescent="0.2">
      <c r="A79"/>
      <c r="B79"/>
      <c r="C79"/>
      <c r="D79"/>
      <c r="E79"/>
      <c r="F79"/>
      <c r="G79"/>
    </row>
    <row r="80" spans="1:12" x14ac:dyDescent="0.2">
      <c r="A80"/>
      <c r="B80"/>
      <c r="C80"/>
      <c r="D80"/>
      <c r="E80"/>
      <c r="F80"/>
      <c r="G80">
        <f>SUM(G78,G73,G66)</f>
        <v>879100</v>
      </c>
    </row>
  </sheetData>
  <mergeCells count="4">
    <mergeCell ref="A9:L9"/>
    <mergeCell ref="A19:L19"/>
    <mergeCell ref="A33:L33"/>
    <mergeCell ref="A1:L1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教务处350（10月25日）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2015-11-30T13:39:28Z</dcterms:modified>
</cp:coreProperties>
</file>