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igatau-my.sharepoint.com/personal/nisiyama_dent_niigata-u_ac_jp/Documents/講義2年生-AI/"/>
    </mc:Choice>
  </mc:AlternateContent>
  <xr:revisionPtr revIDLastSave="336" documentId="8_{39F21261-E297-47F4-B3B0-EC6D257F24BF}" xr6:coauthVersionLast="47" xr6:coauthVersionMax="47" xr10:uidLastSave="{01CB19E0-C2E1-4215-8660-CEEDE3C3F7F3}"/>
  <bookViews>
    <workbookView xWindow="-108" yWindow="-108" windowWidth="23256" windowHeight="13896" xr2:uid="{EB08A484-005D-4F71-B2D3-681DCA114F4E}"/>
  </bookViews>
  <sheets>
    <sheet name="演習・確認用" sheetId="2" r:id="rId1"/>
    <sheet name="完成版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4" l="1"/>
  <c r="R23" i="4"/>
  <c r="Q23" i="4"/>
  <c r="P23" i="4"/>
  <c r="O23" i="4"/>
  <c r="N23" i="4"/>
  <c r="M23" i="4"/>
  <c r="L23" i="4"/>
  <c r="B23" i="4" s="1"/>
  <c r="S22" i="4"/>
  <c r="I22" i="4" s="1"/>
  <c r="R22" i="4"/>
  <c r="H22" i="4" s="1"/>
  <c r="Q22" i="4"/>
  <c r="G22" i="4" s="1"/>
  <c r="P22" i="4"/>
  <c r="F22" i="4" s="1"/>
  <c r="O22" i="4"/>
  <c r="N22" i="4"/>
  <c r="M22" i="4"/>
  <c r="L22" i="4"/>
  <c r="S21" i="4"/>
  <c r="R21" i="4"/>
  <c r="Q21" i="4"/>
  <c r="P21" i="4"/>
  <c r="O21" i="4"/>
  <c r="N21" i="4"/>
  <c r="M21" i="4"/>
  <c r="C21" i="4" s="1"/>
  <c r="L21" i="4"/>
  <c r="B21" i="4" s="1"/>
  <c r="S20" i="4"/>
  <c r="R20" i="4"/>
  <c r="Q20" i="4"/>
  <c r="G20" i="4" s="1"/>
  <c r="P20" i="4"/>
  <c r="O20" i="4"/>
  <c r="E20" i="4" s="1"/>
  <c r="N20" i="4"/>
  <c r="D20" i="4" s="1"/>
  <c r="M20" i="4"/>
  <c r="C20" i="4" s="1"/>
  <c r="L20" i="4"/>
  <c r="B20" i="4" s="1"/>
  <c r="S19" i="4"/>
  <c r="I19" i="4" s="1"/>
  <c r="R19" i="4"/>
  <c r="H19" i="4" s="1"/>
  <c r="Q19" i="4"/>
  <c r="G19" i="4" s="1"/>
  <c r="P19" i="4"/>
  <c r="F19" i="4" s="1"/>
  <c r="O19" i="4"/>
  <c r="N19" i="4"/>
  <c r="M19" i="4"/>
  <c r="L19" i="4"/>
  <c r="S18" i="4"/>
  <c r="I18" i="4" s="1"/>
  <c r="R18" i="4"/>
  <c r="H18" i="4" s="1"/>
  <c r="Q18" i="4"/>
  <c r="G18" i="4" s="1"/>
  <c r="P18" i="4"/>
  <c r="F18" i="4" s="1"/>
  <c r="O18" i="4"/>
  <c r="E18" i="4" s="1"/>
  <c r="N18" i="4"/>
  <c r="D18" i="4" s="1"/>
  <c r="M18" i="4"/>
  <c r="C18" i="4" s="1"/>
  <c r="L18" i="4"/>
  <c r="B18" i="4" s="1"/>
  <c r="S17" i="4"/>
  <c r="R17" i="4"/>
  <c r="Q17" i="4"/>
  <c r="P17" i="4"/>
  <c r="O17" i="4"/>
  <c r="N17" i="4"/>
  <c r="M17" i="4"/>
  <c r="L17" i="4"/>
  <c r="B17" i="4" s="1"/>
  <c r="S16" i="4"/>
  <c r="R16" i="4"/>
  <c r="Q16" i="4"/>
  <c r="G16" i="4" s="1"/>
  <c r="P16" i="4"/>
  <c r="O16" i="4"/>
  <c r="N16" i="4"/>
  <c r="M16" i="4"/>
  <c r="I16" i="4"/>
  <c r="H16" i="4"/>
  <c r="I23" i="4"/>
  <c r="H23" i="4"/>
  <c r="E22" i="4"/>
  <c r="D22" i="4"/>
  <c r="I20" i="4"/>
  <c r="H20" i="4"/>
  <c r="E19" i="4"/>
  <c r="D19" i="4"/>
  <c r="I17" i="4"/>
  <c r="H17" i="4"/>
  <c r="G23" i="4"/>
  <c r="F23" i="4"/>
  <c r="E23" i="4"/>
  <c r="D23" i="4"/>
  <c r="C23" i="4"/>
  <c r="C22" i="4"/>
  <c r="B22" i="4"/>
  <c r="I21" i="4"/>
  <c r="H21" i="4"/>
  <c r="G21" i="4"/>
  <c r="F21" i="4"/>
  <c r="E21" i="4"/>
  <c r="D21" i="4"/>
  <c r="F20" i="4"/>
  <c r="C19" i="4"/>
  <c r="B19" i="4"/>
  <c r="G17" i="4"/>
  <c r="F17" i="4"/>
  <c r="E17" i="4"/>
  <c r="D17" i="4"/>
  <c r="C17" i="4"/>
  <c r="F16" i="4"/>
  <c r="E16" i="4"/>
  <c r="D16" i="4"/>
  <c r="C16" i="4"/>
  <c r="S14" i="4"/>
  <c r="T14" i="4" s="1"/>
  <c r="R14" i="4"/>
  <c r="Q14" i="4"/>
  <c r="P14" i="4"/>
  <c r="O14" i="4"/>
  <c r="N14" i="4"/>
  <c r="M14" i="4"/>
  <c r="L14" i="4"/>
  <c r="T13" i="4"/>
  <c r="K13" i="4"/>
  <c r="K14" i="4" s="1"/>
  <c r="I13" i="4"/>
  <c r="H13" i="4"/>
  <c r="G13" i="4"/>
  <c r="F13" i="4"/>
  <c r="E13" i="4"/>
  <c r="D13" i="4"/>
  <c r="C13" i="4"/>
  <c r="B13" i="4"/>
  <c r="T12" i="4"/>
  <c r="K12" i="4"/>
  <c r="I12" i="4"/>
  <c r="H12" i="4"/>
  <c r="G12" i="4"/>
  <c r="F12" i="4"/>
  <c r="E12" i="4"/>
  <c r="D12" i="4"/>
  <c r="C12" i="4"/>
  <c r="B12" i="4"/>
  <c r="T11" i="4"/>
  <c r="K11" i="4"/>
  <c r="I11" i="4"/>
  <c r="H11" i="4"/>
  <c r="G11" i="4"/>
  <c r="F11" i="4"/>
  <c r="E11" i="4"/>
  <c r="D11" i="4"/>
  <c r="C11" i="4"/>
  <c r="B11" i="4"/>
  <c r="T10" i="4"/>
  <c r="K10" i="4"/>
  <c r="I10" i="4"/>
  <c r="H10" i="4"/>
  <c r="G10" i="4"/>
  <c r="F10" i="4"/>
  <c r="E10" i="4"/>
  <c r="D10" i="4"/>
  <c r="C10" i="4"/>
  <c r="B10" i="4"/>
  <c r="AA9" i="4"/>
  <c r="T9" i="4"/>
  <c r="K9" i="4"/>
  <c r="I9" i="4"/>
  <c r="H9" i="4"/>
  <c r="G9" i="4"/>
  <c r="F9" i="4"/>
  <c r="E9" i="4"/>
  <c r="D9" i="4"/>
  <c r="C9" i="4"/>
  <c r="B9" i="4"/>
  <c r="AA8" i="4"/>
  <c r="T8" i="4"/>
  <c r="K8" i="4"/>
  <c r="I8" i="4"/>
  <c r="H8" i="4"/>
  <c r="G8" i="4"/>
  <c r="F8" i="4"/>
  <c r="E8" i="4"/>
  <c r="D8" i="4"/>
  <c r="C8" i="4"/>
  <c r="B8" i="4"/>
  <c r="T7" i="4"/>
  <c r="K7" i="4"/>
  <c r="I7" i="4"/>
  <c r="H7" i="4"/>
  <c r="G7" i="4"/>
  <c r="F7" i="4"/>
  <c r="E7" i="4"/>
  <c r="D7" i="4"/>
  <c r="C7" i="4"/>
  <c r="B7" i="4"/>
  <c r="T6" i="4"/>
  <c r="T5" i="4" s="1"/>
  <c r="K6" i="4"/>
  <c r="I6" i="4"/>
  <c r="H6" i="4"/>
  <c r="G6" i="4"/>
  <c r="F6" i="4"/>
  <c r="E6" i="4"/>
  <c r="D6" i="4"/>
  <c r="C6" i="4"/>
  <c r="B6" i="4"/>
  <c r="S5" i="4"/>
  <c r="R5" i="4"/>
  <c r="Q5" i="4"/>
  <c r="P5" i="4"/>
  <c r="O5" i="4"/>
  <c r="N5" i="4"/>
  <c r="M5" i="4"/>
  <c r="L5" i="4"/>
  <c r="K5" i="4"/>
  <c r="L16" i="4" s="1"/>
  <c r="B16" i="4" s="1"/>
  <c r="K7" i="2"/>
  <c r="K8" i="2"/>
  <c r="K9" i="2"/>
  <c r="K10" i="2"/>
  <c r="K11" i="2"/>
  <c r="K12" i="2"/>
  <c r="K13" i="2"/>
  <c r="K6" i="2"/>
  <c r="M14" i="2"/>
  <c r="N14" i="2"/>
  <c r="O14" i="2"/>
  <c r="P14" i="2"/>
  <c r="Q14" i="2"/>
  <c r="R14" i="2"/>
  <c r="S14" i="2"/>
  <c r="L14" i="2"/>
  <c r="T7" i="2"/>
  <c r="T8" i="2"/>
  <c r="T9" i="2"/>
  <c r="T10" i="2"/>
  <c r="T11" i="2"/>
  <c r="T12" i="2"/>
  <c r="T13" i="2"/>
  <c r="T6" i="2"/>
  <c r="M5" i="2"/>
  <c r="N5" i="2"/>
  <c r="O5" i="2"/>
  <c r="P5" i="2"/>
  <c r="Q5" i="2"/>
  <c r="R5" i="2"/>
  <c r="S5" i="2"/>
  <c r="AA8" i="2"/>
  <c r="AA9" i="2" s="1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C6" i="2"/>
  <c r="D6" i="2"/>
  <c r="E6" i="2"/>
  <c r="F6" i="2"/>
  <c r="G6" i="2"/>
  <c r="H6" i="2"/>
  <c r="I6" i="2"/>
  <c r="F4" i="4" l="1"/>
  <c r="H4" i="4"/>
  <c r="F2" i="4"/>
  <c r="H2" i="4"/>
  <c r="G16" i="2"/>
  <c r="G17" i="2"/>
  <c r="C18" i="2"/>
  <c r="G18" i="2"/>
  <c r="C19" i="2"/>
  <c r="G19" i="2"/>
  <c r="C20" i="2"/>
  <c r="G20" i="2"/>
  <c r="C21" i="2"/>
  <c r="G21" i="2"/>
  <c r="C22" i="2"/>
  <c r="G22" i="2"/>
  <c r="C23" i="2"/>
  <c r="G23" i="2"/>
  <c r="F17" i="2"/>
  <c r="F18" i="2"/>
  <c r="F19" i="2"/>
  <c r="F20" i="2"/>
  <c r="F21" i="2"/>
  <c r="F22" i="2"/>
  <c r="D16" i="2"/>
  <c r="H16" i="2"/>
  <c r="D17" i="2"/>
  <c r="H17" i="2"/>
  <c r="D18" i="2"/>
  <c r="H18" i="2"/>
  <c r="D19" i="2"/>
  <c r="H19" i="2"/>
  <c r="D20" i="2"/>
  <c r="H20" i="2"/>
  <c r="H21" i="2"/>
  <c r="D22" i="2"/>
  <c r="H22" i="2"/>
  <c r="D23" i="2"/>
  <c r="H23" i="2"/>
  <c r="B18" i="2"/>
  <c r="B19" i="2"/>
  <c r="B20" i="2"/>
  <c r="B21" i="2"/>
  <c r="B22" i="2"/>
  <c r="F23" i="2"/>
  <c r="E16" i="2"/>
  <c r="E17" i="2"/>
  <c r="I17" i="2"/>
  <c r="E18" i="2"/>
  <c r="I18" i="2"/>
  <c r="E19" i="2"/>
  <c r="I19" i="2"/>
  <c r="E20" i="2"/>
  <c r="I20" i="2"/>
  <c r="E21" i="2"/>
  <c r="I21" i="2"/>
  <c r="E22" i="2"/>
  <c r="I22" i="2"/>
  <c r="E23" i="2"/>
  <c r="F16" i="2"/>
  <c r="D21" i="2"/>
  <c r="T14" i="2"/>
  <c r="K14" i="2"/>
  <c r="T5" i="2"/>
  <c r="I16" i="2" l="1"/>
  <c r="B23" i="2"/>
  <c r="I23" i="2"/>
  <c r="B17" i="2" l="1"/>
  <c r="B6" i="2"/>
  <c r="L5" i="2"/>
  <c r="C17" i="2"/>
  <c r="K5" i="2" l="1"/>
  <c r="C16" i="2"/>
  <c r="L16" i="2" l="1"/>
  <c r="B16" i="2" s="1"/>
  <c r="H4" i="2" l="1"/>
  <c r="F2" i="2"/>
  <c r="F4" i="2"/>
  <c r="H2" i="2"/>
</calcChain>
</file>

<file path=xl/sharedStrings.xml><?xml version="1.0" encoding="utf-8"?>
<sst xmlns="http://schemas.openxmlformats.org/spreadsheetml/2006/main" count="46" uniqueCount="24">
  <si>
    <t>min:</t>
    <phoneticPr fontId="1"/>
  </si>
  <si>
    <t>max:</t>
    <phoneticPr fontId="1"/>
  </si>
  <si>
    <t>周辺部拡張：</t>
    <rPh sb="0" eb="2">
      <t>シュウヘン</t>
    </rPh>
    <rPh sb="2" eb="3">
      <t>ブ</t>
    </rPh>
    <rPh sb="3" eb="5">
      <t>カクチョウ</t>
    </rPh>
    <phoneticPr fontId="1"/>
  </si>
  <si>
    <t>(0:しない、1:する）</t>
    <phoneticPr fontId="1"/>
  </si>
  <si>
    <t>正規化:</t>
    <rPh sb="0" eb="3">
      <t>セイキカ</t>
    </rPh>
    <phoneticPr fontId="1"/>
  </si>
  <si>
    <t>除数：</t>
    <rPh sb="0" eb="2">
      <t>ジョスウ</t>
    </rPh>
    <phoneticPr fontId="1"/>
  </si>
  <si>
    <t>最小・最大値</t>
    <rPh sb="0" eb="2">
      <t>サイショウ</t>
    </rPh>
    <rPh sb="3" eb="6">
      <t>サイダイチ</t>
    </rPh>
    <phoneticPr fontId="1"/>
  </si>
  <si>
    <t>加算値</t>
    <rPh sb="0" eb="2">
      <t>カサン</t>
    </rPh>
    <rPh sb="2" eb="3">
      <t>チ</t>
    </rPh>
    <phoneticPr fontId="1"/>
  </si>
  <si>
    <t>、</t>
    <phoneticPr fontId="1"/>
  </si>
  <si>
    <t>）</t>
    <phoneticPr fontId="1"/>
  </si>
  <si>
    <t>カーネル合計：</t>
    <rPh sb="4" eb="6">
      <t>ゴウケイ</t>
    </rPh>
    <phoneticPr fontId="1"/>
  </si>
  <si>
    <t>ウィンドウ範囲（</t>
    <rPh sb="5" eb="7">
      <t>ハンイ</t>
    </rPh>
    <phoneticPr fontId="1"/>
  </si>
  <si>
    <t>畳み込みフィルタの数値データによる確認シート（By H.Nishiyama / Niigata Univ. 2024/11/29, Ver 1.0）</t>
    <rPh sb="0" eb="1">
      <t>タタ</t>
    </rPh>
    <rPh sb="2" eb="3">
      <t>コ</t>
    </rPh>
    <rPh sb="9" eb="11">
      <t>スウチ</t>
    </rPh>
    <rPh sb="17" eb="19">
      <t>カクニン</t>
    </rPh>
    <phoneticPr fontId="1"/>
  </si>
  <si>
    <t>A-1:画像データ（数値）入力エリア</t>
    <rPh sb="4" eb="6">
      <t>ガゾウ</t>
    </rPh>
    <rPh sb="10" eb="12">
      <t>スウチ</t>
    </rPh>
    <rPh sb="13" eb="15">
      <t>ニュウリョク</t>
    </rPh>
    <phoneticPr fontId="1"/>
  </si>
  <si>
    <t>A-2:元画像</t>
    <rPh sb="4" eb="5">
      <t>モト</t>
    </rPh>
    <rPh sb="5" eb="7">
      <t>ガゾウ</t>
    </rPh>
    <phoneticPr fontId="1"/>
  </si>
  <si>
    <t>B-1:畳み込みフィルタ処理後の数値データ</t>
    <rPh sb="4" eb="5">
      <t>タタ</t>
    </rPh>
    <rPh sb="6" eb="7">
      <t>コ</t>
    </rPh>
    <rPh sb="12" eb="15">
      <t>ショリゴ</t>
    </rPh>
    <rPh sb="16" eb="18">
      <t>スウチ</t>
    </rPh>
    <phoneticPr fontId="1"/>
  </si>
  <si>
    <t>B-2:畳み込みフィルタ処理後の画像</t>
    <rPh sb="4" eb="5">
      <t>タタ</t>
    </rPh>
    <rPh sb="6" eb="7">
      <t>コ</t>
    </rPh>
    <rPh sb="12" eb="15">
      <t>ショリゴ</t>
    </rPh>
    <rPh sb="16" eb="18">
      <t>ガゾウ</t>
    </rPh>
    <phoneticPr fontId="1"/>
  </si>
  <si>
    <t>C:カーネル入力エリア</t>
    <rPh sb="6" eb="8">
      <t>ニュウリョク</t>
    </rPh>
    <phoneticPr fontId="1"/>
  </si>
  <si>
    <t>演習の手順と確認事項</t>
    <rPh sb="0" eb="2">
      <t>エンシュウ</t>
    </rPh>
    <rPh sb="3" eb="5">
      <t>テジュン</t>
    </rPh>
    <rPh sb="6" eb="8">
      <t>カクニン</t>
    </rPh>
    <rPh sb="8" eb="10">
      <t>ジコウ</t>
    </rPh>
    <phoneticPr fontId="1"/>
  </si>
  <si>
    <t>B-1の「畳み込みフィルタ処理後の数値データ」の左上角のセルを左隣から右端まで順にコピー＆ペーストする。
次に上記範囲全体を選択し、コピー＆ペーストで下の行へと順に貼り付けていく。
同じ数式を順に適応していくことで、元データの3x3エリアとカーネルの3x3エリアが処理後の1つのセルに畳み込まれることを確認できる。</t>
    <rPh sb="5" eb="6">
      <t>タタ</t>
    </rPh>
    <rPh sb="7" eb="8">
      <t>コ</t>
    </rPh>
    <rPh sb="13" eb="16">
      <t>ショリゴ</t>
    </rPh>
    <rPh sb="17" eb="19">
      <t>スウチ</t>
    </rPh>
    <rPh sb="24" eb="26">
      <t>ヒダリウエ</t>
    </rPh>
    <rPh sb="26" eb="27">
      <t>カド</t>
    </rPh>
    <rPh sb="31" eb="33">
      <t>ヒダリドナリ</t>
    </rPh>
    <rPh sb="35" eb="37">
      <t>ミギハシ</t>
    </rPh>
    <rPh sb="39" eb="40">
      <t>ジュン</t>
    </rPh>
    <rPh sb="53" eb="54">
      <t>ツギ</t>
    </rPh>
    <rPh sb="55" eb="57">
      <t>ジョウキ</t>
    </rPh>
    <rPh sb="57" eb="59">
      <t>ハンイ</t>
    </rPh>
    <rPh sb="59" eb="61">
      <t>ゼンタイ</t>
    </rPh>
    <rPh sb="62" eb="64">
      <t>センタク</t>
    </rPh>
    <rPh sb="75" eb="76">
      <t>シタ</t>
    </rPh>
    <rPh sb="77" eb="78">
      <t>ギョウ</t>
    </rPh>
    <rPh sb="80" eb="81">
      <t>ジュン</t>
    </rPh>
    <rPh sb="82" eb="83">
      <t>ハ</t>
    </rPh>
    <rPh sb="84" eb="85">
      <t>ツ</t>
    </rPh>
    <rPh sb="91" eb="92">
      <t>オナ</t>
    </rPh>
    <rPh sb="93" eb="95">
      <t>スウシキ</t>
    </rPh>
    <rPh sb="96" eb="97">
      <t>ジュン</t>
    </rPh>
    <rPh sb="98" eb="100">
      <t>テキオウ</t>
    </rPh>
    <rPh sb="108" eb="109">
      <t>モト</t>
    </rPh>
    <rPh sb="132" eb="135">
      <t>ショリゴ</t>
    </rPh>
    <rPh sb="142" eb="143">
      <t>タタ</t>
    </rPh>
    <rPh sb="144" eb="145">
      <t>コ</t>
    </rPh>
    <rPh sb="151" eb="153">
      <t>カクニン</t>
    </rPh>
    <phoneticPr fontId="1"/>
  </si>
  <si>
    <t>=($Y$6*L6+$X$5*K5+$Y$5*L5+$Z$5*M5+$X$6*K6+$Z$6*M6+$X$7*K7+$Y$7*L7+$Z$7*M7)/$AA$9</t>
    <phoneticPr fontId="1"/>
  </si>
  <si>
    <t>B-1の左上角のセルに設定されている数式</t>
    <rPh sb="4" eb="6">
      <t>ヒダリウエ</t>
    </rPh>
    <rPh sb="6" eb="7">
      <t>カド</t>
    </rPh>
    <rPh sb="11" eb="13">
      <t>セッテイ</t>
    </rPh>
    <rPh sb="18" eb="20">
      <t>スウシキ</t>
    </rPh>
    <phoneticPr fontId="1"/>
  </si>
  <si>
    <t>完成版</t>
    <rPh sb="0" eb="3">
      <t>カンセイバン</t>
    </rPh>
    <phoneticPr fontId="1"/>
  </si>
  <si>
    <t>黄色のセルは編集・変更可能です。
A-1に数値形式の画像データを入力したり、Cのカーネルの値を変えるなどして、出力画像とその数値データ（B-1,B-2）の変化を確認してみましょう。</t>
    <rPh sb="0" eb="2">
      <t>キイロ</t>
    </rPh>
    <rPh sb="6" eb="8">
      <t>ヘンシュウ</t>
    </rPh>
    <rPh sb="9" eb="11">
      <t>ヘンコウ</t>
    </rPh>
    <rPh sb="11" eb="13">
      <t>カノウ</t>
    </rPh>
    <rPh sb="21" eb="23">
      <t>スウチ</t>
    </rPh>
    <rPh sb="23" eb="25">
      <t>ケイシキ</t>
    </rPh>
    <rPh sb="26" eb="28">
      <t>ガゾウ</t>
    </rPh>
    <rPh sb="32" eb="34">
      <t>ニュウリョク</t>
    </rPh>
    <rPh sb="45" eb="46">
      <t>アタイ</t>
    </rPh>
    <rPh sb="47" eb="48">
      <t>カ</t>
    </rPh>
    <rPh sb="55" eb="57">
      <t>シュツリョク</t>
    </rPh>
    <rPh sb="57" eb="59">
      <t>ガゾウ</t>
    </rPh>
    <rPh sb="62" eb="64">
      <t>スウチ</t>
    </rPh>
    <rPh sb="77" eb="79">
      <t>ヘンカ</t>
    </rPh>
    <rPh sb="80" eb="82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</si>
</sst>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 style="mediumDashed">
        <color rgb="FFC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rgb="FFC00000"/>
      </left>
      <right/>
      <top style="mediumDashed">
        <color rgb="FFC00000"/>
      </top>
      <bottom/>
      <diagonal/>
    </border>
    <border>
      <left/>
      <right/>
      <top style="mediumDashed">
        <color rgb="FFC00000"/>
      </top>
      <bottom/>
      <diagonal/>
    </border>
    <border>
      <left/>
      <right style="mediumDashed">
        <color rgb="FFC00000"/>
      </right>
      <top style="mediumDashed">
        <color rgb="FFC00000"/>
      </top>
      <bottom/>
      <diagonal/>
    </border>
    <border>
      <left style="mediumDashed">
        <color rgb="FFC00000"/>
      </left>
      <right/>
      <top/>
      <bottom/>
      <diagonal/>
    </border>
    <border>
      <left style="thin">
        <color indexed="64"/>
      </left>
      <right style="mediumDashed">
        <color rgb="FFC00000"/>
      </right>
      <top style="thin">
        <color indexed="64"/>
      </top>
      <bottom style="thin">
        <color indexed="64"/>
      </bottom>
      <diagonal/>
    </border>
    <border>
      <left style="mediumDashed">
        <color rgb="FFC00000"/>
      </left>
      <right/>
      <top/>
      <bottom style="mediumDashed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rgb="FFC00000"/>
      </bottom>
      <diagonal/>
    </border>
    <border>
      <left style="thin">
        <color indexed="64"/>
      </left>
      <right style="mediumDashed">
        <color rgb="FFC00000"/>
      </right>
      <top style="thin">
        <color indexed="64"/>
      </top>
      <bottom style="mediumDashed">
        <color rgb="FFC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4" xfId="0" applyFill="1" applyBorder="1">
      <alignment vertical="center"/>
    </xf>
    <xf numFmtId="0" fontId="0" fillId="0" borderId="6" xfId="0" applyBorder="1">
      <alignment vertical="center"/>
    </xf>
    <xf numFmtId="0" fontId="0" fillId="8" borderId="0" xfId="0" applyFill="1">
      <alignment vertical="center"/>
    </xf>
    <xf numFmtId="0" fontId="0" fillId="2" borderId="3" xfId="0" applyFill="1" applyBorder="1" applyProtection="1">
      <alignment vertical="center"/>
      <protection locked="0"/>
    </xf>
    <xf numFmtId="0" fontId="0" fillId="2" borderId="2" xfId="0" applyFill="1" applyBorder="1" applyProtection="1">
      <alignment vertical="center"/>
      <protection locked="0"/>
    </xf>
    <xf numFmtId="0" fontId="0" fillId="2" borderId="1" xfId="0" applyFill="1" applyBorder="1" applyProtection="1">
      <alignment vertical="center"/>
      <protection locked="0"/>
    </xf>
    <xf numFmtId="0" fontId="0" fillId="2" borderId="13" xfId="0" applyFill="1" applyBorder="1" applyProtection="1">
      <alignment vertical="center"/>
      <protection locked="0"/>
    </xf>
    <xf numFmtId="0" fontId="0" fillId="2" borderId="7" xfId="0" applyFill="1" applyBorder="1" applyProtection="1">
      <alignment vertical="center"/>
      <protection locked="0"/>
    </xf>
    <xf numFmtId="0" fontId="0" fillId="2" borderId="15" xfId="0" applyFill="1" applyBorder="1" applyProtection="1">
      <alignment vertical="center"/>
      <protection locked="0"/>
    </xf>
    <xf numFmtId="0" fontId="0" fillId="2" borderId="16" xfId="0" applyFill="1" applyBorder="1" applyProtection="1">
      <alignment vertical="center"/>
      <protection locked="0"/>
    </xf>
    <xf numFmtId="0" fontId="0" fillId="2" borderId="8" xfId="0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3" borderId="4" xfId="0" applyFill="1" applyBorder="1">
      <alignment vertical="center"/>
    </xf>
    <xf numFmtId="0" fontId="0" fillId="3" borderId="25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0" xfId="0" applyProtection="1">
      <alignment vertical="center"/>
      <protection locked="0"/>
    </xf>
    <xf numFmtId="0" fontId="0" fillId="9" borderId="17" xfId="0" applyFill="1" applyBorder="1">
      <alignment vertical="center"/>
    </xf>
    <xf numFmtId="0" fontId="0" fillId="9" borderId="18" xfId="0" applyFill="1" applyBorder="1">
      <alignment vertical="center"/>
    </xf>
    <xf numFmtId="0" fontId="0" fillId="9" borderId="19" xfId="0" applyFill="1" applyBorder="1">
      <alignment vertical="center"/>
    </xf>
    <xf numFmtId="0" fontId="0" fillId="9" borderId="22" xfId="0" quotePrefix="1" applyFill="1" applyBorder="1">
      <alignment vertical="center"/>
    </xf>
    <xf numFmtId="0" fontId="0" fillId="9" borderId="23" xfId="0" applyFill="1" applyBorder="1">
      <alignment vertical="center"/>
    </xf>
    <xf numFmtId="0" fontId="0" fillId="9" borderId="24" xfId="0" applyFill="1" applyBorder="1">
      <alignment vertical="center"/>
    </xf>
    <xf numFmtId="0" fontId="0" fillId="0" borderId="0" xfId="0" applyAlignment="1">
      <alignment horizontal="left" vertical="top" wrapText="1"/>
    </xf>
    <xf numFmtId="0" fontId="0" fillId="9" borderId="17" xfId="0" applyFill="1" applyBorder="1" applyAlignment="1">
      <alignment horizontal="left" vertical="top" wrapText="1"/>
    </xf>
    <xf numFmtId="0" fontId="0" fillId="9" borderId="18" xfId="0" applyFill="1" applyBorder="1" applyAlignment="1">
      <alignment horizontal="left" vertical="top" wrapText="1"/>
    </xf>
    <xf numFmtId="0" fontId="0" fillId="9" borderId="19" xfId="0" applyFill="1" applyBorder="1" applyAlignment="1">
      <alignment horizontal="left" vertical="top" wrapText="1"/>
    </xf>
    <xf numFmtId="0" fontId="0" fillId="9" borderId="20" xfId="0" applyFill="1" applyBorder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0" fillId="9" borderId="21" xfId="0" applyFill="1" applyBorder="1" applyAlignment="1">
      <alignment horizontal="left" vertical="top" wrapText="1"/>
    </xf>
    <xf numFmtId="0" fontId="0" fillId="9" borderId="22" xfId="0" applyFill="1" applyBorder="1" applyAlignment="1">
      <alignment horizontal="left" vertical="top" wrapText="1"/>
    </xf>
    <xf numFmtId="0" fontId="0" fillId="9" borderId="23" xfId="0" applyFill="1" applyBorder="1" applyAlignment="1">
      <alignment horizontal="left" vertical="top" wrapText="1"/>
    </xf>
    <xf numFmtId="0" fontId="0" fillId="9" borderId="24" xfId="0" applyFill="1" applyBorder="1" applyAlignment="1">
      <alignment horizontal="left" vertical="top" wrapText="1"/>
    </xf>
    <xf numFmtId="0" fontId="0" fillId="0" borderId="6" xfId="0" applyBorder="1" applyProtection="1">
      <alignment vertical="center"/>
    </xf>
    <xf numFmtId="0" fontId="0" fillId="0" borderId="7" xfId="0" applyBorder="1" applyProtection="1">
      <alignment vertical="center"/>
    </xf>
    <xf numFmtId="0" fontId="0" fillId="0" borderId="1" xfId="0" applyBorder="1" applyProtection="1">
      <alignment vertical="center"/>
    </xf>
    <xf numFmtId="0" fontId="0" fillId="0" borderId="8" xfId="0" applyBorder="1" applyProtection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CCFFCC"/>
      <color rgb="FF000000"/>
      <color rgb="FFFFFF00"/>
      <color rgb="FF3399FF"/>
      <color rgb="FFCCFF99"/>
      <color rgb="FFCCCCFF"/>
      <color rgb="FFFFCC00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114301</xdr:colOff>
      <xdr:row>15</xdr:row>
      <xdr:rowOff>76201</xdr:rowOff>
    </xdr:from>
    <xdr:to>
      <xdr:col>18</xdr:col>
      <xdr:colOff>133351</xdr:colOff>
      <xdr:row>15</xdr:row>
      <xdr:rowOff>247651</xdr:rowOff>
    </xdr:to>
    <xdr:sp macro="" textlink="">
      <xdr:nvSpPr>
        <xdr:cNvPr id="8" name="矢印: ストライプ 7">
          <a:extLst>
            <a:ext uri="{FF2B5EF4-FFF2-40B4-BE49-F238E27FC236}">
              <a16:creationId xmlns:a16="http://schemas.microsoft.com/office/drawing/2014/main" id="{051DF646-6053-A4FF-C7A7-8E405462D0C6}"/>
            </a:ext>
          </a:extLst>
        </xdr:cNvPr>
        <xdr:cNvSpPr/>
      </xdr:nvSpPr>
      <xdr:spPr>
        <a:xfrm>
          <a:off x="4114801" y="4648201"/>
          <a:ext cx="2019300" cy="171450"/>
        </a:xfrm>
        <a:prstGeom prst="stripedRightArrow">
          <a:avLst/>
        </a:prstGeom>
        <a:solidFill>
          <a:srgbClr val="FFFF00">
            <a:alpha val="50196"/>
          </a:srgbClr>
        </a:solidFill>
        <a:ln w="3175">
          <a:solidFill>
            <a:srgbClr val="000000">
              <a:alpha val="50196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11</xdr:col>
      <xdr:colOff>95249</xdr:colOff>
      <xdr:row>16</xdr:row>
      <xdr:rowOff>175260</xdr:rowOff>
    </xdr:from>
    <xdr:to>
      <xdr:col>18</xdr:col>
      <xdr:colOff>285748</xdr:colOff>
      <xdr:row>22</xdr:row>
      <xdr:rowOff>228600</xdr:rowOff>
    </xdr:to>
    <xdr:sp macro="" textlink="">
      <xdr:nvSpPr>
        <xdr:cNvPr id="9" name="矢印: ストライプ 8">
          <a:extLst>
            <a:ext uri="{FF2B5EF4-FFF2-40B4-BE49-F238E27FC236}">
              <a16:creationId xmlns:a16="http://schemas.microsoft.com/office/drawing/2014/main" id="{94952CBC-B937-48E7-B4D8-B270E43C31EB}"/>
            </a:ext>
          </a:extLst>
        </xdr:cNvPr>
        <xdr:cNvSpPr/>
      </xdr:nvSpPr>
      <xdr:spPr>
        <a:xfrm rot="5400000">
          <a:off x="3558539" y="4857750"/>
          <a:ext cx="1882140" cy="2270759"/>
        </a:xfrm>
        <a:prstGeom prst="stripedRightArrow">
          <a:avLst>
            <a:gd name="adj1" fmla="val 63546"/>
            <a:gd name="adj2" fmla="val 39623"/>
          </a:avLst>
        </a:prstGeom>
        <a:solidFill>
          <a:srgbClr val="FFFF00">
            <a:alpha val="50196"/>
          </a:srgbClr>
        </a:solidFill>
        <a:ln w="3175">
          <a:solidFill>
            <a:srgbClr val="000000">
              <a:alpha val="50196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20</xdr:col>
      <xdr:colOff>61913</xdr:colOff>
      <xdr:row>8</xdr:row>
      <xdr:rowOff>190503</xdr:rowOff>
    </xdr:from>
    <xdr:to>
      <xdr:col>22</xdr:col>
      <xdr:colOff>133350</xdr:colOff>
      <xdr:row>19</xdr:row>
      <xdr:rowOff>238125</xdr:rowOff>
    </xdr:to>
    <xdr:sp macro="" textlink="">
      <xdr:nvSpPr>
        <xdr:cNvPr id="4" name="矢印: U ターン 3">
          <a:extLst>
            <a:ext uri="{FF2B5EF4-FFF2-40B4-BE49-F238E27FC236}">
              <a16:creationId xmlns:a16="http://schemas.microsoft.com/office/drawing/2014/main" id="{FD895123-3EDE-8D20-1DCC-0281348AE2E2}"/>
            </a:ext>
          </a:extLst>
        </xdr:cNvPr>
        <xdr:cNvSpPr/>
      </xdr:nvSpPr>
      <xdr:spPr>
        <a:xfrm rot="5400000">
          <a:off x="4638201" y="3996215"/>
          <a:ext cx="3400422" cy="665797"/>
        </a:xfrm>
        <a:prstGeom prst="uturnArrow">
          <a:avLst>
            <a:gd name="adj1" fmla="val 32154"/>
            <a:gd name="adj2" fmla="val 25000"/>
            <a:gd name="adj3" fmla="val 32945"/>
            <a:gd name="adj4" fmla="val 67055"/>
            <a:gd name="adj5" fmla="val 100000"/>
          </a:avLst>
        </a:prstGeom>
        <a:solidFill>
          <a:srgbClr val="3399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19050</xdr:colOff>
      <xdr:row>8</xdr:row>
      <xdr:rowOff>95250</xdr:rowOff>
    </xdr:from>
    <xdr:to>
      <xdr:col>10</xdr:col>
      <xdr:colOff>76200</xdr:colOff>
      <xdr:row>9</xdr:row>
      <xdr:rowOff>238125</xdr:rowOff>
    </xdr:to>
    <xdr:sp macro="" textlink="">
      <xdr:nvSpPr>
        <xdr:cNvPr id="5" name="矢印: 左 4">
          <a:extLst>
            <a:ext uri="{FF2B5EF4-FFF2-40B4-BE49-F238E27FC236}">
              <a16:creationId xmlns:a16="http://schemas.microsoft.com/office/drawing/2014/main" id="{6A87AB89-BD49-714C-EE43-54DAA02C3655}"/>
            </a:ext>
          </a:extLst>
        </xdr:cNvPr>
        <xdr:cNvSpPr/>
      </xdr:nvSpPr>
      <xdr:spPr>
        <a:xfrm>
          <a:off x="3019425" y="2533650"/>
          <a:ext cx="390525" cy="447675"/>
        </a:xfrm>
        <a:prstGeom prst="leftArrow">
          <a:avLst/>
        </a:prstGeom>
        <a:solidFill>
          <a:srgbClr val="3399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9</xdr:col>
      <xdr:colOff>28575</xdr:colOff>
      <xdr:row>18</xdr:row>
      <xdr:rowOff>104775</xdr:rowOff>
    </xdr:from>
    <xdr:to>
      <xdr:col>10</xdr:col>
      <xdr:colOff>257175</xdr:colOff>
      <xdr:row>19</xdr:row>
      <xdr:rowOff>247650</xdr:rowOff>
    </xdr:to>
    <xdr:sp macro="" textlink="">
      <xdr:nvSpPr>
        <xdr:cNvPr id="6" name="矢印: 左 5">
          <a:extLst>
            <a:ext uri="{FF2B5EF4-FFF2-40B4-BE49-F238E27FC236}">
              <a16:creationId xmlns:a16="http://schemas.microsoft.com/office/drawing/2014/main" id="{EA54757F-30BB-4C48-A8AF-CE8E24ACE23E}"/>
            </a:ext>
          </a:extLst>
        </xdr:cNvPr>
        <xdr:cNvSpPr/>
      </xdr:nvSpPr>
      <xdr:spPr>
        <a:xfrm>
          <a:off x="3028950" y="5591175"/>
          <a:ext cx="561975" cy="447675"/>
        </a:xfrm>
        <a:prstGeom prst="leftArrow">
          <a:avLst/>
        </a:prstGeom>
        <a:solidFill>
          <a:srgbClr val="3399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22</xdr:col>
      <xdr:colOff>180970</xdr:colOff>
      <xdr:row>9</xdr:row>
      <xdr:rowOff>76199</xdr:rowOff>
    </xdr:from>
    <xdr:to>
      <xdr:col>25</xdr:col>
      <xdr:colOff>38098</xdr:colOff>
      <xdr:row>12</xdr:row>
      <xdr:rowOff>66675</xdr:rowOff>
    </xdr:to>
    <xdr:sp macro="" textlink="">
      <xdr:nvSpPr>
        <xdr:cNvPr id="7" name="矢印: 折線 6">
          <a:extLst>
            <a:ext uri="{FF2B5EF4-FFF2-40B4-BE49-F238E27FC236}">
              <a16:creationId xmlns:a16="http://schemas.microsoft.com/office/drawing/2014/main" id="{3B848F92-96B6-93A7-9617-A47318038A66}"/>
            </a:ext>
          </a:extLst>
        </xdr:cNvPr>
        <xdr:cNvSpPr/>
      </xdr:nvSpPr>
      <xdr:spPr>
        <a:xfrm rot="10800000">
          <a:off x="6718930" y="2819399"/>
          <a:ext cx="748668" cy="904876"/>
        </a:xfrm>
        <a:prstGeom prst="bentArrow">
          <a:avLst>
            <a:gd name="adj1" fmla="val 25000"/>
            <a:gd name="adj2" fmla="val 25000"/>
            <a:gd name="adj3" fmla="val 25000"/>
            <a:gd name="adj4" fmla="val 49488"/>
          </a:avLst>
        </a:prstGeom>
        <a:solidFill>
          <a:srgbClr val="3399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61913</xdr:colOff>
      <xdr:row>8</xdr:row>
      <xdr:rowOff>190503</xdr:rowOff>
    </xdr:from>
    <xdr:to>
      <xdr:col>22</xdr:col>
      <xdr:colOff>133350</xdr:colOff>
      <xdr:row>19</xdr:row>
      <xdr:rowOff>238125</xdr:rowOff>
    </xdr:to>
    <xdr:sp macro="" textlink="">
      <xdr:nvSpPr>
        <xdr:cNvPr id="4" name="矢印: U ターン 3">
          <a:extLst>
            <a:ext uri="{FF2B5EF4-FFF2-40B4-BE49-F238E27FC236}">
              <a16:creationId xmlns:a16="http://schemas.microsoft.com/office/drawing/2014/main" id="{2EE05911-F2C5-44A6-8FEB-CDD03A6B0C3A}"/>
            </a:ext>
          </a:extLst>
        </xdr:cNvPr>
        <xdr:cNvSpPr/>
      </xdr:nvSpPr>
      <xdr:spPr>
        <a:xfrm rot="5400000">
          <a:off x="4638201" y="3996215"/>
          <a:ext cx="3400422" cy="665797"/>
        </a:xfrm>
        <a:prstGeom prst="uturnArrow">
          <a:avLst>
            <a:gd name="adj1" fmla="val 32154"/>
            <a:gd name="adj2" fmla="val 25000"/>
            <a:gd name="adj3" fmla="val 32945"/>
            <a:gd name="adj4" fmla="val 67055"/>
            <a:gd name="adj5" fmla="val 100000"/>
          </a:avLst>
        </a:prstGeom>
        <a:solidFill>
          <a:srgbClr val="3399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19050</xdr:colOff>
      <xdr:row>8</xdr:row>
      <xdr:rowOff>95250</xdr:rowOff>
    </xdr:from>
    <xdr:to>
      <xdr:col>10</xdr:col>
      <xdr:colOff>76200</xdr:colOff>
      <xdr:row>9</xdr:row>
      <xdr:rowOff>238125</xdr:rowOff>
    </xdr:to>
    <xdr:sp macro="" textlink="">
      <xdr:nvSpPr>
        <xdr:cNvPr id="5" name="矢印: 左 4">
          <a:extLst>
            <a:ext uri="{FF2B5EF4-FFF2-40B4-BE49-F238E27FC236}">
              <a16:creationId xmlns:a16="http://schemas.microsoft.com/office/drawing/2014/main" id="{EFC372C7-4BFE-44C2-80A4-DB30EEDC90F0}"/>
            </a:ext>
          </a:extLst>
        </xdr:cNvPr>
        <xdr:cNvSpPr/>
      </xdr:nvSpPr>
      <xdr:spPr>
        <a:xfrm>
          <a:off x="2693670" y="2533650"/>
          <a:ext cx="354330" cy="447675"/>
        </a:xfrm>
        <a:prstGeom prst="leftArrow">
          <a:avLst/>
        </a:prstGeom>
        <a:solidFill>
          <a:srgbClr val="3399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9</xdr:col>
      <xdr:colOff>28575</xdr:colOff>
      <xdr:row>18</xdr:row>
      <xdr:rowOff>104775</xdr:rowOff>
    </xdr:from>
    <xdr:to>
      <xdr:col>10</xdr:col>
      <xdr:colOff>257175</xdr:colOff>
      <xdr:row>19</xdr:row>
      <xdr:rowOff>247650</xdr:rowOff>
    </xdr:to>
    <xdr:sp macro="" textlink="">
      <xdr:nvSpPr>
        <xdr:cNvPr id="6" name="矢印: 左 5">
          <a:extLst>
            <a:ext uri="{FF2B5EF4-FFF2-40B4-BE49-F238E27FC236}">
              <a16:creationId xmlns:a16="http://schemas.microsoft.com/office/drawing/2014/main" id="{E2688959-8D30-4F9F-99AF-A644C0215EB6}"/>
            </a:ext>
          </a:extLst>
        </xdr:cNvPr>
        <xdr:cNvSpPr/>
      </xdr:nvSpPr>
      <xdr:spPr>
        <a:xfrm>
          <a:off x="2703195" y="5591175"/>
          <a:ext cx="525780" cy="447675"/>
        </a:xfrm>
        <a:prstGeom prst="leftArrow">
          <a:avLst/>
        </a:prstGeom>
        <a:solidFill>
          <a:srgbClr val="3399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22</xdr:col>
      <xdr:colOff>180970</xdr:colOff>
      <xdr:row>9</xdr:row>
      <xdr:rowOff>76199</xdr:rowOff>
    </xdr:from>
    <xdr:to>
      <xdr:col>25</xdr:col>
      <xdr:colOff>38098</xdr:colOff>
      <xdr:row>12</xdr:row>
      <xdr:rowOff>66675</xdr:rowOff>
    </xdr:to>
    <xdr:sp macro="" textlink="">
      <xdr:nvSpPr>
        <xdr:cNvPr id="7" name="矢印: 折線 6">
          <a:extLst>
            <a:ext uri="{FF2B5EF4-FFF2-40B4-BE49-F238E27FC236}">
              <a16:creationId xmlns:a16="http://schemas.microsoft.com/office/drawing/2014/main" id="{132B81BC-8327-44A5-9E5D-80CF9A7BABF7}"/>
            </a:ext>
          </a:extLst>
        </xdr:cNvPr>
        <xdr:cNvSpPr/>
      </xdr:nvSpPr>
      <xdr:spPr>
        <a:xfrm rot="10800000">
          <a:off x="6718930" y="2819399"/>
          <a:ext cx="748668" cy="904876"/>
        </a:xfrm>
        <a:prstGeom prst="bentArrow">
          <a:avLst>
            <a:gd name="adj1" fmla="val 25000"/>
            <a:gd name="adj2" fmla="val 25000"/>
            <a:gd name="adj3" fmla="val 25000"/>
            <a:gd name="adj4" fmla="val 49488"/>
          </a:avLst>
        </a:prstGeom>
        <a:solidFill>
          <a:srgbClr val="3399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EFBA-54F0-42F8-82FF-C2CDC326B627}">
  <dimension ref="A1:AC26"/>
  <sheetViews>
    <sheetView tabSelected="1" workbookViewId="0"/>
  </sheetViews>
  <sheetFormatPr defaultRowHeight="13.2" x14ac:dyDescent="0.2"/>
  <cols>
    <col min="1" max="29" width="4.33203125" customWidth="1"/>
  </cols>
  <sheetData>
    <row r="1" spans="1:29" ht="24" customHeight="1" thickBot="1" x14ac:dyDescent="0.25">
      <c r="A1" s="8"/>
      <c r="B1" s="8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24" customHeight="1" thickBot="1" x14ac:dyDescent="0.25">
      <c r="B2" t="s">
        <v>6</v>
      </c>
      <c r="E2" s="2" t="s">
        <v>0</v>
      </c>
      <c r="F2" s="3">
        <f>MIN(B6:I23)</f>
        <v>0</v>
      </c>
      <c r="G2" s="2" t="s">
        <v>1</v>
      </c>
      <c r="H2" s="3">
        <f>MAX(B6:I23)</f>
        <v>2</v>
      </c>
      <c r="V2" s="6" t="s">
        <v>4</v>
      </c>
      <c r="W2" s="6"/>
      <c r="X2" s="17">
        <v>1</v>
      </c>
      <c r="Y2" t="s">
        <v>3</v>
      </c>
    </row>
    <row r="3" spans="1:29" ht="24" customHeight="1" thickBot="1" x14ac:dyDescent="0.25">
      <c r="B3" t="s">
        <v>7</v>
      </c>
      <c r="F3" s="16">
        <v>-2</v>
      </c>
      <c r="H3" s="16">
        <v>0</v>
      </c>
      <c r="K3" s="4" t="s">
        <v>2</v>
      </c>
      <c r="L3" s="4"/>
      <c r="M3" s="4"/>
      <c r="N3" s="17">
        <v>1</v>
      </c>
      <c r="O3" t="s">
        <v>3</v>
      </c>
    </row>
    <row r="4" spans="1:29" ht="24" customHeight="1" thickBot="1" x14ac:dyDescent="0.25">
      <c r="B4" s="5" t="s">
        <v>11</v>
      </c>
      <c r="C4" s="5"/>
      <c r="D4" s="5"/>
      <c r="E4" s="5"/>
      <c r="F4" s="5">
        <f>MIN(B6:I23)+F3</f>
        <v>-2</v>
      </c>
      <c r="G4" s="5" t="s">
        <v>8</v>
      </c>
      <c r="H4" s="5">
        <f>MAX(B6:I23)+H3</f>
        <v>2</v>
      </c>
      <c r="I4" s="5" t="s">
        <v>9</v>
      </c>
      <c r="K4" s="7" t="s">
        <v>13</v>
      </c>
      <c r="L4" s="7"/>
      <c r="M4" s="7"/>
      <c r="N4" s="7"/>
      <c r="O4" s="7"/>
      <c r="P4" s="7"/>
      <c r="Q4" s="7"/>
      <c r="R4" s="7"/>
      <c r="S4" s="7"/>
      <c r="T4" s="7"/>
      <c r="W4" s="15" t="s">
        <v>17</v>
      </c>
      <c r="X4" s="15"/>
      <c r="Y4" s="15"/>
      <c r="Z4" s="15"/>
      <c r="AA4" s="15"/>
    </row>
    <row r="5" spans="1:29" ht="24" customHeight="1" x14ac:dyDescent="0.2">
      <c r="B5" t="s">
        <v>14</v>
      </c>
      <c r="K5" s="9">
        <f>(K6+L5)/2*$N$3</f>
        <v>1</v>
      </c>
      <c r="L5" s="10">
        <f>L6*$N$3</f>
        <v>1</v>
      </c>
      <c r="M5" s="11">
        <f t="shared" ref="M5:S5" si="0">M6*$N$3</f>
        <v>1</v>
      </c>
      <c r="N5" s="4">
        <f t="shared" si="0"/>
        <v>1</v>
      </c>
      <c r="O5" s="4">
        <f t="shared" si="0"/>
        <v>1</v>
      </c>
      <c r="P5" s="4">
        <f t="shared" si="0"/>
        <v>1</v>
      </c>
      <c r="Q5" s="4">
        <f t="shared" si="0"/>
        <v>1</v>
      </c>
      <c r="R5" s="4">
        <f t="shared" si="0"/>
        <v>1</v>
      </c>
      <c r="S5" s="4">
        <f t="shared" si="0"/>
        <v>1</v>
      </c>
      <c r="T5" s="4">
        <f>(S5+T6)/2</f>
        <v>1</v>
      </c>
      <c r="X5" s="18">
        <v>-1</v>
      </c>
      <c r="Y5" s="18">
        <v>-1</v>
      </c>
      <c r="Z5" s="18">
        <v>-1</v>
      </c>
    </row>
    <row r="6" spans="1:29" ht="24" customHeight="1" x14ac:dyDescent="0.2">
      <c r="B6" s="1">
        <f t="shared" ref="B6:I13" si="1">L6</f>
        <v>1</v>
      </c>
      <c r="C6" s="1">
        <f t="shared" si="1"/>
        <v>1</v>
      </c>
      <c r="D6" s="1">
        <f t="shared" si="1"/>
        <v>1</v>
      </c>
      <c r="E6" s="1">
        <f t="shared" si="1"/>
        <v>1</v>
      </c>
      <c r="F6" s="1">
        <f t="shared" si="1"/>
        <v>1</v>
      </c>
      <c r="G6" s="1">
        <f t="shared" si="1"/>
        <v>1</v>
      </c>
      <c r="H6" s="1">
        <f t="shared" si="1"/>
        <v>1</v>
      </c>
      <c r="I6" s="1">
        <f t="shared" si="1"/>
        <v>1</v>
      </c>
      <c r="K6" s="12">
        <f>L6*$N$3</f>
        <v>1</v>
      </c>
      <c r="L6" s="18">
        <v>1</v>
      </c>
      <c r="M6" s="19">
        <v>1</v>
      </c>
      <c r="N6" s="20">
        <v>1</v>
      </c>
      <c r="O6" s="18">
        <v>1</v>
      </c>
      <c r="P6" s="18">
        <v>1</v>
      </c>
      <c r="Q6" s="18">
        <v>1</v>
      </c>
      <c r="R6" s="18">
        <v>1</v>
      </c>
      <c r="S6" s="18">
        <v>1</v>
      </c>
      <c r="T6" s="4">
        <f>S6*$N$3</f>
        <v>1</v>
      </c>
      <c r="X6" s="18">
        <v>-1</v>
      </c>
      <c r="Y6" s="18">
        <v>9</v>
      </c>
      <c r="Z6" s="18">
        <v>-1</v>
      </c>
    </row>
    <row r="7" spans="1:29" ht="24" customHeight="1" thickBot="1" x14ac:dyDescent="0.25">
      <c r="B7" s="1">
        <f t="shared" si="1"/>
        <v>1</v>
      </c>
      <c r="C7" s="1">
        <f t="shared" si="1"/>
        <v>1</v>
      </c>
      <c r="D7" s="1">
        <f t="shared" si="1"/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1</v>
      </c>
      <c r="I7" s="1">
        <f t="shared" si="1"/>
        <v>1</v>
      </c>
      <c r="K7" s="13">
        <f t="shared" ref="K7:K13" si="2">L7*$N$3</f>
        <v>1</v>
      </c>
      <c r="L7" s="21">
        <v>1</v>
      </c>
      <c r="M7" s="22">
        <v>1</v>
      </c>
      <c r="N7" s="20">
        <v>1</v>
      </c>
      <c r="O7" s="18">
        <v>1</v>
      </c>
      <c r="P7" s="18">
        <v>1</v>
      </c>
      <c r="Q7" s="18">
        <v>1</v>
      </c>
      <c r="R7" s="18">
        <v>1</v>
      </c>
      <c r="S7" s="18">
        <v>1</v>
      </c>
      <c r="T7" s="4">
        <f t="shared" ref="T7:T13" si="3">S7*$N$3</f>
        <v>1</v>
      </c>
      <c r="X7" s="18">
        <v>-1</v>
      </c>
      <c r="Y7" s="18">
        <v>-1</v>
      </c>
      <c r="Z7" s="18">
        <v>-1</v>
      </c>
    </row>
    <row r="8" spans="1:29" ht="24" customHeight="1" x14ac:dyDescent="0.2">
      <c r="B8" s="1">
        <f t="shared" si="1"/>
        <v>1</v>
      </c>
      <c r="C8" s="1">
        <f t="shared" si="1"/>
        <v>1</v>
      </c>
      <c r="D8" s="1">
        <f t="shared" si="1"/>
        <v>1</v>
      </c>
      <c r="E8" s="1">
        <f t="shared" si="1"/>
        <v>2</v>
      </c>
      <c r="F8" s="1">
        <f t="shared" si="1"/>
        <v>2</v>
      </c>
      <c r="G8" s="1">
        <f t="shared" si="1"/>
        <v>1</v>
      </c>
      <c r="H8" s="1">
        <f t="shared" si="1"/>
        <v>1</v>
      </c>
      <c r="I8" s="1">
        <f t="shared" si="1"/>
        <v>1</v>
      </c>
      <c r="K8" s="4">
        <f t="shared" si="2"/>
        <v>1</v>
      </c>
      <c r="L8" s="23">
        <v>1</v>
      </c>
      <c r="M8" s="23">
        <v>1</v>
      </c>
      <c r="N8" s="18">
        <v>1</v>
      </c>
      <c r="O8" s="18">
        <v>2</v>
      </c>
      <c r="P8" s="18">
        <v>2</v>
      </c>
      <c r="Q8" s="18">
        <v>1</v>
      </c>
      <c r="R8" s="18">
        <v>1</v>
      </c>
      <c r="S8" s="18">
        <v>1</v>
      </c>
      <c r="T8" s="4">
        <f t="shared" si="3"/>
        <v>1</v>
      </c>
      <c r="X8" t="s">
        <v>10</v>
      </c>
      <c r="AA8">
        <f>SUM(X5:Z7)</f>
        <v>1</v>
      </c>
    </row>
    <row r="9" spans="1:29" ht="24" customHeight="1" x14ac:dyDescent="0.2">
      <c r="B9" s="1">
        <f t="shared" si="1"/>
        <v>1</v>
      </c>
      <c r="C9" s="1">
        <f t="shared" si="1"/>
        <v>1</v>
      </c>
      <c r="D9" s="1">
        <f t="shared" si="1"/>
        <v>2</v>
      </c>
      <c r="E9" s="1">
        <f t="shared" si="1"/>
        <v>1</v>
      </c>
      <c r="F9" s="1">
        <f t="shared" si="1"/>
        <v>1</v>
      </c>
      <c r="G9" s="1">
        <f t="shared" si="1"/>
        <v>2</v>
      </c>
      <c r="H9" s="1">
        <f t="shared" si="1"/>
        <v>1</v>
      </c>
      <c r="I9" s="1">
        <f t="shared" si="1"/>
        <v>1</v>
      </c>
      <c r="K9" s="4">
        <f t="shared" si="2"/>
        <v>1</v>
      </c>
      <c r="L9" s="18">
        <v>1</v>
      </c>
      <c r="M9" s="18">
        <v>1</v>
      </c>
      <c r="N9" s="18">
        <v>2</v>
      </c>
      <c r="O9" s="18">
        <v>1</v>
      </c>
      <c r="P9" s="18">
        <v>1</v>
      </c>
      <c r="Q9" s="18">
        <v>2</v>
      </c>
      <c r="R9" s="18">
        <v>1</v>
      </c>
      <c r="S9" s="18">
        <v>1</v>
      </c>
      <c r="T9" s="4">
        <f t="shared" si="3"/>
        <v>1</v>
      </c>
      <c r="X9" s="6" t="s">
        <v>5</v>
      </c>
      <c r="Y9" s="6"/>
      <c r="Z9" s="6"/>
      <c r="AA9" s="6">
        <f>IF(AND(AA8&gt;=0,AA8&lt;1),1,IF(X2=0,1,AA8))</f>
        <v>1</v>
      </c>
    </row>
    <row r="10" spans="1:29" ht="24" customHeight="1" x14ac:dyDescent="0.2">
      <c r="B10" s="1">
        <f t="shared" si="1"/>
        <v>1</v>
      </c>
      <c r="C10" s="1">
        <f t="shared" si="1"/>
        <v>1</v>
      </c>
      <c r="D10" s="1">
        <f t="shared" si="1"/>
        <v>2</v>
      </c>
      <c r="E10" s="1">
        <f t="shared" si="1"/>
        <v>1</v>
      </c>
      <c r="F10" s="1">
        <f t="shared" si="1"/>
        <v>1</v>
      </c>
      <c r="G10" s="1">
        <f t="shared" si="1"/>
        <v>2</v>
      </c>
      <c r="H10" s="1">
        <f t="shared" si="1"/>
        <v>1</v>
      </c>
      <c r="I10" s="1">
        <f t="shared" si="1"/>
        <v>1</v>
      </c>
      <c r="K10" s="4">
        <f t="shared" si="2"/>
        <v>1</v>
      </c>
      <c r="L10" s="18">
        <v>1</v>
      </c>
      <c r="M10" s="18">
        <v>1</v>
      </c>
      <c r="N10" s="18">
        <v>2</v>
      </c>
      <c r="O10" s="18">
        <v>1</v>
      </c>
      <c r="P10" s="18">
        <v>1</v>
      </c>
      <c r="Q10" s="18">
        <v>2</v>
      </c>
      <c r="R10" s="18">
        <v>1</v>
      </c>
      <c r="S10" s="18">
        <v>1</v>
      </c>
      <c r="T10" s="4">
        <f t="shared" si="3"/>
        <v>1</v>
      </c>
    </row>
    <row r="11" spans="1:29" ht="24" customHeight="1" x14ac:dyDescent="0.2">
      <c r="B11" s="1">
        <f t="shared" si="1"/>
        <v>1</v>
      </c>
      <c r="C11" s="1">
        <f t="shared" si="1"/>
        <v>1</v>
      </c>
      <c r="D11" s="1">
        <f t="shared" si="1"/>
        <v>1</v>
      </c>
      <c r="E11" s="1">
        <f t="shared" si="1"/>
        <v>2</v>
      </c>
      <c r="F11" s="1">
        <f t="shared" si="1"/>
        <v>2</v>
      </c>
      <c r="G11" s="1">
        <f t="shared" si="1"/>
        <v>1</v>
      </c>
      <c r="H11" s="1">
        <f t="shared" si="1"/>
        <v>1</v>
      </c>
      <c r="I11" s="1">
        <f t="shared" si="1"/>
        <v>1</v>
      </c>
      <c r="K11" s="4">
        <f t="shared" si="2"/>
        <v>1</v>
      </c>
      <c r="L11" s="18">
        <v>1</v>
      </c>
      <c r="M11" s="18">
        <v>1</v>
      </c>
      <c r="N11" s="18">
        <v>1</v>
      </c>
      <c r="O11" s="18">
        <v>2</v>
      </c>
      <c r="P11" s="18">
        <v>2</v>
      </c>
      <c r="Q11" s="18">
        <v>1</v>
      </c>
      <c r="R11" s="18">
        <v>1</v>
      </c>
      <c r="S11" s="18">
        <v>1</v>
      </c>
      <c r="T11" s="4">
        <f t="shared" si="3"/>
        <v>1</v>
      </c>
    </row>
    <row r="12" spans="1:29" ht="24" customHeight="1" x14ac:dyDescent="0.2">
      <c r="B12" s="1">
        <f t="shared" si="1"/>
        <v>1</v>
      </c>
      <c r="C12" s="1">
        <f t="shared" si="1"/>
        <v>1</v>
      </c>
      <c r="D12" s="1">
        <f t="shared" si="1"/>
        <v>1</v>
      </c>
      <c r="E12" s="1">
        <f t="shared" si="1"/>
        <v>1</v>
      </c>
      <c r="F12" s="1">
        <f t="shared" si="1"/>
        <v>1</v>
      </c>
      <c r="G12" s="1">
        <f t="shared" si="1"/>
        <v>1</v>
      </c>
      <c r="H12" s="1">
        <f t="shared" si="1"/>
        <v>1</v>
      </c>
      <c r="I12" s="1">
        <f t="shared" si="1"/>
        <v>1</v>
      </c>
      <c r="K12" s="4">
        <f t="shared" si="2"/>
        <v>1</v>
      </c>
      <c r="L12" s="18">
        <v>1</v>
      </c>
      <c r="M12" s="18">
        <v>1</v>
      </c>
      <c r="N12" s="18">
        <v>1</v>
      </c>
      <c r="O12" s="18">
        <v>1</v>
      </c>
      <c r="P12" s="18">
        <v>1</v>
      </c>
      <c r="Q12" s="18">
        <v>1</v>
      </c>
      <c r="R12" s="18">
        <v>1</v>
      </c>
      <c r="S12" s="18">
        <v>1</v>
      </c>
      <c r="T12" s="4">
        <f t="shared" si="3"/>
        <v>1</v>
      </c>
    </row>
    <row r="13" spans="1:29" ht="24" customHeight="1" thickBot="1" x14ac:dyDescent="0.25">
      <c r="B13" s="1">
        <f t="shared" si="1"/>
        <v>1</v>
      </c>
      <c r="C13" s="1">
        <f t="shared" si="1"/>
        <v>1</v>
      </c>
      <c r="D13" s="1">
        <f t="shared" si="1"/>
        <v>1</v>
      </c>
      <c r="E13" s="1">
        <f t="shared" si="1"/>
        <v>1</v>
      </c>
      <c r="F13" s="1">
        <f t="shared" si="1"/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K13" s="4">
        <f t="shared" si="2"/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18">
        <v>1</v>
      </c>
      <c r="T13" s="4">
        <f t="shared" si="3"/>
        <v>1</v>
      </c>
    </row>
    <row r="14" spans="1:29" ht="24" customHeight="1" thickBot="1" x14ac:dyDescent="0.25">
      <c r="K14" s="4">
        <f>(K13+L14)/2</f>
        <v>1</v>
      </c>
      <c r="L14" s="4">
        <f>L13*$N$3</f>
        <v>1</v>
      </c>
      <c r="M14" s="4">
        <f t="shared" ref="M14:S14" si="4">M13*$N$3</f>
        <v>1</v>
      </c>
      <c r="N14" s="4">
        <f t="shared" si="4"/>
        <v>1</v>
      </c>
      <c r="O14" s="4">
        <f t="shared" si="4"/>
        <v>1</v>
      </c>
      <c r="P14" s="4">
        <f t="shared" si="4"/>
        <v>1</v>
      </c>
      <c r="Q14" s="4">
        <f t="shared" si="4"/>
        <v>1</v>
      </c>
      <c r="R14" s="4">
        <f t="shared" si="4"/>
        <v>1</v>
      </c>
      <c r="S14" s="4">
        <f t="shared" si="4"/>
        <v>1</v>
      </c>
      <c r="T14" s="4">
        <f>(S14+T13)/2</f>
        <v>1</v>
      </c>
      <c r="X14" s="27" t="s">
        <v>18</v>
      </c>
      <c r="Y14" s="28"/>
      <c r="Z14" s="28"/>
      <c r="AA14" s="28"/>
      <c r="AB14" s="28"/>
      <c r="AC14" s="29"/>
    </row>
    <row r="15" spans="1:29" ht="24" customHeight="1" thickBot="1" x14ac:dyDescent="0.25">
      <c r="B15" t="s">
        <v>16</v>
      </c>
      <c r="K15" t="s">
        <v>15</v>
      </c>
      <c r="X15" s="38" t="s">
        <v>19</v>
      </c>
      <c r="Y15" s="39"/>
      <c r="Z15" s="39"/>
      <c r="AA15" s="39"/>
      <c r="AB15" s="39"/>
      <c r="AC15" s="40"/>
    </row>
    <row r="16" spans="1:29" ht="24" customHeight="1" thickBot="1" x14ac:dyDescent="0.25">
      <c r="B16" s="1">
        <f t="shared" ref="B16:I23" si="5">L16</f>
        <v>1</v>
      </c>
      <c r="C16" s="1">
        <f t="shared" si="5"/>
        <v>0</v>
      </c>
      <c r="D16" s="1">
        <f t="shared" si="5"/>
        <v>0</v>
      </c>
      <c r="E16" s="1">
        <f t="shared" si="5"/>
        <v>0</v>
      </c>
      <c r="F16" s="1">
        <f t="shared" si="5"/>
        <v>0</v>
      </c>
      <c r="G16" s="1">
        <f t="shared" si="5"/>
        <v>0</v>
      </c>
      <c r="H16" s="1">
        <f t="shared" si="5"/>
        <v>0</v>
      </c>
      <c r="I16" s="1">
        <f t="shared" si="5"/>
        <v>0</v>
      </c>
      <c r="L16" s="14">
        <f>($Y$6*L6+$X$5*K5+$Y$5*L5+$Z$5*M5+$X$6*K6+$Z$6*M6+$X$7*K7+$Y$7*L7+$Z$7*M7)/$AA$9</f>
        <v>1</v>
      </c>
      <c r="M16" s="26"/>
      <c r="N16" s="25"/>
      <c r="O16" s="25"/>
      <c r="P16" s="25"/>
      <c r="Q16" s="25"/>
      <c r="R16" s="25"/>
      <c r="S16" s="25"/>
      <c r="X16" s="41"/>
      <c r="Y16" s="42"/>
      <c r="Z16" s="42"/>
      <c r="AA16" s="42"/>
      <c r="AB16" s="42"/>
      <c r="AC16" s="43"/>
    </row>
    <row r="17" spans="2:29" ht="24" customHeight="1" x14ac:dyDescent="0.2">
      <c r="B17" s="1">
        <f t="shared" si="5"/>
        <v>0</v>
      </c>
      <c r="C17" s="1">
        <f t="shared" si="5"/>
        <v>0</v>
      </c>
      <c r="D17" s="1">
        <f t="shared" si="5"/>
        <v>0</v>
      </c>
      <c r="E17" s="1">
        <f t="shared" si="5"/>
        <v>0</v>
      </c>
      <c r="F17" s="1">
        <f t="shared" si="5"/>
        <v>0</v>
      </c>
      <c r="G17" s="1">
        <f t="shared" si="5"/>
        <v>0</v>
      </c>
      <c r="H17" s="1">
        <f t="shared" si="5"/>
        <v>0</v>
      </c>
      <c r="I17" s="1">
        <f t="shared" si="5"/>
        <v>0</v>
      </c>
      <c r="L17" s="24"/>
      <c r="M17" s="25"/>
      <c r="N17" s="25"/>
      <c r="O17" s="25"/>
      <c r="P17" s="25"/>
      <c r="Q17" s="25"/>
      <c r="R17" s="25"/>
      <c r="S17" s="25"/>
      <c r="X17" s="41"/>
      <c r="Y17" s="42"/>
      <c r="Z17" s="42"/>
      <c r="AA17" s="42"/>
      <c r="AB17" s="42"/>
      <c r="AC17" s="43"/>
    </row>
    <row r="18" spans="2:29" ht="24" customHeight="1" x14ac:dyDescent="0.2">
      <c r="B18" s="1">
        <f t="shared" si="5"/>
        <v>0</v>
      </c>
      <c r="C18" s="1">
        <f t="shared" si="5"/>
        <v>0</v>
      </c>
      <c r="D18" s="1">
        <f t="shared" si="5"/>
        <v>0</v>
      </c>
      <c r="E18" s="1">
        <f t="shared" si="5"/>
        <v>0</v>
      </c>
      <c r="F18" s="1">
        <f t="shared" si="5"/>
        <v>0</v>
      </c>
      <c r="G18" s="1">
        <f t="shared" si="5"/>
        <v>0</v>
      </c>
      <c r="H18" s="1">
        <f t="shared" si="5"/>
        <v>0</v>
      </c>
      <c r="I18" s="1">
        <f t="shared" si="5"/>
        <v>0</v>
      </c>
      <c r="L18" s="25"/>
      <c r="M18" s="25"/>
      <c r="N18" s="25"/>
      <c r="O18" s="25"/>
      <c r="P18" s="25"/>
      <c r="Q18" s="25"/>
      <c r="R18" s="25"/>
      <c r="S18" s="25"/>
      <c r="X18" s="41"/>
      <c r="Y18" s="42"/>
      <c r="Z18" s="42"/>
      <c r="AA18" s="42"/>
      <c r="AB18" s="42"/>
      <c r="AC18" s="43"/>
    </row>
    <row r="19" spans="2:29" ht="24" customHeight="1" x14ac:dyDescent="0.2">
      <c r="B19" s="1">
        <f t="shared" si="5"/>
        <v>0</v>
      </c>
      <c r="C19" s="1">
        <f t="shared" si="5"/>
        <v>0</v>
      </c>
      <c r="D19" s="1">
        <f t="shared" si="5"/>
        <v>0</v>
      </c>
      <c r="E19" s="1">
        <f t="shared" si="5"/>
        <v>0</v>
      </c>
      <c r="F19" s="1">
        <f t="shared" si="5"/>
        <v>0</v>
      </c>
      <c r="G19" s="1">
        <f t="shared" si="5"/>
        <v>0</v>
      </c>
      <c r="H19" s="1">
        <f t="shared" si="5"/>
        <v>0</v>
      </c>
      <c r="I19" s="1">
        <f t="shared" si="5"/>
        <v>0</v>
      </c>
      <c r="L19" s="25"/>
      <c r="M19" s="25"/>
      <c r="N19" s="25"/>
      <c r="O19" s="25"/>
      <c r="P19" s="25"/>
      <c r="Q19" s="25"/>
      <c r="R19" s="25"/>
      <c r="S19" s="25"/>
      <c r="X19" s="41"/>
      <c r="Y19" s="42"/>
      <c r="Z19" s="42"/>
      <c r="AA19" s="42"/>
      <c r="AB19" s="42"/>
      <c r="AC19" s="43"/>
    </row>
    <row r="20" spans="2:29" ht="24" customHeight="1" x14ac:dyDescent="0.2">
      <c r="B20" s="1">
        <f t="shared" si="5"/>
        <v>0</v>
      </c>
      <c r="C20" s="1">
        <f t="shared" si="5"/>
        <v>0</v>
      </c>
      <c r="D20" s="1">
        <f t="shared" si="5"/>
        <v>0</v>
      </c>
      <c r="E20" s="1">
        <f t="shared" si="5"/>
        <v>0</v>
      </c>
      <c r="F20" s="1">
        <f t="shared" si="5"/>
        <v>0</v>
      </c>
      <c r="G20" s="1">
        <f t="shared" si="5"/>
        <v>0</v>
      </c>
      <c r="H20" s="1">
        <f t="shared" si="5"/>
        <v>0</v>
      </c>
      <c r="I20" s="1">
        <f t="shared" si="5"/>
        <v>0</v>
      </c>
      <c r="L20" s="25"/>
      <c r="M20" s="25"/>
      <c r="N20" s="25"/>
      <c r="O20" s="25"/>
      <c r="P20" s="25"/>
      <c r="Q20" s="25"/>
      <c r="R20" s="25"/>
      <c r="S20" s="25"/>
      <c r="X20" s="41"/>
      <c r="Y20" s="42"/>
      <c r="Z20" s="42"/>
      <c r="AA20" s="42"/>
      <c r="AB20" s="42"/>
      <c r="AC20" s="43"/>
    </row>
    <row r="21" spans="2:29" ht="24" customHeight="1" x14ac:dyDescent="0.2">
      <c r="B21" s="1">
        <f t="shared" si="5"/>
        <v>0</v>
      </c>
      <c r="C21" s="1">
        <f t="shared" si="5"/>
        <v>0</v>
      </c>
      <c r="D21" s="1">
        <f t="shared" si="5"/>
        <v>0</v>
      </c>
      <c r="E21" s="1">
        <f t="shared" si="5"/>
        <v>0</v>
      </c>
      <c r="F21" s="1">
        <f t="shared" si="5"/>
        <v>0</v>
      </c>
      <c r="G21" s="1">
        <f t="shared" si="5"/>
        <v>0</v>
      </c>
      <c r="H21" s="1">
        <f t="shared" si="5"/>
        <v>0</v>
      </c>
      <c r="I21" s="1">
        <f t="shared" si="5"/>
        <v>0</v>
      </c>
      <c r="L21" s="25"/>
      <c r="M21" s="25"/>
      <c r="N21" s="25"/>
      <c r="O21" s="25"/>
      <c r="P21" s="25"/>
      <c r="Q21" s="25"/>
      <c r="R21" s="25"/>
      <c r="S21" s="25"/>
      <c r="X21" s="41"/>
      <c r="Y21" s="42"/>
      <c r="Z21" s="42"/>
      <c r="AA21" s="42"/>
      <c r="AB21" s="42"/>
      <c r="AC21" s="43"/>
    </row>
    <row r="22" spans="2:29" ht="24" customHeight="1" x14ac:dyDescent="0.2">
      <c r="B22" s="1">
        <f t="shared" si="5"/>
        <v>0</v>
      </c>
      <c r="C22" s="1">
        <f t="shared" si="5"/>
        <v>0</v>
      </c>
      <c r="D22" s="1">
        <f t="shared" si="5"/>
        <v>0</v>
      </c>
      <c r="E22" s="1">
        <f t="shared" si="5"/>
        <v>0</v>
      </c>
      <c r="F22" s="1">
        <f t="shared" si="5"/>
        <v>0</v>
      </c>
      <c r="G22" s="1">
        <f t="shared" si="5"/>
        <v>0</v>
      </c>
      <c r="H22" s="1">
        <f t="shared" si="5"/>
        <v>0</v>
      </c>
      <c r="I22" s="1">
        <f t="shared" si="5"/>
        <v>0</v>
      </c>
      <c r="L22" s="25"/>
      <c r="M22" s="25"/>
      <c r="N22" s="25"/>
      <c r="O22" s="25"/>
      <c r="P22" s="25"/>
      <c r="Q22" s="25"/>
      <c r="R22" s="25"/>
      <c r="S22" s="25"/>
      <c r="X22" s="41"/>
      <c r="Y22" s="42"/>
      <c r="Z22" s="42"/>
      <c r="AA22" s="42"/>
      <c r="AB22" s="42"/>
      <c r="AC22" s="43"/>
    </row>
    <row r="23" spans="2:29" ht="24" customHeight="1" thickBot="1" x14ac:dyDescent="0.25">
      <c r="B23" s="1">
        <f t="shared" si="5"/>
        <v>0</v>
      </c>
      <c r="C23" s="1">
        <f t="shared" si="5"/>
        <v>0</v>
      </c>
      <c r="D23" s="1">
        <f t="shared" si="5"/>
        <v>0</v>
      </c>
      <c r="E23" s="1">
        <f t="shared" si="5"/>
        <v>0</v>
      </c>
      <c r="F23" s="1">
        <f t="shared" si="5"/>
        <v>0</v>
      </c>
      <c r="G23" s="1">
        <f t="shared" si="5"/>
        <v>0</v>
      </c>
      <c r="H23" s="1">
        <f t="shared" si="5"/>
        <v>0</v>
      </c>
      <c r="I23" s="1">
        <f t="shared" si="5"/>
        <v>0</v>
      </c>
      <c r="L23" s="25"/>
      <c r="M23" s="25"/>
      <c r="N23" s="25"/>
      <c r="O23" s="25"/>
      <c r="P23" s="25"/>
      <c r="Q23" s="25"/>
      <c r="R23" s="25"/>
      <c r="S23" s="25"/>
      <c r="X23" s="44"/>
      <c r="Y23" s="45"/>
      <c r="Z23" s="45"/>
      <c r="AA23" s="45"/>
      <c r="AB23" s="45"/>
      <c r="AC23" s="46"/>
    </row>
    <row r="24" spans="2:29" ht="24" customHeight="1" thickBot="1" x14ac:dyDescent="0.25">
      <c r="L24" s="30"/>
      <c r="M24" s="30"/>
      <c r="N24" s="30"/>
      <c r="O24" s="30"/>
      <c r="P24" s="30"/>
      <c r="Q24" s="30"/>
      <c r="R24" s="30"/>
      <c r="S24" s="30"/>
      <c r="X24" s="37"/>
      <c r="Y24" s="37"/>
      <c r="Z24" s="37"/>
      <c r="AA24" s="37"/>
      <c r="AB24" s="37"/>
      <c r="AC24" s="37"/>
    </row>
    <row r="25" spans="2:29" ht="24" customHeight="1" x14ac:dyDescent="0.2">
      <c r="B25" s="31" t="s">
        <v>21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3"/>
    </row>
    <row r="26" spans="2:29" ht="24" customHeight="1" thickBot="1" x14ac:dyDescent="0.25">
      <c r="B26" s="34" t="s">
        <v>20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6"/>
    </row>
  </sheetData>
  <sheetProtection algorithmName="SHA-512" hashValue="H39w/7LsX6mSj6JDRexh7BXG/tJoSHQ/lYesvxzZ+j5v7Z46vz6gUo24Rygi4X2axAeirI7qCbMCL4oMvgtyPA==" saltValue="mLivRiXesvtClYvE7jTM9A==" spinCount="100000" sheet="1" objects="1" scenarios="1"/>
  <mergeCells count="1">
    <mergeCell ref="X15:AC23"/>
  </mergeCells>
  <phoneticPr fontId="1"/>
  <conditionalFormatting sqref="B16:I24 B6:I13">
    <cfRule type="colorScale" priority="9">
      <colorScale>
        <cfvo type="num" val="$F$4"/>
        <cfvo type="num" val="$H$4"/>
        <color theme="1"/>
        <color theme="0"/>
      </colorScale>
    </cfRule>
  </conditionalFormatting>
  <dataValidations count="2">
    <dataValidation type="list" allowBlank="1" showInputMessage="1" showErrorMessage="1" sqref="N3:N4 X2" xr:uid="{2103615C-E51E-4594-933F-6703ABB9592F}">
      <formula1>"0,1"</formula1>
    </dataValidation>
    <dataValidation imeMode="off" allowBlank="1" showInputMessage="1" showErrorMessage="1" sqref="L6:S13 F3:F4 H3:H4 X5:Z7" xr:uid="{6A031A24-5A5F-4B42-99F6-700F8AD4C68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D6F5-6C1E-488B-8FB8-D42B93695DA4}">
  <dimension ref="A1:AC26"/>
  <sheetViews>
    <sheetView workbookViewId="0"/>
  </sheetViews>
  <sheetFormatPr defaultRowHeight="13.2" x14ac:dyDescent="0.2"/>
  <cols>
    <col min="1" max="29" width="4.33203125" customWidth="1"/>
  </cols>
  <sheetData>
    <row r="1" spans="1:29" ht="24" customHeight="1" thickBot="1" x14ac:dyDescent="0.25">
      <c r="A1" s="8"/>
      <c r="B1" s="8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24" customHeight="1" thickBot="1" x14ac:dyDescent="0.25">
      <c r="B2" t="s">
        <v>6</v>
      </c>
      <c r="E2" s="2" t="s">
        <v>0</v>
      </c>
      <c r="F2" s="3">
        <f>MIN(B6:I23)</f>
        <v>-3</v>
      </c>
      <c r="G2" s="2" t="s">
        <v>1</v>
      </c>
      <c r="H2" s="3">
        <f>MAX(B6:I23)</f>
        <v>8</v>
      </c>
      <c r="V2" s="6" t="s">
        <v>4</v>
      </c>
      <c r="W2" s="6"/>
      <c r="X2" s="17">
        <v>1</v>
      </c>
      <c r="Y2" t="s">
        <v>3</v>
      </c>
    </row>
    <row r="3" spans="1:29" ht="24" customHeight="1" thickBot="1" x14ac:dyDescent="0.25">
      <c r="B3" t="s">
        <v>7</v>
      </c>
      <c r="F3" s="16">
        <v>-2</v>
      </c>
      <c r="H3" s="16">
        <v>0</v>
      </c>
      <c r="K3" s="4" t="s">
        <v>2</v>
      </c>
      <c r="L3" s="4"/>
      <c r="M3" s="4"/>
      <c r="N3" s="17">
        <v>1</v>
      </c>
      <c r="O3" t="s">
        <v>3</v>
      </c>
    </row>
    <row r="4" spans="1:29" ht="24" customHeight="1" thickBot="1" x14ac:dyDescent="0.25">
      <c r="B4" s="5" t="s">
        <v>11</v>
      </c>
      <c r="C4" s="5"/>
      <c r="D4" s="5"/>
      <c r="E4" s="5"/>
      <c r="F4" s="5">
        <f>MIN(B6:I23)+F3</f>
        <v>-5</v>
      </c>
      <c r="G4" s="5" t="s">
        <v>8</v>
      </c>
      <c r="H4" s="5">
        <f>MAX(B6:I23)+H3</f>
        <v>8</v>
      </c>
      <c r="I4" s="5" t="s">
        <v>9</v>
      </c>
      <c r="K4" s="7" t="s">
        <v>13</v>
      </c>
      <c r="L4" s="7"/>
      <c r="M4" s="7"/>
      <c r="N4" s="7"/>
      <c r="O4" s="7"/>
      <c r="P4" s="7"/>
      <c r="Q4" s="7"/>
      <c r="R4" s="7"/>
      <c r="S4" s="7"/>
      <c r="T4" s="7"/>
      <c r="W4" s="15" t="s">
        <v>17</v>
      </c>
      <c r="X4" s="15"/>
      <c r="Y4" s="15"/>
      <c r="Z4" s="15"/>
      <c r="AA4" s="15"/>
    </row>
    <row r="5" spans="1:29" ht="24" customHeight="1" x14ac:dyDescent="0.2">
      <c r="B5" t="s">
        <v>14</v>
      </c>
      <c r="K5" s="9">
        <f>(K6+L5)/2*$N$3</f>
        <v>1</v>
      </c>
      <c r="L5" s="10">
        <f>L6*$N$3</f>
        <v>1</v>
      </c>
      <c r="M5" s="11">
        <f t="shared" ref="M5:S5" si="0">M6*$N$3</f>
        <v>1</v>
      </c>
      <c r="N5" s="4">
        <f t="shared" si="0"/>
        <v>1</v>
      </c>
      <c r="O5" s="4">
        <f t="shared" si="0"/>
        <v>1</v>
      </c>
      <c r="P5" s="4">
        <f t="shared" si="0"/>
        <v>1</v>
      </c>
      <c r="Q5" s="4">
        <f t="shared" si="0"/>
        <v>1</v>
      </c>
      <c r="R5" s="4">
        <f t="shared" si="0"/>
        <v>1</v>
      </c>
      <c r="S5" s="4">
        <f t="shared" si="0"/>
        <v>1</v>
      </c>
      <c r="T5" s="4">
        <f>(S5+T6)/2</f>
        <v>1</v>
      </c>
      <c r="X5" s="18">
        <v>-1</v>
      </c>
      <c r="Y5" s="18">
        <v>-1</v>
      </c>
      <c r="Z5" s="18">
        <v>-1</v>
      </c>
    </row>
    <row r="6" spans="1:29" ht="24" customHeight="1" x14ac:dyDescent="0.2">
      <c r="B6" s="1">
        <f t="shared" ref="B6:I13" si="1">L6</f>
        <v>1</v>
      </c>
      <c r="C6" s="1">
        <f t="shared" si="1"/>
        <v>1</v>
      </c>
      <c r="D6" s="1">
        <f t="shared" si="1"/>
        <v>1</v>
      </c>
      <c r="E6" s="1">
        <f t="shared" si="1"/>
        <v>1</v>
      </c>
      <c r="F6" s="1">
        <f t="shared" si="1"/>
        <v>1</v>
      </c>
      <c r="G6" s="1">
        <f t="shared" si="1"/>
        <v>1</v>
      </c>
      <c r="H6" s="1">
        <f t="shared" si="1"/>
        <v>1</v>
      </c>
      <c r="I6" s="1">
        <f t="shared" si="1"/>
        <v>1</v>
      </c>
      <c r="K6" s="12">
        <f>L6*$N$3</f>
        <v>1</v>
      </c>
      <c r="L6" s="18">
        <v>1</v>
      </c>
      <c r="M6" s="19">
        <v>1</v>
      </c>
      <c r="N6" s="20">
        <v>1</v>
      </c>
      <c r="O6" s="18">
        <v>1</v>
      </c>
      <c r="P6" s="18">
        <v>1</v>
      </c>
      <c r="Q6" s="18">
        <v>1</v>
      </c>
      <c r="R6" s="18">
        <v>1</v>
      </c>
      <c r="S6" s="18">
        <v>1</v>
      </c>
      <c r="T6" s="4">
        <f>S6*$N$3</f>
        <v>1</v>
      </c>
      <c r="X6" s="18">
        <v>-1</v>
      </c>
      <c r="Y6" s="18">
        <v>9</v>
      </c>
      <c r="Z6" s="18">
        <v>-1</v>
      </c>
    </row>
    <row r="7" spans="1:29" ht="24" customHeight="1" thickBot="1" x14ac:dyDescent="0.25">
      <c r="B7" s="1">
        <f t="shared" si="1"/>
        <v>1</v>
      </c>
      <c r="C7" s="1">
        <f t="shared" si="1"/>
        <v>1</v>
      </c>
      <c r="D7" s="1">
        <f t="shared" si="1"/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1</v>
      </c>
      <c r="I7" s="1">
        <f t="shared" si="1"/>
        <v>1</v>
      </c>
      <c r="K7" s="13">
        <f t="shared" ref="K7:K13" si="2">L7*$N$3</f>
        <v>1</v>
      </c>
      <c r="L7" s="21">
        <v>1</v>
      </c>
      <c r="M7" s="22">
        <v>1</v>
      </c>
      <c r="N7" s="20">
        <v>1</v>
      </c>
      <c r="O7" s="18">
        <v>1</v>
      </c>
      <c r="P7" s="18">
        <v>1</v>
      </c>
      <c r="Q7" s="18">
        <v>1</v>
      </c>
      <c r="R7" s="18">
        <v>1</v>
      </c>
      <c r="S7" s="18">
        <v>1</v>
      </c>
      <c r="T7" s="4">
        <f t="shared" ref="T7:T13" si="3">S7*$N$3</f>
        <v>1</v>
      </c>
      <c r="X7" s="18">
        <v>-1</v>
      </c>
      <c r="Y7" s="18">
        <v>-1</v>
      </c>
      <c r="Z7" s="18">
        <v>-1</v>
      </c>
    </row>
    <row r="8" spans="1:29" ht="24" customHeight="1" x14ac:dyDescent="0.2">
      <c r="B8" s="1">
        <f t="shared" si="1"/>
        <v>1</v>
      </c>
      <c r="C8" s="1">
        <f t="shared" si="1"/>
        <v>1</v>
      </c>
      <c r="D8" s="1">
        <f t="shared" si="1"/>
        <v>1</v>
      </c>
      <c r="E8" s="1">
        <f t="shared" si="1"/>
        <v>2</v>
      </c>
      <c r="F8" s="1">
        <f t="shared" si="1"/>
        <v>2</v>
      </c>
      <c r="G8" s="1">
        <f t="shared" si="1"/>
        <v>1</v>
      </c>
      <c r="H8" s="1">
        <f t="shared" si="1"/>
        <v>1</v>
      </c>
      <c r="I8" s="1">
        <f t="shared" si="1"/>
        <v>1</v>
      </c>
      <c r="K8" s="4">
        <f t="shared" si="2"/>
        <v>1</v>
      </c>
      <c r="L8" s="23">
        <v>1</v>
      </c>
      <c r="M8" s="23">
        <v>1</v>
      </c>
      <c r="N8" s="18">
        <v>1</v>
      </c>
      <c r="O8" s="18">
        <v>2</v>
      </c>
      <c r="P8" s="18">
        <v>2</v>
      </c>
      <c r="Q8" s="18">
        <v>1</v>
      </c>
      <c r="R8" s="18">
        <v>1</v>
      </c>
      <c r="S8" s="18">
        <v>1</v>
      </c>
      <c r="T8" s="4">
        <f t="shared" si="3"/>
        <v>1</v>
      </c>
      <c r="X8" t="s">
        <v>10</v>
      </c>
      <c r="AA8">
        <f>SUM(X5:Z7)</f>
        <v>1</v>
      </c>
    </row>
    <row r="9" spans="1:29" ht="24" customHeight="1" x14ac:dyDescent="0.2">
      <c r="B9" s="1">
        <f t="shared" si="1"/>
        <v>1</v>
      </c>
      <c r="C9" s="1">
        <f t="shared" si="1"/>
        <v>1</v>
      </c>
      <c r="D9" s="1">
        <f t="shared" si="1"/>
        <v>2</v>
      </c>
      <c r="E9" s="1">
        <f t="shared" si="1"/>
        <v>1</v>
      </c>
      <c r="F9" s="1">
        <f t="shared" si="1"/>
        <v>1</v>
      </c>
      <c r="G9" s="1">
        <f t="shared" si="1"/>
        <v>2</v>
      </c>
      <c r="H9" s="1">
        <f t="shared" si="1"/>
        <v>1</v>
      </c>
      <c r="I9" s="1">
        <f t="shared" si="1"/>
        <v>1</v>
      </c>
      <c r="K9" s="4">
        <f t="shared" si="2"/>
        <v>1</v>
      </c>
      <c r="L9" s="18">
        <v>1</v>
      </c>
      <c r="M9" s="18">
        <v>1</v>
      </c>
      <c r="N9" s="18">
        <v>2</v>
      </c>
      <c r="O9" s="18">
        <v>1</v>
      </c>
      <c r="P9" s="18">
        <v>1</v>
      </c>
      <c r="Q9" s="18">
        <v>2</v>
      </c>
      <c r="R9" s="18">
        <v>1</v>
      </c>
      <c r="S9" s="18">
        <v>1</v>
      </c>
      <c r="T9" s="4">
        <f t="shared" si="3"/>
        <v>1</v>
      </c>
      <c r="X9" s="6" t="s">
        <v>5</v>
      </c>
      <c r="Y9" s="6"/>
      <c r="Z9" s="6"/>
      <c r="AA9" s="6">
        <f>IF(AND(AA8&gt;=0,AA8&lt;1),1,IF(X2=0,1,AA8))</f>
        <v>1</v>
      </c>
    </row>
    <row r="10" spans="1:29" ht="24" customHeight="1" x14ac:dyDescent="0.2">
      <c r="B10" s="1">
        <f t="shared" si="1"/>
        <v>1</v>
      </c>
      <c r="C10" s="1">
        <f t="shared" si="1"/>
        <v>1</v>
      </c>
      <c r="D10" s="1">
        <f t="shared" si="1"/>
        <v>2</v>
      </c>
      <c r="E10" s="1">
        <f t="shared" si="1"/>
        <v>1</v>
      </c>
      <c r="F10" s="1">
        <f t="shared" si="1"/>
        <v>1</v>
      </c>
      <c r="G10" s="1">
        <f t="shared" si="1"/>
        <v>2</v>
      </c>
      <c r="H10" s="1">
        <f t="shared" si="1"/>
        <v>1</v>
      </c>
      <c r="I10" s="1">
        <f t="shared" si="1"/>
        <v>1</v>
      </c>
      <c r="K10" s="4">
        <f t="shared" si="2"/>
        <v>1</v>
      </c>
      <c r="L10" s="18">
        <v>1</v>
      </c>
      <c r="M10" s="18">
        <v>1</v>
      </c>
      <c r="N10" s="18">
        <v>2</v>
      </c>
      <c r="O10" s="18">
        <v>1</v>
      </c>
      <c r="P10" s="18">
        <v>1</v>
      </c>
      <c r="Q10" s="18">
        <v>2</v>
      </c>
      <c r="R10" s="18">
        <v>1</v>
      </c>
      <c r="S10" s="18">
        <v>1</v>
      </c>
      <c r="T10" s="4">
        <f t="shared" si="3"/>
        <v>1</v>
      </c>
    </row>
    <row r="11" spans="1:29" ht="24" customHeight="1" x14ac:dyDescent="0.2">
      <c r="B11" s="1">
        <f t="shared" si="1"/>
        <v>1</v>
      </c>
      <c r="C11" s="1">
        <f t="shared" si="1"/>
        <v>1</v>
      </c>
      <c r="D11" s="1">
        <f t="shared" si="1"/>
        <v>1</v>
      </c>
      <c r="E11" s="1">
        <f t="shared" si="1"/>
        <v>2</v>
      </c>
      <c r="F11" s="1">
        <f t="shared" si="1"/>
        <v>2</v>
      </c>
      <c r="G11" s="1">
        <f t="shared" si="1"/>
        <v>1</v>
      </c>
      <c r="H11" s="1">
        <f t="shared" si="1"/>
        <v>1</v>
      </c>
      <c r="I11" s="1">
        <f t="shared" si="1"/>
        <v>1</v>
      </c>
      <c r="K11" s="4">
        <f t="shared" si="2"/>
        <v>1</v>
      </c>
      <c r="L11" s="18">
        <v>1</v>
      </c>
      <c r="M11" s="18">
        <v>1</v>
      </c>
      <c r="N11" s="18">
        <v>1</v>
      </c>
      <c r="O11" s="18">
        <v>2</v>
      </c>
      <c r="P11" s="18">
        <v>2</v>
      </c>
      <c r="Q11" s="18">
        <v>1</v>
      </c>
      <c r="R11" s="18">
        <v>1</v>
      </c>
      <c r="S11" s="18">
        <v>1</v>
      </c>
      <c r="T11" s="4">
        <f t="shared" si="3"/>
        <v>1</v>
      </c>
    </row>
    <row r="12" spans="1:29" ht="24" customHeight="1" x14ac:dyDescent="0.2">
      <c r="B12" s="1">
        <f t="shared" si="1"/>
        <v>1</v>
      </c>
      <c r="C12" s="1">
        <f t="shared" si="1"/>
        <v>1</v>
      </c>
      <c r="D12" s="1">
        <f t="shared" si="1"/>
        <v>1</v>
      </c>
      <c r="E12" s="1">
        <f t="shared" si="1"/>
        <v>1</v>
      </c>
      <c r="F12" s="1">
        <f t="shared" si="1"/>
        <v>1</v>
      </c>
      <c r="G12" s="1">
        <f t="shared" si="1"/>
        <v>1</v>
      </c>
      <c r="H12" s="1">
        <f t="shared" si="1"/>
        <v>1</v>
      </c>
      <c r="I12" s="1">
        <f t="shared" si="1"/>
        <v>1</v>
      </c>
      <c r="K12" s="4">
        <f t="shared" si="2"/>
        <v>1</v>
      </c>
      <c r="L12" s="18">
        <v>1</v>
      </c>
      <c r="M12" s="18">
        <v>1</v>
      </c>
      <c r="N12" s="18">
        <v>1</v>
      </c>
      <c r="O12" s="18">
        <v>1</v>
      </c>
      <c r="P12" s="18">
        <v>1</v>
      </c>
      <c r="Q12" s="18">
        <v>1</v>
      </c>
      <c r="R12" s="18">
        <v>1</v>
      </c>
      <c r="S12" s="18">
        <v>1</v>
      </c>
      <c r="T12" s="4">
        <f t="shared" si="3"/>
        <v>1</v>
      </c>
    </row>
    <row r="13" spans="1:29" ht="24" customHeight="1" thickBot="1" x14ac:dyDescent="0.25">
      <c r="B13" s="1">
        <f t="shared" si="1"/>
        <v>1</v>
      </c>
      <c r="C13" s="1">
        <f t="shared" si="1"/>
        <v>1</v>
      </c>
      <c r="D13" s="1">
        <f t="shared" si="1"/>
        <v>1</v>
      </c>
      <c r="E13" s="1">
        <f t="shared" si="1"/>
        <v>1</v>
      </c>
      <c r="F13" s="1">
        <f t="shared" si="1"/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K13" s="4">
        <f t="shared" si="2"/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18">
        <v>1</v>
      </c>
      <c r="T13" s="4">
        <f t="shared" si="3"/>
        <v>1</v>
      </c>
    </row>
    <row r="14" spans="1:29" ht="24" customHeight="1" thickBot="1" x14ac:dyDescent="0.25">
      <c r="K14" s="4">
        <f>(K13+L14)/2</f>
        <v>1</v>
      </c>
      <c r="L14" s="4">
        <f>L13*$N$3</f>
        <v>1</v>
      </c>
      <c r="M14" s="4">
        <f t="shared" ref="M14:S14" si="4">M13*$N$3</f>
        <v>1</v>
      </c>
      <c r="N14" s="4">
        <f t="shared" si="4"/>
        <v>1</v>
      </c>
      <c r="O14" s="4">
        <f t="shared" si="4"/>
        <v>1</v>
      </c>
      <c r="P14" s="4">
        <f t="shared" si="4"/>
        <v>1</v>
      </c>
      <c r="Q14" s="4">
        <f t="shared" si="4"/>
        <v>1</v>
      </c>
      <c r="R14" s="4">
        <f t="shared" si="4"/>
        <v>1</v>
      </c>
      <c r="S14" s="4">
        <f t="shared" si="4"/>
        <v>1</v>
      </c>
      <c r="T14" s="4">
        <f>(S14+T13)/2</f>
        <v>1</v>
      </c>
      <c r="X14" s="27" t="s">
        <v>22</v>
      </c>
      <c r="Y14" s="28"/>
      <c r="Z14" s="28"/>
      <c r="AA14" s="28"/>
      <c r="AB14" s="28"/>
      <c r="AC14" s="29"/>
    </row>
    <row r="15" spans="1:29" ht="24" customHeight="1" thickBot="1" x14ac:dyDescent="0.25">
      <c r="B15" t="s">
        <v>16</v>
      </c>
      <c r="K15" t="s">
        <v>15</v>
      </c>
      <c r="X15" s="38" t="s">
        <v>23</v>
      </c>
      <c r="Y15" s="39"/>
      <c r="Z15" s="39"/>
      <c r="AA15" s="39"/>
      <c r="AB15" s="39"/>
      <c r="AC15" s="40"/>
    </row>
    <row r="16" spans="1:29" ht="24" customHeight="1" thickBot="1" x14ac:dyDescent="0.25">
      <c r="B16" s="1">
        <f t="shared" ref="B16:I23" si="5">L16</f>
        <v>1</v>
      </c>
      <c r="C16" s="1">
        <f t="shared" si="5"/>
        <v>1</v>
      </c>
      <c r="D16" s="1">
        <f t="shared" si="5"/>
        <v>1</v>
      </c>
      <c r="E16" s="1">
        <f t="shared" si="5"/>
        <v>1</v>
      </c>
      <c r="F16" s="1">
        <f t="shared" si="5"/>
        <v>1</v>
      </c>
      <c r="G16" s="1">
        <f t="shared" si="5"/>
        <v>1</v>
      </c>
      <c r="H16" s="1">
        <f t="shared" si="5"/>
        <v>1</v>
      </c>
      <c r="I16" s="1">
        <f t="shared" si="5"/>
        <v>1</v>
      </c>
      <c r="L16" s="47">
        <f>($Y$6*L6+$X$5*K5+$Y$5*L5+$Z$5*M5+$X$6*K6+$Z$6*M6+$X$7*K7+$Y$7*L7+$Z$7*M7)/$AA$9</f>
        <v>1</v>
      </c>
      <c r="M16" s="48">
        <f t="shared" ref="M16:S16" si="6">($Y$6*M6+$X$5*L5+$Y$5*M5+$Z$5*N5+$X$6*L6+$Z$6*N6+$X$7*L7+$Y$7*M7+$Z$7*N7)/$AA$9</f>
        <v>1</v>
      </c>
      <c r="N16" s="49">
        <f t="shared" si="6"/>
        <v>1</v>
      </c>
      <c r="O16" s="49">
        <f t="shared" si="6"/>
        <v>1</v>
      </c>
      <c r="P16" s="49">
        <f t="shared" si="6"/>
        <v>1</v>
      </c>
      <c r="Q16" s="49">
        <f t="shared" si="6"/>
        <v>1</v>
      </c>
      <c r="R16" s="49">
        <f t="shared" si="6"/>
        <v>1</v>
      </c>
      <c r="S16" s="49">
        <f t="shared" si="6"/>
        <v>1</v>
      </c>
      <c r="X16" s="41"/>
      <c r="Y16" s="42"/>
      <c r="Z16" s="42"/>
      <c r="AA16" s="42"/>
      <c r="AB16" s="42"/>
      <c r="AC16" s="43"/>
    </row>
    <row r="17" spans="2:29" ht="24" customHeight="1" x14ac:dyDescent="0.2">
      <c r="B17" s="1">
        <f t="shared" si="5"/>
        <v>1</v>
      </c>
      <c r="C17" s="1">
        <f t="shared" si="5"/>
        <v>1</v>
      </c>
      <c r="D17" s="1">
        <f t="shared" si="5"/>
        <v>0</v>
      </c>
      <c r="E17" s="1">
        <f t="shared" si="5"/>
        <v>-1</v>
      </c>
      <c r="F17" s="1">
        <f t="shared" si="5"/>
        <v>-1</v>
      </c>
      <c r="G17" s="1">
        <f t="shared" si="5"/>
        <v>0</v>
      </c>
      <c r="H17" s="1">
        <f t="shared" si="5"/>
        <v>1</v>
      </c>
      <c r="I17" s="1">
        <f t="shared" si="5"/>
        <v>1</v>
      </c>
      <c r="L17" s="50">
        <f t="shared" ref="L17:S17" si="7">($Y$6*L7+$X$5*K6+$Y$5*L6+$Z$5*M6+$X$6*K7+$Z$6*M7+$X$7*K8+$Y$7*L8+$Z$7*M8)/$AA$9</f>
        <v>1</v>
      </c>
      <c r="M17" s="49">
        <f t="shared" si="7"/>
        <v>1</v>
      </c>
      <c r="N17" s="49">
        <f t="shared" si="7"/>
        <v>0</v>
      </c>
      <c r="O17" s="49">
        <f t="shared" si="7"/>
        <v>-1</v>
      </c>
      <c r="P17" s="49">
        <f t="shared" si="7"/>
        <v>-1</v>
      </c>
      <c r="Q17" s="49">
        <f t="shared" si="7"/>
        <v>0</v>
      </c>
      <c r="R17" s="49">
        <f t="shared" si="7"/>
        <v>1</v>
      </c>
      <c r="S17" s="49">
        <f t="shared" si="7"/>
        <v>1</v>
      </c>
      <c r="X17" s="41"/>
      <c r="Y17" s="42"/>
      <c r="Z17" s="42"/>
      <c r="AA17" s="42"/>
      <c r="AB17" s="42"/>
      <c r="AC17" s="43"/>
    </row>
    <row r="18" spans="2:29" ht="24" customHeight="1" x14ac:dyDescent="0.2">
      <c r="B18" s="1">
        <f t="shared" si="5"/>
        <v>1</v>
      </c>
      <c r="C18" s="1">
        <f t="shared" si="5"/>
        <v>0</v>
      </c>
      <c r="D18" s="1">
        <f t="shared" si="5"/>
        <v>-1</v>
      </c>
      <c r="E18" s="1">
        <f t="shared" si="5"/>
        <v>8</v>
      </c>
      <c r="F18" s="1">
        <f t="shared" si="5"/>
        <v>8</v>
      </c>
      <c r="G18" s="1">
        <f t="shared" si="5"/>
        <v>-1</v>
      </c>
      <c r="H18" s="1">
        <f t="shared" si="5"/>
        <v>0</v>
      </c>
      <c r="I18" s="1">
        <f t="shared" si="5"/>
        <v>1</v>
      </c>
      <c r="L18" s="49">
        <f t="shared" ref="L18:S18" si="8">($Y$6*L8+$X$5*K7+$Y$5*L7+$Z$5*M7+$X$6*K8+$Z$6*M8+$X$7*K9+$Y$7*L9+$Z$7*M9)/$AA$9</f>
        <v>1</v>
      </c>
      <c r="M18" s="49">
        <f t="shared" si="8"/>
        <v>0</v>
      </c>
      <c r="N18" s="49">
        <f t="shared" si="8"/>
        <v>-1</v>
      </c>
      <c r="O18" s="49">
        <f t="shared" si="8"/>
        <v>8</v>
      </c>
      <c r="P18" s="49">
        <f t="shared" si="8"/>
        <v>8</v>
      </c>
      <c r="Q18" s="49">
        <f t="shared" si="8"/>
        <v>-1</v>
      </c>
      <c r="R18" s="49">
        <f t="shared" si="8"/>
        <v>0</v>
      </c>
      <c r="S18" s="49">
        <f t="shared" si="8"/>
        <v>1</v>
      </c>
      <c r="X18" s="41"/>
      <c r="Y18" s="42"/>
      <c r="Z18" s="42"/>
      <c r="AA18" s="42"/>
      <c r="AB18" s="42"/>
      <c r="AC18" s="43"/>
    </row>
    <row r="19" spans="2:29" ht="24" customHeight="1" x14ac:dyDescent="0.2">
      <c r="B19" s="1">
        <f t="shared" si="5"/>
        <v>1</v>
      </c>
      <c r="C19" s="1">
        <f t="shared" si="5"/>
        <v>-1</v>
      </c>
      <c r="D19" s="1">
        <f t="shared" si="5"/>
        <v>8</v>
      </c>
      <c r="E19" s="1">
        <f t="shared" si="5"/>
        <v>-3</v>
      </c>
      <c r="F19" s="1">
        <f t="shared" si="5"/>
        <v>-3</v>
      </c>
      <c r="G19" s="1">
        <f t="shared" si="5"/>
        <v>8</v>
      </c>
      <c r="H19" s="1">
        <f t="shared" si="5"/>
        <v>-1</v>
      </c>
      <c r="I19" s="1">
        <f t="shared" si="5"/>
        <v>1</v>
      </c>
      <c r="L19" s="49">
        <f t="shared" ref="L19:S19" si="9">($Y$6*L9+$X$5*K8+$Y$5*L8+$Z$5*M8+$X$6*K9+$Z$6*M9+$X$7*K10+$Y$7*L10+$Z$7*M10)/$AA$9</f>
        <v>1</v>
      </c>
      <c r="M19" s="49">
        <f t="shared" si="9"/>
        <v>-1</v>
      </c>
      <c r="N19" s="49">
        <f t="shared" si="9"/>
        <v>8</v>
      </c>
      <c r="O19" s="49">
        <f t="shared" si="9"/>
        <v>-3</v>
      </c>
      <c r="P19" s="49">
        <f t="shared" si="9"/>
        <v>-3</v>
      </c>
      <c r="Q19" s="49">
        <f t="shared" si="9"/>
        <v>8</v>
      </c>
      <c r="R19" s="49">
        <f t="shared" si="9"/>
        <v>-1</v>
      </c>
      <c r="S19" s="49">
        <f t="shared" si="9"/>
        <v>1</v>
      </c>
      <c r="X19" s="41"/>
      <c r="Y19" s="42"/>
      <c r="Z19" s="42"/>
      <c r="AA19" s="42"/>
      <c r="AB19" s="42"/>
      <c r="AC19" s="43"/>
    </row>
    <row r="20" spans="2:29" ht="24" customHeight="1" x14ac:dyDescent="0.2">
      <c r="B20" s="1">
        <f t="shared" si="5"/>
        <v>1</v>
      </c>
      <c r="C20" s="1">
        <f t="shared" si="5"/>
        <v>-1</v>
      </c>
      <c r="D20" s="1">
        <f t="shared" si="5"/>
        <v>8</v>
      </c>
      <c r="E20" s="1">
        <f t="shared" si="5"/>
        <v>-3</v>
      </c>
      <c r="F20" s="1">
        <f t="shared" si="5"/>
        <v>-3</v>
      </c>
      <c r="G20" s="1">
        <f t="shared" si="5"/>
        <v>8</v>
      </c>
      <c r="H20" s="1">
        <f t="shared" si="5"/>
        <v>-1</v>
      </c>
      <c r="I20" s="1">
        <f t="shared" si="5"/>
        <v>1</v>
      </c>
      <c r="L20" s="49">
        <f t="shared" ref="L20:S20" si="10">($Y$6*L10+$X$5*K9+$Y$5*L9+$Z$5*M9+$X$6*K10+$Z$6*M10+$X$7*K11+$Y$7*L11+$Z$7*M11)/$AA$9</f>
        <v>1</v>
      </c>
      <c r="M20" s="49">
        <f t="shared" si="10"/>
        <v>-1</v>
      </c>
      <c r="N20" s="49">
        <f t="shared" si="10"/>
        <v>8</v>
      </c>
      <c r="O20" s="49">
        <f t="shared" si="10"/>
        <v>-3</v>
      </c>
      <c r="P20" s="49">
        <f t="shared" si="10"/>
        <v>-3</v>
      </c>
      <c r="Q20" s="49">
        <f t="shared" si="10"/>
        <v>8</v>
      </c>
      <c r="R20" s="49">
        <f t="shared" si="10"/>
        <v>-1</v>
      </c>
      <c r="S20" s="49">
        <f t="shared" si="10"/>
        <v>1</v>
      </c>
      <c r="X20" s="41"/>
      <c r="Y20" s="42"/>
      <c r="Z20" s="42"/>
      <c r="AA20" s="42"/>
      <c r="AB20" s="42"/>
      <c r="AC20" s="43"/>
    </row>
    <row r="21" spans="2:29" ht="24" customHeight="1" x14ac:dyDescent="0.2">
      <c r="B21" s="1">
        <f t="shared" si="5"/>
        <v>1</v>
      </c>
      <c r="C21" s="1">
        <f t="shared" si="5"/>
        <v>0</v>
      </c>
      <c r="D21" s="1">
        <f t="shared" si="5"/>
        <v>-1</v>
      </c>
      <c r="E21" s="1">
        <f t="shared" si="5"/>
        <v>8</v>
      </c>
      <c r="F21" s="1">
        <f t="shared" si="5"/>
        <v>8</v>
      </c>
      <c r="G21" s="1">
        <f t="shared" si="5"/>
        <v>-1</v>
      </c>
      <c r="H21" s="1">
        <f t="shared" si="5"/>
        <v>0</v>
      </c>
      <c r="I21" s="1">
        <f t="shared" si="5"/>
        <v>1</v>
      </c>
      <c r="L21" s="49">
        <f t="shared" ref="L21:S21" si="11">($Y$6*L11+$X$5*K10+$Y$5*L10+$Z$5*M10+$X$6*K11+$Z$6*M11+$X$7*K12+$Y$7*L12+$Z$7*M12)/$AA$9</f>
        <v>1</v>
      </c>
      <c r="M21" s="49">
        <f t="shared" si="11"/>
        <v>0</v>
      </c>
      <c r="N21" s="49">
        <f t="shared" si="11"/>
        <v>-1</v>
      </c>
      <c r="O21" s="49">
        <f t="shared" si="11"/>
        <v>8</v>
      </c>
      <c r="P21" s="49">
        <f t="shared" si="11"/>
        <v>8</v>
      </c>
      <c r="Q21" s="49">
        <f t="shared" si="11"/>
        <v>-1</v>
      </c>
      <c r="R21" s="49">
        <f t="shared" si="11"/>
        <v>0</v>
      </c>
      <c r="S21" s="49">
        <f t="shared" si="11"/>
        <v>1</v>
      </c>
      <c r="X21" s="41"/>
      <c r="Y21" s="42"/>
      <c r="Z21" s="42"/>
      <c r="AA21" s="42"/>
      <c r="AB21" s="42"/>
      <c r="AC21" s="43"/>
    </row>
    <row r="22" spans="2:29" ht="24" customHeight="1" x14ac:dyDescent="0.2">
      <c r="B22" s="1">
        <f t="shared" si="5"/>
        <v>1</v>
      </c>
      <c r="C22" s="1">
        <f t="shared" si="5"/>
        <v>1</v>
      </c>
      <c r="D22" s="1">
        <f t="shared" si="5"/>
        <v>0</v>
      </c>
      <c r="E22" s="1">
        <f t="shared" si="5"/>
        <v>-1</v>
      </c>
      <c r="F22" s="1">
        <f t="shared" si="5"/>
        <v>-1</v>
      </c>
      <c r="G22" s="1">
        <f t="shared" si="5"/>
        <v>0</v>
      </c>
      <c r="H22" s="1">
        <f t="shared" si="5"/>
        <v>1</v>
      </c>
      <c r="I22" s="1">
        <f t="shared" si="5"/>
        <v>1</v>
      </c>
      <c r="L22" s="49">
        <f t="shared" ref="L22:S22" si="12">($Y$6*L12+$X$5*K11+$Y$5*L11+$Z$5*M11+$X$6*K12+$Z$6*M12+$X$7*K13+$Y$7*L13+$Z$7*M13)/$AA$9</f>
        <v>1</v>
      </c>
      <c r="M22" s="49">
        <f t="shared" si="12"/>
        <v>1</v>
      </c>
      <c r="N22" s="49">
        <f t="shared" si="12"/>
        <v>0</v>
      </c>
      <c r="O22" s="49">
        <f t="shared" si="12"/>
        <v>-1</v>
      </c>
      <c r="P22" s="49">
        <f t="shared" si="12"/>
        <v>-1</v>
      </c>
      <c r="Q22" s="49">
        <f t="shared" si="12"/>
        <v>0</v>
      </c>
      <c r="R22" s="49">
        <f t="shared" si="12"/>
        <v>1</v>
      </c>
      <c r="S22" s="49">
        <f t="shared" si="12"/>
        <v>1</v>
      </c>
      <c r="X22" s="41"/>
      <c r="Y22" s="42"/>
      <c r="Z22" s="42"/>
      <c r="AA22" s="42"/>
      <c r="AB22" s="42"/>
      <c r="AC22" s="43"/>
    </row>
    <row r="23" spans="2:29" ht="24" customHeight="1" thickBot="1" x14ac:dyDescent="0.25">
      <c r="B23" s="1">
        <f t="shared" si="5"/>
        <v>1</v>
      </c>
      <c r="C23" s="1">
        <f t="shared" si="5"/>
        <v>1</v>
      </c>
      <c r="D23" s="1">
        <f t="shared" si="5"/>
        <v>1</v>
      </c>
      <c r="E23" s="1">
        <f t="shared" si="5"/>
        <v>1</v>
      </c>
      <c r="F23" s="1">
        <f t="shared" si="5"/>
        <v>1</v>
      </c>
      <c r="G23" s="1">
        <f t="shared" si="5"/>
        <v>1</v>
      </c>
      <c r="H23" s="1">
        <f t="shared" si="5"/>
        <v>1</v>
      </c>
      <c r="I23" s="1">
        <f t="shared" si="5"/>
        <v>1</v>
      </c>
      <c r="L23" s="49">
        <f t="shared" ref="L23:S23" si="13">($Y$6*L13+$X$5*K12+$Y$5*L12+$Z$5*M12+$X$6*K13+$Z$6*M13+$X$7*K14+$Y$7*L14+$Z$7*M14)/$AA$9</f>
        <v>1</v>
      </c>
      <c r="M23" s="49">
        <f t="shared" si="13"/>
        <v>1</v>
      </c>
      <c r="N23" s="49">
        <f t="shared" si="13"/>
        <v>1</v>
      </c>
      <c r="O23" s="49">
        <f t="shared" si="13"/>
        <v>1</v>
      </c>
      <c r="P23" s="49">
        <f t="shared" si="13"/>
        <v>1</v>
      </c>
      <c r="Q23" s="49">
        <f t="shared" si="13"/>
        <v>1</v>
      </c>
      <c r="R23" s="49">
        <f t="shared" si="13"/>
        <v>1</v>
      </c>
      <c r="S23" s="49">
        <f t="shared" si="13"/>
        <v>1</v>
      </c>
      <c r="X23" s="44"/>
      <c r="Y23" s="45"/>
      <c r="Z23" s="45"/>
      <c r="AA23" s="45"/>
      <c r="AB23" s="45"/>
      <c r="AC23" s="46"/>
    </row>
    <row r="24" spans="2:29" ht="24" customHeight="1" thickBot="1" x14ac:dyDescent="0.25">
      <c r="L24" s="30"/>
      <c r="M24" s="30"/>
      <c r="N24" s="30"/>
      <c r="O24" s="30"/>
      <c r="P24" s="30"/>
      <c r="Q24" s="30"/>
      <c r="R24" s="30"/>
      <c r="S24" s="30"/>
      <c r="X24" s="37"/>
      <c r="Y24" s="37"/>
      <c r="Z24" s="37"/>
      <c r="AA24" s="37"/>
      <c r="AB24" s="37"/>
      <c r="AC24" s="37"/>
    </row>
    <row r="25" spans="2:29" ht="24" customHeight="1" x14ac:dyDescent="0.2">
      <c r="B25" s="31" t="s">
        <v>21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3"/>
    </row>
    <row r="26" spans="2:29" ht="24" customHeight="1" thickBot="1" x14ac:dyDescent="0.25">
      <c r="B26" s="34" t="s">
        <v>20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6"/>
    </row>
  </sheetData>
  <sheetProtection algorithmName="SHA-512" hashValue="bkm4GzfE9+7erNe0/cj/MCEs3qMt9wdYcVfjNHRNYoLkgQrDy0HnP46WoK3mUL3H6FBuJuI2KbUvp18Vo6ubdw==" saltValue="sWvOZ58F8OB4eO+kxlJxJQ==" spinCount="100000" sheet="1" objects="1" scenarios="1"/>
  <mergeCells count="1">
    <mergeCell ref="X15:AC23"/>
  </mergeCells>
  <phoneticPr fontId="1"/>
  <conditionalFormatting sqref="B16:I24 B6:I13">
    <cfRule type="colorScale" priority="1">
      <colorScale>
        <cfvo type="num" val="$F$4"/>
        <cfvo type="num" val="$H$4"/>
        <color theme="1"/>
        <color theme="0"/>
      </colorScale>
    </cfRule>
  </conditionalFormatting>
  <dataValidations count="2">
    <dataValidation imeMode="off" allowBlank="1" showInputMessage="1" showErrorMessage="1" sqref="L6:S13 F3:F4 H3:H4 X5:Z7" xr:uid="{AEEC3D74-1667-4325-9C9E-EED9BFABE84A}"/>
    <dataValidation type="list" allowBlank="1" showInputMessage="1" showErrorMessage="1" sqref="N3:N4 X2" xr:uid="{F859ECCD-5522-4BC6-83C1-2D8468BED122}">
      <formula1>"0,1"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91FC4B48EFC574D8C7A2D40410158D5" ma:contentTypeVersion="11" ma:contentTypeDescription="新しいドキュメントを作成します。" ma:contentTypeScope="" ma:versionID="e1796b3d6213ab423053a88e303c3cd0">
  <xsd:schema xmlns:xsd="http://www.w3.org/2001/XMLSchema" xmlns:xs="http://www.w3.org/2001/XMLSchema" xmlns:p="http://schemas.microsoft.com/office/2006/metadata/properties" xmlns:ns3="564c14fb-bfcd-4e52-83e8-2447e9c77f65" targetNamespace="http://schemas.microsoft.com/office/2006/metadata/properties" ma:root="true" ma:fieldsID="e97de00b467dbc69daf19340855f519c" ns3:_="">
    <xsd:import namespace="564c14fb-bfcd-4e52-83e8-2447e9c77f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4c14fb-bfcd-4e52-83e8-2447e9c77f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B8DD7E-13F6-4F5D-964D-0CB27623D7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4c14fb-bfcd-4e52-83e8-2447e9c77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E7E2A7-086F-4414-A818-C355190A2115}">
  <ds:schemaRefs>
    <ds:schemaRef ds:uri="http://purl.org/dc/terms/"/>
    <ds:schemaRef ds:uri="564c14fb-bfcd-4e52-83e8-2447e9c77f65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2764B03-5387-4537-A949-7B2C7AF6C8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演習・確認用</vt:lpstr>
      <vt:lpstr>完成版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Convolution-8x8-k3x3</dc:title>
  <dc:creator>H.Nishiyama/Div. of Oral and Maxillofacial Radiology/Niigata Univ.</dc:creator>
  <cp:lastModifiedBy>西山秀昌</cp:lastModifiedBy>
  <dcterms:created xsi:type="dcterms:W3CDTF">2024-11-26T07:37:38Z</dcterms:created>
  <dcterms:modified xsi:type="dcterms:W3CDTF">2024-11-29T05:09:18Z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0x010100391FC4B48EFC574D8C7A2D40410158D5</vt:lpwstr>
  </property>
</Properties>
</file>