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B23" i="1"/>
  <c r="C22" i="1"/>
  <c r="C15" i="1"/>
  <c r="B15" i="1"/>
  <c r="C14" i="1"/>
  <c r="J2" i="1"/>
  <c r="I2" i="1"/>
  <c r="J7" i="1"/>
  <c r="I7" i="1"/>
  <c r="H3" i="1" l="1"/>
  <c r="H4" i="1"/>
  <c r="H5" i="1"/>
  <c r="H6" i="1"/>
  <c r="H7" i="1"/>
  <c r="H8" i="1"/>
  <c r="H9" i="1"/>
  <c r="H10" i="1"/>
  <c r="H11" i="1"/>
  <c r="H2" i="1"/>
  <c r="G2" i="1" l="1"/>
</calcChain>
</file>

<file path=xl/sharedStrings.xml><?xml version="1.0" encoding="utf-8"?>
<sst xmlns="http://schemas.openxmlformats.org/spreadsheetml/2006/main" count="32" uniqueCount="23">
  <si>
    <t>Pregnant women</t>
  </si>
  <si>
    <t>Households</t>
  </si>
  <si>
    <t>Pregnant women who did not attend 4 ANC visits</t>
  </si>
  <si>
    <t>Pregnant women referred</t>
  </si>
  <si>
    <t>Deliveries by unskilled birth attendants</t>
  </si>
  <si>
    <t>Births</t>
  </si>
  <si>
    <t>Newborns referred</t>
  </si>
  <si>
    <t>Women aged 25-49 provided with family planning commodities</t>
  </si>
  <si>
    <t>Maternal deaths</t>
  </si>
  <si>
    <t>Neonatal deaths</t>
  </si>
  <si>
    <t>January</t>
  </si>
  <si>
    <t>February</t>
  </si>
  <si>
    <t>March</t>
  </si>
  <si>
    <t>April</t>
  </si>
  <si>
    <t xml:space="preserve">May </t>
  </si>
  <si>
    <t>June</t>
  </si>
  <si>
    <t>Total</t>
  </si>
  <si>
    <t>Indicator</t>
  </si>
  <si>
    <t>Homes visited</t>
  </si>
  <si>
    <t>Number per month (1/2013-6/2013)</t>
  </si>
  <si>
    <t>Number per month (7/2013-3/2014)</t>
  </si>
  <si>
    <t>Total number (1/2013-6/2013)</t>
  </si>
  <si>
    <t>Total number (7/2013-3/2014)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</si>
</sst>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/>
    <xf numFmtId="14" fontId="3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13" sqref="A13:C15"/>
    </sheetView>
  </sheetViews>
  <sheetFormatPr defaultRowHeight="15" x14ac:dyDescent="0.25"/>
  <cols>
    <col min="1" max="1" width="57.28515625" customWidth="1"/>
    <col min="2" max="3" width="18.7109375" customWidth="1"/>
  </cols>
  <sheetData>
    <row r="1" spans="1:10" x14ac:dyDescent="0.25">
      <c r="A1" s="3" t="s">
        <v>17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16</v>
      </c>
    </row>
    <row r="2" spans="1:10" x14ac:dyDescent="0.25">
      <c r="A2" t="s">
        <v>1</v>
      </c>
      <c r="B2">
        <v>221</v>
      </c>
      <c r="C2">
        <v>244</v>
      </c>
      <c r="D2">
        <v>260</v>
      </c>
      <c r="E2">
        <v>232</v>
      </c>
      <c r="F2">
        <v>217</v>
      </c>
      <c r="G2">
        <f>148+92</f>
        <v>240</v>
      </c>
      <c r="H2">
        <f>SUM(B2:G2)</f>
        <v>1414</v>
      </c>
      <c r="I2">
        <f>H2/6</f>
        <v>235.66666666666666</v>
      </c>
      <c r="J2">
        <f>95/6</f>
        <v>15.833333333333334</v>
      </c>
    </row>
    <row r="3" spans="1:10" x14ac:dyDescent="0.25">
      <c r="A3" t="s">
        <v>0</v>
      </c>
      <c r="B3">
        <v>44</v>
      </c>
      <c r="C3">
        <v>56</v>
      </c>
      <c r="D3">
        <v>29</v>
      </c>
      <c r="E3">
        <v>41</v>
      </c>
      <c r="F3">
        <v>33</v>
      </c>
      <c r="G3">
        <v>30</v>
      </c>
      <c r="H3">
        <f t="shared" ref="H3:H11" si="0">SUM(B3:G3)</f>
        <v>233</v>
      </c>
    </row>
    <row r="4" spans="1:10" x14ac:dyDescent="0.25">
      <c r="A4" t="s">
        <v>2</v>
      </c>
      <c r="B4">
        <v>29</v>
      </c>
      <c r="C4">
        <v>40</v>
      </c>
      <c r="D4">
        <v>18</v>
      </c>
      <c r="E4">
        <v>24</v>
      </c>
      <c r="F4">
        <v>14</v>
      </c>
      <c r="G4">
        <v>26</v>
      </c>
      <c r="H4">
        <f t="shared" si="0"/>
        <v>151</v>
      </c>
    </row>
    <row r="5" spans="1:10" x14ac:dyDescent="0.25">
      <c r="A5" t="s">
        <v>3</v>
      </c>
      <c r="B5">
        <v>32</v>
      </c>
      <c r="C5">
        <v>44</v>
      </c>
      <c r="D5">
        <v>22</v>
      </c>
      <c r="E5">
        <v>36</v>
      </c>
      <c r="F5">
        <v>32</v>
      </c>
      <c r="G5">
        <v>18</v>
      </c>
      <c r="H5">
        <f t="shared" si="0"/>
        <v>184</v>
      </c>
    </row>
    <row r="6" spans="1:10" x14ac:dyDescent="0.25">
      <c r="A6" t="s">
        <v>4</v>
      </c>
      <c r="B6">
        <v>14</v>
      </c>
      <c r="C6">
        <v>17</v>
      </c>
      <c r="D6">
        <v>10</v>
      </c>
      <c r="E6">
        <v>17</v>
      </c>
      <c r="F6">
        <v>15</v>
      </c>
      <c r="G6">
        <v>18</v>
      </c>
      <c r="H6">
        <f t="shared" si="0"/>
        <v>91</v>
      </c>
    </row>
    <row r="7" spans="1:10" x14ac:dyDescent="0.25">
      <c r="A7" t="s">
        <v>5</v>
      </c>
      <c r="B7">
        <v>19</v>
      </c>
      <c r="C7">
        <v>32</v>
      </c>
      <c r="D7">
        <v>17</v>
      </c>
      <c r="E7">
        <v>31</v>
      </c>
      <c r="F7">
        <v>33</v>
      </c>
      <c r="G7">
        <v>40</v>
      </c>
      <c r="H7">
        <f t="shared" si="0"/>
        <v>172</v>
      </c>
      <c r="I7">
        <f>172/6</f>
        <v>28.666666666666668</v>
      </c>
      <c r="J7">
        <f>71/8</f>
        <v>8.875</v>
      </c>
    </row>
    <row r="8" spans="1:10" x14ac:dyDescent="0.25">
      <c r="A8" t="s">
        <v>6</v>
      </c>
      <c r="B8">
        <v>24</v>
      </c>
      <c r="C8">
        <v>28</v>
      </c>
      <c r="D8">
        <v>8</v>
      </c>
      <c r="E8">
        <v>27</v>
      </c>
      <c r="F8">
        <v>4</v>
      </c>
      <c r="G8">
        <v>37</v>
      </c>
      <c r="H8">
        <f t="shared" si="0"/>
        <v>128</v>
      </c>
    </row>
    <row r="9" spans="1:10" x14ac:dyDescent="0.25">
      <c r="A9" t="s">
        <v>7</v>
      </c>
      <c r="B9">
        <v>75</v>
      </c>
      <c r="C9">
        <v>21</v>
      </c>
      <c r="D9">
        <v>83</v>
      </c>
      <c r="E9">
        <v>83</v>
      </c>
      <c r="F9">
        <v>127</v>
      </c>
      <c r="G9">
        <v>68</v>
      </c>
      <c r="H9">
        <f t="shared" si="0"/>
        <v>457</v>
      </c>
    </row>
    <row r="10" spans="1:10" x14ac:dyDescent="0.25">
      <c r="A10" t="s">
        <v>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f t="shared" si="0"/>
        <v>2</v>
      </c>
    </row>
    <row r="11" spans="1:10" x14ac:dyDescent="0.25">
      <c r="A11" t="s">
        <v>9</v>
      </c>
      <c r="B11">
        <v>1</v>
      </c>
      <c r="C11">
        <v>2</v>
      </c>
      <c r="D11">
        <v>2</v>
      </c>
      <c r="E11">
        <v>4</v>
      </c>
      <c r="F11">
        <v>1</v>
      </c>
      <c r="G11">
        <v>1</v>
      </c>
      <c r="H11">
        <f t="shared" si="0"/>
        <v>11</v>
      </c>
    </row>
    <row r="13" spans="1:10" ht="60" x14ac:dyDescent="0.25">
      <c r="A13" s="3" t="s">
        <v>17</v>
      </c>
      <c r="B13" s="4" t="s">
        <v>19</v>
      </c>
      <c r="C13" s="4" t="s">
        <v>20</v>
      </c>
      <c r="F13" s="4" t="s">
        <v>21</v>
      </c>
      <c r="G13" s="4" t="s">
        <v>22</v>
      </c>
    </row>
    <row r="14" spans="1:10" x14ac:dyDescent="0.25">
      <c r="A14" t="s">
        <v>18</v>
      </c>
      <c r="B14">
        <v>236</v>
      </c>
      <c r="C14" s="5">
        <f>G14/8</f>
        <v>11.875</v>
      </c>
      <c r="F14">
        <v>1414</v>
      </c>
      <c r="G14">
        <v>95</v>
      </c>
    </row>
    <row r="15" spans="1:10" x14ac:dyDescent="0.25">
      <c r="A15" t="s">
        <v>5</v>
      </c>
      <c r="B15" s="5">
        <f>F15/6</f>
        <v>28.666666666666668</v>
      </c>
      <c r="C15" s="5">
        <f>G15/8</f>
        <v>8.875</v>
      </c>
      <c r="F15">
        <v>172</v>
      </c>
      <c r="G15">
        <v>71</v>
      </c>
    </row>
    <row r="19" spans="1:3" x14ac:dyDescent="0.25">
      <c r="A19" s="3" t="s">
        <v>17</v>
      </c>
      <c r="B19" t="s">
        <v>18</v>
      </c>
      <c r="C19" t="s">
        <v>5</v>
      </c>
    </row>
    <row r="20" spans="1:3" x14ac:dyDescent="0.25">
      <c r="A20" s="4" t="s">
        <v>21</v>
      </c>
      <c r="B20">
        <v>1414</v>
      </c>
      <c r="C20">
        <v>172</v>
      </c>
    </row>
    <row r="21" spans="1:3" x14ac:dyDescent="0.25">
      <c r="A21" s="4" t="s">
        <v>22</v>
      </c>
      <c r="B21">
        <v>95</v>
      </c>
      <c r="C21">
        <v>71</v>
      </c>
    </row>
    <row r="22" spans="1:3" x14ac:dyDescent="0.25">
      <c r="A22" s="4" t="s">
        <v>19</v>
      </c>
      <c r="B22">
        <v>236</v>
      </c>
      <c r="C22" s="5">
        <f>C20/6</f>
        <v>28.666666666666668</v>
      </c>
    </row>
    <row r="23" spans="1:3" x14ac:dyDescent="0.25">
      <c r="A23" s="4" t="s">
        <v>20</v>
      </c>
      <c r="B23" s="5">
        <f>B21/8</f>
        <v>11.875</v>
      </c>
      <c r="C23" s="5">
        <f>C21/8</f>
        <v>8.875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</dc:creator>
  <cp:lastModifiedBy>Amogh</cp:lastModifiedBy>
  <dcterms:created xsi:type="dcterms:W3CDTF">2014-03-15T16:47:57Z</dcterms:created>
  <dcterms:modified xsi:type="dcterms:W3CDTF">2014-03-19T18:12:12Z</dcterms:modified>
</cp:coreProperties>
</file>