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Ciclo II 2022\Sistemas Contables\Parcial\Webbu no jutsu\files\"/>
    </mc:Choice>
  </mc:AlternateContent>
  <xr:revisionPtr revIDLastSave="0" documentId="8_{14D2D69A-07C5-43AB-AC49-7D20CE1E3941}" xr6:coauthVersionLast="47" xr6:coauthVersionMax="47" xr10:uidLastSave="{00000000-0000-0000-0000-000000000000}"/>
  <bookViews>
    <workbookView xWindow="-120" yWindow="-120" windowWidth="29040" windowHeight="15720" activeTab="2" xr2:uid="{117B9F23-7E63-4202-928A-237C8351C6CA}"/>
  </bookViews>
  <sheets>
    <sheet name="Método analítico (Borrar)" sheetId="6" r:id="rId1"/>
    <sheet name="Cierre" sheetId="4" r:id="rId2"/>
    <sheet name="Inventario Perpetuo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7" l="1"/>
  <c r="H30" i="7"/>
  <c r="C30" i="7"/>
  <c r="H28" i="7"/>
  <c r="G28" i="7"/>
  <c r="C28" i="7"/>
  <c r="B28" i="7"/>
  <c r="M28" i="7"/>
  <c r="L28" i="7"/>
  <c r="AB12" i="7"/>
  <c r="AA12" i="7"/>
  <c r="AA14" i="7" s="1"/>
  <c r="W12" i="7"/>
  <c r="V12" i="7"/>
  <c r="V14" i="7" s="1"/>
  <c r="R12" i="7"/>
  <c r="Q12" i="7"/>
  <c r="M12" i="7"/>
  <c r="L12" i="7"/>
  <c r="L14" i="7" s="1"/>
  <c r="H12" i="7"/>
  <c r="G12" i="7"/>
  <c r="C12" i="7"/>
  <c r="B12" i="7"/>
  <c r="J55" i="6"/>
  <c r="I55" i="6"/>
  <c r="I57" i="6" s="1"/>
  <c r="AD22" i="6" s="1"/>
  <c r="E55" i="6"/>
  <c r="D55" i="6"/>
  <c r="E57" i="6" s="1"/>
  <c r="AE21" i="6" s="1"/>
  <c r="N45" i="6"/>
  <c r="AD18" i="6" s="1"/>
  <c r="T43" i="6"/>
  <c r="S43" i="6"/>
  <c r="S45" i="6" s="1"/>
  <c r="AD19" i="6" s="1"/>
  <c r="O43" i="6"/>
  <c r="N43" i="6"/>
  <c r="J43" i="6"/>
  <c r="J45" i="6" s="1"/>
  <c r="AE17" i="6" s="1"/>
  <c r="I43" i="6"/>
  <c r="E43" i="6"/>
  <c r="D43" i="6"/>
  <c r="D45" i="6" s="1"/>
  <c r="AD16" i="6" s="1"/>
  <c r="E33" i="6"/>
  <c r="E35" i="6" s="1"/>
  <c r="AE24" i="6" s="1"/>
  <c r="D33" i="6"/>
  <c r="E24" i="6"/>
  <c r="AE12" i="6" s="1"/>
  <c r="AE25" i="6" s="1"/>
  <c r="O22" i="6"/>
  <c r="O24" i="6" s="1"/>
  <c r="AE14" i="6" s="1"/>
  <c r="N22" i="6"/>
  <c r="J22" i="6"/>
  <c r="J24" i="6" s="1"/>
  <c r="AE13" i="6" s="1"/>
  <c r="I22" i="6"/>
  <c r="E22" i="6"/>
  <c r="D22" i="6"/>
  <c r="I10" i="6"/>
  <c r="AD7" i="6" s="1"/>
  <c r="Y8" i="6"/>
  <c r="X8" i="6"/>
  <c r="X10" i="6" s="1"/>
  <c r="AD10" i="6" s="1"/>
  <c r="T8" i="6"/>
  <c r="S8" i="6"/>
  <c r="S10" i="6" s="1"/>
  <c r="AD9" i="6" s="1"/>
  <c r="O8" i="6"/>
  <c r="N8" i="6"/>
  <c r="N10" i="6" s="1"/>
  <c r="AD8" i="6" s="1"/>
  <c r="J8" i="6"/>
  <c r="I8" i="6"/>
  <c r="E8" i="6"/>
  <c r="D8" i="6"/>
  <c r="D10" i="6" s="1"/>
  <c r="AD6" i="6" s="1"/>
  <c r="Q14" i="7" l="1"/>
  <c r="G14" i="7"/>
  <c r="B14" i="7"/>
  <c r="AD25" i="6"/>
  <c r="AE27" i="4" l="1"/>
  <c r="E57" i="4"/>
  <c r="D57" i="4"/>
  <c r="S46" i="4"/>
  <c r="D46" i="4"/>
  <c r="E46" i="4"/>
  <c r="E36" i="4"/>
  <c r="O25" i="4"/>
  <c r="J25" i="4"/>
  <c r="E25" i="4"/>
  <c r="X11" i="4"/>
  <c r="S11" i="4"/>
  <c r="N11" i="4"/>
  <c r="I11" i="4"/>
  <c r="D11" i="4"/>
  <c r="AE24" i="4" l="1"/>
  <c r="AD19" i="4"/>
  <c r="AE14" i="4"/>
  <c r="AE13" i="4"/>
  <c r="AE12" i="4"/>
  <c r="AD10" i="4"/>
  <c r="AD9" i="4"/>
  <c r="AD7" i="4"/>
  <c r="AD6" i="4"/>
  <c r="X8" i="4" l="1"/>
  <c r="Y8" i="4"/>
  <c r="T8" i="4"/>
  <c r="S8" i="4"/>
  <c r="N8" i="4"/>
  <c r="O8" i="4"/>
  <c r="J8" i="4"/>
  <c r="I8" i="4"/>
  <c r="E8" i="4"/>
  <c r="D8" i="4"/>
  <c r="J55" i="4"/>
  <c r="I55" i="4"/>
  <c r="O43" i="4"/>
  <c r="N43" i="4"/>
  <c r="J43" i="4"/>
  <c r="I43" i="4"/>
  <c r="E59" i="4"/>
  <c r="AE21" i="4" s="1"/>
  <c r="T43" i="4"/>
  <c r="S43" i="4"/>
  <c r="S45" i="4" s="1"/>
  <c r="E33" i="4"/>
  <c r="D33" i="4"/>
  <c r="O22" i="4"/>
  <c r="N22" i="4"/>
  <c r="O24" i="4" s="1"/>
  <c r="J22" i="4"/>
  <c r="I22" i="4"/>
  <c r="E22" i="4"/>
  <c r="D22" i="4"/>
  <c r="N45" i="4" l="1"/>
  <c r="AD18" i="4" s="1"/>
  <c r="D48" i="4"/>
  <c r="AD16" i="4" s="1"/>
  <c r="E24" i="4"/>
  <c r="J24" i="4"/>
  <c r="J45" i="4"/>
  <c r="AE17" i="4" s="1"/>
  <c r="S10" i="4"/>
  <c r="I57" i="4"/>
  <c r="AD22" i="4" s="1"/>
  <c r="E35" i="4"/>
  <c r="I10" i="4"/>
  <c r="D10" i="4"/>
  <c r="X10" i="4"/>
  <c r="N10" i="4"/>
  <c r="AD8" i="4" s="1"/>
  <c r="AD27" i="4" s="1"/>
</calcChain>
</file>

<file path=xl/sharedStrings.xml><?xml version="1.0" encoding="utf-8"?>
<sst xmlns="http://schemas.openxmlformats.org/spreadsheetml/2006/main" count="248" uniqueCount="77">
  <si>
    <t>Capital</t>
  </si>
  <si>
    <t>Activo</t>
  </si>
  <si>
    <t>Pasivo</t>
  </si>
  <si>
    <t>DEBE</t>
  </si>
  <si>
    <t>HABER</t>
  </si>
  <si>
    <t>ACTIVOS</t>
  </si>
  <si>
    <t>PASIVOS</t>
  </si>
  <si>
    <t>CUENTAS POR PAGAR</t>
  </si>
  <si>
    <t>PATRIMONIO</t>
  </si>
  <si>
    <t>CAPITAL</t>
  </si>
  <si>
    <t>Cuentas</t>
  </si>
  <si>
    <t>CAJA</t>
  </si>
  <si>
    <t>BANCOS</t>
  </si>
  <si>
    <t>CUENTAS POR COBRAR</t>
  </si>
  <si>
    <t>ACREEDORES DIVERSOS</t>
  </si>
  <si>
    <t>GASTOS DE ADMINISTRACION</t>
  </si>
  <si>
    <t>Gastos</t>
  </si>
  <si>
    <t>Ingresos</t>
  </si>
  <si>
    <t>INVENTARIO</t>
  </si>
  <si>
    <t>COMPRAS</t>
  </si>
  <si>
    <t>GASTOS</t>
  </si>
  <si>
    <t>INGRESOS</t>
  </si>
  <si>
    <t>VENTAS</t>
  </si>
  <si>
    <t xml:space="preserve">    111: Caja   </t>
  </si>
  <si>
    <t xml:space="preserve">   112: Bancos       </t>
  </si>
  <si>
    <t>114: Cuentas por cobrar</t>
  </si>
  <si>
    <t>131: Papeleria y utiles</t>
  </si>
  <si>
    <t>212: Acreedores diversos</t>
  </si>
  <si>
    <t>311: Capital</t>
  </si>
  <si>
    <t>221: Doc. pagar a largo plazo</t>
  </si>
  <si>
    <t>DOC. PAGAR A LARGO PLAZO</t>
  </si>
  <si>
    <t>2</t>
  </si>
  <si>
    <t>i</t>
  </si>
  <si>
    <t>1</t>
  </si>
  <si>
    <t>Debe</t>
  </si>
  <si>
    <t>Haber</t>
  </si>
  <si>
    <t>3</t>
  </si>
  <si>
    <t>4</t>
  </si>
  <si>
    <t>5</t>
  </si>
  <si>
    <t>6</t>
  </si>
  <si>
    <t>7</t>
  </si>
  <si>
    <t>8</t>
  </si>
  <si>
    <t>9</t>
  </si>
  <si>
    <t>PAPELERIA Y UTILES</t>
  </si>
  <si>
    <t>113: Inventario</t>
  </si>
  <si>
    <t>211: Cuenta por pagar</t>
  </si>
  <si>
    <t>415: Compras</t>
  </si>
  <si>
    <t>413: Devol. Sobre compras</t>
  </si>
  <si>
    <t>412: Gastos Sobre compras</t>
  </si>
  <si>
    <t>411: Gastos de administración</t>
  </si>
  <si>
    <t>511: Ventas</t>
  </si>
  <si>
    <t>512:Devol. Sobre  Ventas</t>
  </si>
  <si>
    <t>DEVOL. SOBRE VENTAS</t>
  </si>
  <si>
    <t>DEVOL. SOBRE COMPRAS</t>
  </si>
  <si>
    <t>GASTOS SOBRE COMPRAS</t>
  </si>
  <si>
    <t>C5</t>
  </si>
  <si>
    <t>C4</t>
  </si>
  <si>
    <t>C3</t>
  </si>
  <si>
    <t>C6</t>
  </si>
  <si>
    <t>Saldada</t>
  </si>
  <si>
    <t>C2</t>
  </si>
  <si>
    <t>C1</t>
  </si>
  <si>
    <t>C7</t>
  </si>
  <si>
    <t>Utilidad del ejercicio</t>
  </si>
  <si>
    <t>CUENTA DE CIERRE</t>
  </si>
  <si>
    <t xml:space="preserve">    Caja   </t>
  </si>
  <si>
    <t>Alquiler de local anticipado</t>
  </si>
  <si>
    <t>IVA Crédito Fiscal</t>
  </si>
  <si>
    <t>Seguro pagado anticipado</t>
  </si>
  <si>
    <t>Acreedores varios</t>
  </si>
  <si>
    <t>Inventario de mercadería</t>
  </si>
  <si>
    <t>Cuentas por pagar</t>
  </si>
  <si>
    <t>IVA Débito fiscal</t>
  </si>
  <si>
    <t>Mobiliario</t>
  </si>
  <si>
    <t>Saldado</t>
  </si>
  <si>
    <t>ACTIVO</t>
  </si>
  <si>
    <t>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</si>
</sst>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$-440A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44" fontId="3" fillId="0" borderId="15" xfId="1" applyFont="1" applyBorder="1" applyAlignment="1">
      <alignment horizontal="center" vertical="center"/>
    </xf>
    <xf numFmtId="44" fontId="3" fillId="0" borderId="14" xfId="1" applyFont="1" applyBorder="1" applyAlignment="1">
      <alignment horizontal="center" vertical="center"/>
    </xf>
    <xf numFmtId="44" fontId="3" fillId="9" borderId="4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9" borderId="5" xfId="0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44" fontId="3" fillId="9" borderId="5" xfId="1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44" fontId="5" fillId="10" borderId="10" xfId="0" applyNumberFormat="1" applyFont="1" applyFill="1" applyBorder="1" applyAlignment="1">
      <alignment horizontal="center" vertical="center"/>
    </xf>
    <xf numFmtId="44" fontId="5" fillId="10" borderId="0" xfId="0" applyNumberFormat="1" applyFont="1" applyFill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44" fontId="0" fillId="7" borderId="8" xfId="1" applyFont="1" applyFill="1" applyBorder="1" applyAlignment="1">
      <alignment vertical="center"/>
    </xf>
    <xf numFmtId="44" fontId="0" fillId="7" borderId="9" xfId="1" applyFont="1" applyFill="1" applyBorder="1" applyAlignment="1">
      <alignment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44" fontId="3" fillId="7" borderId="8" xfId="1" applyFont="1" applyFill="1" applyBorder="1" applyAlignment="1">
      <alignment horizontal="center" vertical="center"/>
    </xf>
    <xf numFmtId="44" fontId="3" fillId="7" borderId="8" xfId="1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44" fontId="3" fillId="4" borderId="8" xfId="1" applyFont="1" applyFill="1" applyBorder="1" applyAlignment="1">
      <alignment horizontal="center" vertical="center"/>
    </xf>
    <xf numFmtId="44" fontId="0" fillId="4" borderId="9" xfId="1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 indent="1"/>
    </xf>
    <xf numFmtId="0" fontId="0" fillId="4" borderId="8" xfId="0" applyFill="1" applyBorder="1" applyAlignment="1">
      <alignment horizontal="left" vertical="center" indent="1"/>
    </xf>
    <xf numFmtId="44" fontId="0" fillId="4" borderId="8" xfId="1" applyFont="1" applyFill="1" applyBorder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2" fillId="11" borderId="8" xfId="0" applyFont="1" applyFill="1" applyBorder="1" applyAlignment="1">
      <alignment horizontal="center" vertical="center"/>
    </xf>
    <xf numFmtId="44" fontId="0" fillId="11" borderId="8" xfId="1" applyFont="1" applyFill="1" applyBorder="1" applyAlignment="1">
      <alignment vertical="center"/>
    </xf>
    <xf numFmtId="44" fontId="0" fillId="11" borderId="9" xfId="1" applyFont="1" applyFill="1" applyBorder="1" applyAlignment="1">
      <alignment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vertical="center"/>
    </xf>
    <xf numFmtId="44" fontId="3" fillId="11" borderId="9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vertical="center"/>
    </xf>
    <xf numFmtId="44" fontId="3" fillId="5" borderId="8" xfId="1" applyFont="1" applyFill="1" applyBorder="1" applyAlignment="1">
      <alignment horizontal="center" vertical="center"/>
    </xf>
    <xf numFmtId="44" fontId="0" fillId="5" borderId="9" xfId="1" applyFont="1" applyFill="1" applyBorder="1" applyAlignment="1">
      <alignment vertical="center"/>
    </xf>
    <xf numFmtId="44" fontId="3" fillId="5" borderId="9" xfId="1" applyFont="1" applyFill="1" applyBorder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0" fillId="12" borderId="0" xfId="1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164" fontId="0" fillId="0" borderId="0" xfId="0" applyNumberFormat="1"/>
    <xf numFmtId="44" fontId="3" fillId="0" borderId="19" xfId="1" applyFont="1" applyBorder="1" applyAlignment="1">
      <alignment horizontal="center" vertical="center"/>
    </xf>
    <xf numFmtId="164" fontId="0" fillId="0" borderId="19" xfId="0" applyNumberFormat="1" applyBorder="1"/>
    <xf numFmtId="44" fontId="3" fillId="0" borderId="1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14" xfId="0" applyBorder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textRotation="255" wrapText="1"/>
    </xf>
    <xf numFmtId="0" fontId="7" fillId="5" borderId="12" xfId="0" applyFont="1" applyFill="1" applyBorder="1" applyAlignment="1">
      <alignment horizontal="center" vertical="center" textRotation="255" wrapText="1"/>
    </xf>
    <xf numFmtId="0" fontId="7" fillId="5" borderId="13" xfId="0" applyFont="1" applyFill="1" applyBorder="1" applyAlignment="1">
      <alignment horizontal="center" vertical="center" textRotation="255" wrapText="1"/>
    </xf>
    <xf numFmtId="0" fontId="7" fillId="6" borderId="16" xfId="0" applyFont="1" applyFill="1" applyBorder="1" applyAlignment="1">
      <alignment horizontal="center" vertical="center" textRotation="255" wrapText="1"/>
    </xf>
    <xf numFmtId="0" fontId="7" fillId="6" borderId="17" xfId="0" applyFont="1" applyFill="1" applyBorder="1" applyAlignment="1">
      <alignment horizontal="center" vertical="center" textRotation="255" wrapText="1"/>
    </xf>
    <xf numFmtId="0" fontId="7" fillId="6" borderId="18" xfId="0" applyFont="1" applyFill="1" applyBorder="1" applyAlignment="1">
      <alignment horizontal="center" vertical="center" textRotation="255" wrapText="1"/>
    </xf>
    <xf numFmtId="0" fontId="7" fillId="4" borderId="11" xfId="0" applyFont="1" applyFill="1" applyBorder="1" applyAlignment="1">
      <alignment horizontal="center" vertical="center" textRotation="255"/>
    </xf>
    <xf numFmtId="0" fontId="7" fillId="4" borderId="12" xfId="0" applyFont="1" applyFill="1" applyBorder="1" applyAlignment="1">
      <alignment horizontal="center" vertical="center" textRotation="255"/>
    </xf>
    <xf numFmtId="0" fontId="7" fillId="4" borderId="13" xfId="0" applyFont="1" applyFill="1" applyBorder="1" applyAlignment="1">
      <alignment horizontal="center" vertical="center" textRotation="255"/>
    </xf>
    <xf numFmtId="0" fontId="7" fillId="2" borderId="11" xfId="0" applyFont="1" applyFill="1" applyBorder="1" applyAlignment="1">
      <alignment horizontal="center" vertical="center" textRotation="255" wrapText="1"/>
    </xf>
    <xf numFmtId="0" fontId="7" fillId="2" borderId="12" xfId="0" applyFont="1" applyFill="1" applyBorder="1" applyAlignment="1">
      <alignment horizontal="center" vertical="center" textRotation="255" wrapText="1"/>
    </xf>
    <xf numFmtId="0" fontId="7" fillId="2" borderId="13" xfId="0" applyFont="1" applyFill="1" applyBorder="1" applyAlignment="1">
      <alignment horizontal="center" vertical="center" textRotation="255" wrapText="1"/>
    </xf>
    <xf numFmtId="0" fontId="7" fillId="3" borderId="11" xfId="0" applyFont="1" applyFill="1" applyBorder="1" applyAlignment="1">
      <alignment horizontal="center" vertical="center" textRotation="255"/>
    </xf>
    <xf numFmtId="0" fontId="7" fillId="3" borderId="12" xfId="0" applyFont="1" applyFill="1" applyBorder="1" applyAlignment="1">
      <alignment horizontal="center" vertical="center" textRotation="255"/>
    </xf>
    <xf numFmtId="0" fontId="7" fillId="3" borderId="13" xfId="0" applyFont="1" applyFill="1" applyBorder="1" applyAlignment="1">
      <alignment horizontal="center" vertical="center" textRotation="255"/>
    </xf>
    <xf numFmtId="0" fontId="7" fillId="9" borderId="11" xfId="0" applyFont="1" applyFill="1" applyBorder="1" applyAlignment="1">
      <alignment horizontal="center" vertical="center" textRotation="255"/>
    </xf>
    <xf numFmtId="0" fontId="7" fillId="9" borderId="12" xfId="0" applyFont="1" applyFill="1" applyBorder="1" applyAlignment="1">
      <alignment horizontal="center" vertical="center" textRotation="255"/>
    </xf>
    <xf numFmtId="0" fontId="7" fillId="9" borderId="13" xfId="0" applyFont="1" applyFill="1" applyBorder="1" applyAlignment="1">
      <alignment horizontal="center" vertical="center" textRotation="255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44" fontId="0" fillId="9" borderId="0" xfId="0" applyNumberFormat="1" applyFill="1"/>
    <xf numFmtId="0" fontId="0" fillId="9" borderId="0" xfId="0" applyFill="1"/>
    <xf numFmtId="0" fontId="7" fillId="9" borderId="11" xfId="0" applyFont="1" applyFill="1" applyBorder="1" applyAlignment="1">
      <alignment horizontal="center" vertical="center" textRotation="255" wrapText="1"/>
    </xf>
    <xf numFmtId="0" fontId="7" fillId="9" borderId="12" xfId="0" applyFont="1" applyFill="1" applyBorder="1" applyAlignment="1">
      <alignment horizontal="center" vertical="center" textRotation="255" wrapText="1"/>
    </xf>
    <xf numFmtId="0" fontId="7" fillId="9" borderId="13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17" xfId="0" applyFont="1" applyFill="1" applyBorder="1" applyAlignment="1">
      <alignment horizontal="center" vertical="center" textRotation="255" wrapText="1"/>
    </xf>
    <xf numFmtId="0" fontId="7" fillId="9" borderId="18" xfId="0" applyFont="1" applyFill="1" applyBorder="1" applyAlignment="1">
      <alignment horizontal="center" vertical="center" textRotation="255" wrapText="1"/>
    </xf>
    <xf numFmtId="0" fontId="10" fillId="9" borderId="21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vertical="center"/>
    </xf>
    <xf numFmtId="44" fontId="11" fillId="9" borderId="21" xfId="1" applyFont="1" applyFill="1" applyBorder="1" applyAlignment="1">
      <alignment vertical="center"/>
    </xf>
    <xf numFmtId="0" fontId="11" fillId="9" borderId="21" xfId="0" applyFont="1" applyFill="1" applyBorder="1" applyAlignment="1">
      <alignment horizontal="center" vertical="center"/>
    </xf>
    <xf numFmtId="44" fontId="11" fillId="9" borderId="21" xfId="1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left" vertical="center"/>
    </xf>
    <xf numFmtId="0" fontId="11" fillId="9" borderId="21" xfId="0" applyFont="1" applyFill="1" applyBorder="1" applyAlignment="1">
      <alignment horizontal="left" vertical="center" indent="1"/>
    </xf>
    <xf numFmtId="0" fontId="11" fillId="9" borderId="21" xfId="0" applyFont="1" applyFill="1" applyBorder="1"/>
    <xf numFmtId="0" fontId="10" fillId="9" borderId="21" xfId="0" applyFont="1" applyFill="1" applyBorder="1" applyAlignment="1">
      <alignment horizontal="center"/>
    </xf>
    <xf numFmtId="164" fontId="11" fillId="9" borderId="21" xfId="0" applyNumberFormat="1" applyFont="1" applyFill="1" applyBorder="1"/>
    <xf numFmtId="44" fontId="10" fillId="9" borderId="21" xfId="0" applyNumberFormat="1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119062</xdr:colOff>
      <xdr:row>29</xdr:row>
      <xdr:rowOff>71437</xdr:rowOff>
    </xdr:from>
    <xdr:to>
      <xdr:col>32</xdr:col>
      <xdr:colOff>110174</xdr:colOff>
      <xdr:row>62</xdr:row>
      <xdr:rowOff>62788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48DDD1-D850-C33B-2E80-35F6D8AF6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31062" y="5619750"/>
          <a:ext cx="4563112" cy="6277851"/>
        </a:xfrm>
        <a:prstGeom prst="rect">
          <a:avLst/>
        </a:prstGeom>
      </xdr:spPr>
    </xdr:pic>
    <xdr:clientData/>
  </xdr:twoCellAnchor>
  <xdr:twoCellAnchor editAs="oneCell">
    <xdr:from>
      <xdr:col>32</xdr:col>
      <xdr:colOff>688492</xdr:colOff>
      <xdr:row>29</xdr:row>
      <xdr:rowOff>48661</xdr:rowOff>
    </xdr:from>
    <xdr:to>
      <xdr:col>38</xdr:col>
      <xdr:colOff>746288</xdr:colOff>
      <xdr:row>39</xdr:row>
      <xdr:rowOff>106085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5CC50F-DC75-AAC8-8734-82BFE5619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72492" y="5788509"/>
          <a:ext cx="4629796" cy="1995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0A66-FD41-4488-BEDC-CABE681258BA}">
  <dimension ref="A1:AE98"/>
  <sheetViews>
    <sheetView zoomScale="55" zoomScaleNormal="55" workbookViewId="0">
      <selection activeCell="Z34" sqref="Z33:Z34"/>
    </sheetView>
  </sheetViews>
  <sheetFormatPr baseColWidth="10" defaultRowHeight="15" x14ac:dyDescent="0.25"/>
  <sheetData>
    <row r="1" spans="1:31" x14ac:dyDescent="0.25">
      <c r="C1" s="6"/>
      <c r="F1" s="7"/>
      <c r="H1" s="6"/>
      <c r="K1" s="7"/>
      <c r="M1" s="6"/>
      <c r="P1" s="7"/>
      <c r="R1" s="6"/>
      <c r="U1" s="7"/>
      <c r="W1" s="6"/>
      <c r="Z1" s="6"/>
      <c r="AA1" s="6"/>
    </row>
    <row r="2" spans="1:31" ht="15.75" thickBot="1" x14ac:dyDescent="0.3">
      <c r="C2" s="6"/>
      <c r="F2" s="7"/>
      <c r="H2" s="6"/>
      <c r="K2" s="7"/>
      <c r="M2" s="6"/>
      <c r="P2" s="7"/>
      <c r="R2" s="6"/>
      <c r="U2" s="7"/>
      <c r="W2" s="6"/>
      <c r="Z2" s="6"/>
      <c r="AA2" s="6"/>
    </row>
    <row r="3" spans="1:31" ht="15.75" thickBot="1" x14ac:dyDescent="0.3">
      <c r="A3" s="95" t="s">
        <v>1</v>
      </c>
      <c r="C3" s="6"/>
      <c r="D3" s="81" t="s">
        <v>23</v>
      </c>
      <c r="E3" s="82"/>
      <c r="F3" s="7"/>
      <c r="H3" s="6"/>
      <c r="I3" s="81" t="s">
        <v>24</v>
      </c>
      <c r="J3" s="82"/>
      <c r="K3" s="7"/>
      <c r="M3" s="6"/>
      <c r="N3" s="81" t="s">
        <v>44</v>
      </c>
      <c r="O3" s="82"/>
      <c r="P3" s="7"/>
      <c r="R3" s="6"/>
      <c r="S3" s="81" t="s">
        <v>25</v>
      </c>
      <c r="T3" s="82"/>
      <c r="U3" s="7"/>
      <c r="W3" s="6"/>
      <c r="X3" s="81" t="s">
        <v>26</v>
      </c>
      <c r="Y3" s="82"/>
      <c r="Z3" s="6"/>
      <c r="AA3" s="6"/>
    </row>
    <row r="4" spans="1:31" ht="15.75" thickBot="1" x14ac:dyDescent="0.3">
      <c r="A4" s="96"/>
      <c r="C4" s="3"/>
      <c r="D4" s="10" t="s">
        <v>34</v>
      </c>
      <c r="E4" s="10" t="s">
        <v>35</v>
      </c>
      <c r="F4" s="7"/>
      <c r="H4" s="6"/>
      <c r="I4" s="10" t="s">
        <v>34</v>
      </c>
      <c r="J4" s="10" t="s">
        <v>35</v>
      </c>
      <c r="K4" s="7"/>
      <c r="M4" s="6"/>
      <c r="N4" s="10" t="s">
        <v>34</v>
      </c>
      <c r="O4" s="10" t="s">
        <v>35</v>
      </c>
      <c r="P4" s="7"/>
      <c r="R4" s="6"/>
      <c r="S4" s="10" t="s">
        <v>34</v>
      </c>
      <c r="T4" s="10" t="s">
        <v>35</v>
      </c>
      <c r="U4" s="7"/>
      <c r="W4" s="6"/>
      <c r="X4" s="10" t="s">
        <v>34</v>
      </c>
      <c r="Y4" s="10" t="s">
        <v>35</v>
      </c>
      <c r="Z4" s="3"/>
      <c r="AA4" s="3"/>
      <c r="AB4" s="22" t="s">
        <v>10</v>
      </c>
      <c r="AC4" s="23"/>
      <c r="AD4" s="22" t="s">
        <v>3</v>
      </c>
      <c r="AE4" s="24" t="s">
        <v>4</v>
      </c>
    </row>
    <row r="5" spans="1:31" ht="16.5" thickTop="1" thickBot="1" x14ac:dyDescent="0.3">
      <c r="A5" s="96"/>
      <c r="C5" s="62" t="s">
        <v>31</v>
      </c>
      <c r="D5" s="4">
        <v>31500</v>
      </c>
      <c r="E5" s="2">
        <v>8000</v>
      </c>
      <c r="F5" s="63" t="s">
        <v>36</v>
      </c>
      <c r="H5" s="62" t="s">
        <v>32</v>
      </c>
      <c r="I5" s="4">
        <v>135000</v>
      </c>
      <c r="J5" s="2">
        <v>13000</v>
      </c>
      <c r="K5" s="63" t="s">
        <v>33</v>
      </c>
      <c r="M5" s="62" t="s">
        <v>32</v>
      </c>
      <c r="N5" s="4">
        <v>250000</v>
      </c>
      <c r="O5" s="2"/>
      <c r="P5" s="7"/>
      <c r="R5" s="62" t="s">
        <v>32</v>
      </c>
      <c r="S5" s="4">
        <v>50000</v>
      </c>
      <c r="T5" s="2">
        <v>20000</v>
      </c>
      <c r="U5" s="62" t="s">
        <v>41</v>
      </c>
      <c r="W5" s="62" t="s">
        <v>32</v>
      </c>
      <c r="X5" s="4">
        <v>20000</v>
      </c>
      <c r="Y5" s="2"/>
      <c r="Z5" s="3"/>
      <c r="AA5" s="3"/>
      <c r="AB5" s="28">
        <v>1</v>
      </c>
      <c r="AC5" s="28" t="s">
        <v>5</v>
      </c>
      <c r="AD5" s="29"/>
      <c r="AE5" s="30"/>
    </row>
    <row r="6" spans="1:31" ht="15.75" thickBot="1" x14ac:dyDescent="0.3">
      <c r="A6" s="96"/>
      <c r="C6" s="62" t="s">
        <v>37</v>
      </c>
      <c r="D6" s="4">
        <v>5000</v>
      </c>
      <c r="E6" s="5"/>
      <c r="F6" s="7"/>
      <c r="H6" s="62" t="s">
        <v>31</v>
      </c>
      <c r="I6" s="4">
        <v>13500</v>
      </c>
      <c r="J6" s="2">
        <v>2500</v>
      </c>
      <c r="K6" s="64" t="s">
        <v>38</v>
      </c>
      <c r="M6" s="3"/>
      <c r="N6" s="4"/>
      <c r="O6" s="2"/>
      <c r="P6" s="7"/>
      <c r="R6" s="62" t="s">
        <v>39</v>
      </c>
      <c r="S6" s="4">
        <v>70000</v>
      </c>
      <c r="T6" s="2">
        <v>15000</v>
      </c>
      <c r="U6" s="62" t="s">
        <v>42</v>
      </c>
      <c r="W6" s="3"/>
      <c r="X6" s="4"/>
      <c r="Y6" s="2"/>
      <c r="Z6" s="3"/>
      <c r="AA6" s="3"/>
      <c r="AB6" s="31">
        <v>111</v>
      </c>
      <c r="AC6" s="32" t="s">
        <v>11</v>
      </c>
      <c r="AD6" s="33">
        <f>D10</f>
        <v>28500</v>
      </c>
      <c r="AE6" s="30"/>
    </row>
    <row r="7" spans="1:31" ht="15.75" thickBot="1" x14ac:dyDescent="0.3">
      <c r="A7" s="96"/>
      <c r="C7" s="7"/>
      <c r="D7" s="11"/>
      <c r="E7" s="12"/>
      <c r="F7" s="7"/>
      <c r="H7" s="62" t="s">
        <v>42</v>
      </c>
      <c r="I7" s="11">
        <v>15000</v>
      </c>
      <c r="J7" s="15">
        <v>2500</v>
      </c>
      <c r="K7" s="63" t="s">
        <v>40</v>
      </c>
      <c r="M7" s="3"/>
      <c r="N7" s="11"/>
      <c r="O7" s="12"/>
      <c r="P7" s="7"/>
      <c r="R7" s="3"/>
      <c r="S7" s="11"/>
      <c r="T7" s="12"/>
      <c r="U7" s="3"/>
      <c r="W7" s="3"/>
      <c r="X7" s="11"/>
      <c r="Y7" s="12"/>
      <c r="Z7" s="7"/>
      <c r="AA7" s="7"/>
      <c r="AB7" s="31">
        <v>112</v>
      </c>
      <c r="AC7" s="32" t="s">
        <v>12</v>
      </c>
      <c r="AD7" s="33">
        <f>I10</f>
        <v>145500</v>
      </c>
      <c r="AE7" s="30"/>
    </row>
    <row r="8" spans="1:31" ht="15.75" thickBot="1" x14ac:dyDescent="0.3">
      <c r="A8" s="96"/>
      <c r="C8" s="7"/>
      <c r="D8" s="4">
        <f>SUM(D5:D7)</f>
        <v>36500</v>
      </c>
      <c r="E8" s="8">
        <f>SUM(E5:E7)</f>
        <v>8000</v>
      </c>
      <c r="F8" s="7"/>
      <c r="H8" s="7"/>
      <c r="I8" s="4">
        <f>SUM(I5:I7)</f>
        <v>163500</v>
      </c>
      <c r="J8" s="8">
        <f>SUM(J5:J7)</f>
        <v>18000</v>
      </c>
      <c r="K8" s="7"/>
      <c r="M8" s="7"/>
      <c r="N8" s="4">
        <f>SUM(N5:N7)</f>
        <v>250000</v>
      </c>
      <c r="O8" s="8">
        <f>SUM(O5:O7)</f>
        <v>0</v>
      </c>
      <c r="P8" s="7"/>
      <c r="R8" s="7"/>
      <c r="S8" s="4">
        <f>SUM(S5:S7)</f>
        <v>120000</v>
      </c>
      <c r="T8" s="8">
        <f>SUM(T5:T7)</f>
        <v>35000</v>
      </c>
      <c r="U8" s="7"/>
      <c r="W8" s="7"/>
      <c r="X8" s="4">
        <f>SUM(X5:X7)</f>
        <v>20000</v>
      </c>
      <c r="Y8" s="8">
        <f>SUM(Y5:Y7)</f>
        <v>0</v>
      </c>
      <c r="Z8" s="7"/>
      <c r="AA8" s="7"/>
      <c r="AB8" s="31">
        <v>113</v>
      </c>
      <c r="AC8" s="32" t="s">
        <v>18</v>
      </c>
      <c r="AD8" s="33">
        <f>N10</f>
        <v>250000</v>
      </c>
      <c r="AE8" s="30"/>
    </row>
    <row r="9" spans="1:31" ht="15.75" thickBot="1" x14ac:dyDescent="0.3">
      <c r="A9" s="96"/>
      <c r="C9" s="6"/>
      <c r="D9" s="1"/>
      <c r="E9" s="1"/>
      <c r="F9" s="7"/>
      <c r="H9" s="7"/>
      <c r="I9" s="1"/>
      <c r="J9" s="1"/>
      <c r="K9" s="7"/>
      <c r="M9" s="7"/>
      <c r="N9" s="1"/>
      <c r="O9" s="1"/>
      <c r="P9" s="7"/>
      <c r="R9" s="7"/>
      <c r="S9" s="1"/>
      <c r="T9" s="1"/>
      <c r="U9" s="7"/>
      <c r="W9" s="7"/>
      <c r="X9" s="1"/>
      <c r="Y9" s="1"/>
      <c r="Z9" s="6"/>
      <c r="AA9" s="6"/>
      <c r="AB9" s="31">
        <v>114</v>
      </c>
      <c r="AC9" s="32" t="s">
        <v>13</v>
      </c>
      <c r="AD9" s="34">
        <f>S10</f>
        <v>85000</v>
      </c>
      <c r="AE9" s="30"/>
    </row>
    <row r="10" spans="1:31" ht="15.75" thickBot="1" x14ac:dyDescent="0.3">
      <c r="A10" s="96"/>
      <c r="C10" s="6"/>
      <c r="D10" s="13">
        <f>D8-E8</f>
        <v>28500</v>
      </c>
      <c r="E10" s="14"/>
      <c r="F10" s="7"/>
      <c r="H10" s="6"/>
      <c r="I10" s="13">
        <f>I8-J8</f>
        <v>145500</v>
      </c>
      <c r="J10" s="14"/>
      <c r="K10" s="7"/>
      <c r="M10" s="6"/>
      <c r="N10" s="13">
        <f>N8-O8</f>
        <v>250000</v>
      </c>
      <c r="O10" s="14"/>
      <c r="P10" s="7"/>
      <c r="R10" s="6"/>
      <c r="S10" s="13">
        <f>S8-T8</f>
        <v>85000</v>
      </c>
      <c r="T10" s="14"/>
      <c r="U10" s="7"/>
      <c r="W10" s="6"/>
      <c r="X10" s="13">
        <f>X8-Y8</f>
        <v>20000</v>
      </c>
      <c r="Y10" s="14"/>
      <c r="Z10" s="6"/>
      <c r="AA10" s="6"/>
      <c r="AB10" s="31">
        <v>131</v>
      </c>
      <c r="AC10" s="35" t="s">
        <v>43</v>
      </c>
      <c r="AD10" s="33">
        <f>X10</f>
        <v>20000</v>
      </c>
      <c r="AE10" s="30"/>
    </row>
    <row r="11" spans="1:31" ht="15.75" thickBot="1" x14ac:dyDescent="0.3">
      <c r="A11" s="97"/>
      <c r="C11" s="6"/>
      <c r="F11" s="7"/>
      <c r="H11" s="6"/>
      <c r="K11" s="7"/>
      <c r="M11" s="6"/>
      <c r="P11" s="7"/>
      <c r="R11" s="6"/>
      <c r="U11" s="7"/>
      <c r="W11" s="6"/>
      <c r="Z11" s="6"/>
      <c r="AA11" s="6"/>
      <c r="AB11" s="36">
        <v>2</v>
      </c>
      <c r="AC11" s="36" t="s">
        <v>6</v>
      </c>
      <c r="AD11" s="37"/>
      <c r="AE11" s="38"/>
    </row>
    <row r="12" spans="1:31" ht="15.75" thickBot="1" x14ac:dyDescent="0.3">
      <c r="A12" s="9"/>
      <c r="C12" s="6"/>
      <c r="F12" s="7"/>
      <c r="H12" s="6"/>
      <c r="K12" s="7"/>
      <c r="M12" s="6"/>
      <c r="P12" s="7"/>
      <c r="R12" s="6"/>
      <c r="U12" s="7"/>
      <c r="W12" s="6"/>
      <c r="Z12" s="6"/>
      <c r="AA12" s="6"/>
      <c r="AB12" s="39">
        <v>211</v>
      </c>
      <c r="AC12" s="40" t="s">
        <v>7</v>
      </c>
      <c r="AD12" s="37"/>
      <c r="AE12" s="37">
        <f>E24</f>
        <v>37500</v>
      </c>
    </row>
    <row r="13" spans="1:31" ht="15.75" thickBot="1" x14ac:dyDescent="0.3">
      <c r="A13" s="9"/>
      <c r="C13" s="6"/>
      <c r="F13" s="7"/>
      <c r="H13" s="6"/>
      <c r="K13" s="7"/>
      <c r="M13" s="6"/>
      <c r="P13" s="7"/>
      <c r="R13" s="6"/>
      <c r="U13" s="7"/>
      <c r="W13" s="6"/>
      <c r="Z13" s="6"/>
      <c r="AA13" s="6"/>
      <c r="AB13" s="39">
        <v>212</v>
      </c>
      <c r="AC13" s="41" t="s">
        <v>14</v>
      </c>
      <c r="AD13" s="42"/>
      <c r="AE13" s="42">
        <f>J24</f>
        <v>8000</v>
      </c>
    </row>
    <row r="14" spans="1:31" ht="15.75" thickBot="1" x14ac:dyDescent="0.3">
      <c r="A14" s="9"/>
      <c r="C14" s="6"/>
      <c r="F14" s="7"/>
      <c r="H14" s="6"/>
      <c r="K14" s="7"/>
      <c r="M14" s="6"/>
      <c r="P14" s="7"/>
      <c r="R14" s="6"/>
      <c r="U14" s="7"/>
      <c r="W14" s="6"/>
      <c r="Z14" s="6"/>
      <c r="AA14" s="6"/>
      <c r="AB14" s="39">
        <v>221</v>
      </c>
      <c r="AC14" s="40" t="s">
        <v>30</v>
      </c>
      <c r="AD14" s="42"/>
      <c r="AE14" s="42">
        <f>O24</f>
        <v>180000</v>
      </c>
    </row>
    <row r="15" spans="1:31" ht="15.75" thickBot="1" x14ac:dyDescent="0.3">
      <c r="A15" s="9"/>
      <c r="C15" s="6"/>
      <c r="F15" s="7"/>
      <c r="H15" s="6"/>
      <c r="K15" s="7"/>
      <c r="M15" s="6"/>
      <c r="P15" s="7"/>
      <c r="W15" s="6"/>
      <c r="Z15" s="6"/>
      <c r="AA15" s="6"/>
      <c r="AB15" s="43">
        <v>4</v>
      </c>
      <c r="AC15" s="43" t="s">
        <v>20</v>
      </c>
      <c r="AD15" s="58"/>
      <c r="AE15" s="58"/>
    </row>
    <row r="16" spans="1:31" ht="15.75" thickBot="1" x14ac:dyDescent="0.3">
      <c r="A16" s="9"/>
      <c r="C16" s="6"/>
      <c r="F16" s="7"/>
      <c r="H16" s="6"/>
      <c r="K16" s="7"/>
      <c r="M16" s="6"/>
      <c r="P16" s="7"/>
      <c r="W16" s="6"/>
      <c r="Z16" s="6"/>
      <c r="AA16" s="6"/>
      <c r="AB16" s="44">
        <v>415</v>
      </c>
      <c r="AC16" s="45" t="s">
        <v>19</v>
      </c>
      <c r="AD16" s="59">
        <f>D45</f>
        <v>38000</v>
      </c>
      <c r="AE16" s="60"/>
    </row>
    <row r="17" spans="1:31" ht="15.75" thickBot="1" x14ac:dyDescent="0.3">
      <c r="A17" s="9"/>
      <c r="C17" s="3"/>
      <c r="F17" s="7"/>
      <c r="H17" s="3"/>
      <c r="K17" s="7"/>
      <c r="M17" s="3"/>
      <c r="P17" s="7"/>
      <c r="W17" s="3"/>
      <c r="Z17" s="3"/>
      <c r="AA17" s="3"/>
      <c r="AB17" s="44">
        <v>413</v>
      </c>
      <c r="AC17" s="46" t="s">
        <v>53</v>
      </c>
      <c r="AD17" s="58"/>
      <c r="AE17" s="58">
        <f>J45</f>
        <v>5000</v>
      </c>
    </row>
    <row r="18" spans="1:31" ht="15.75" thickBot="1" x14ac:dyDescent="0.3">
      <c r="A18" s="89" t="s">
        <v>2</v>
      </c>
      <c r="C18" s="3"/>
      <c r="D18" s="81" t="s">
        <v>45</v>
      </c>
      <c r="E18" s="82"/>
      <c r="F18" s="7"/>
      <c r="H18" s="3"/>
      <c r="I18" s="81" t="s">
        <v>27</v>
      </c>
      <c r="J18" s="82"/>
      <c r="K18" s="7"/>
      <c r="M18" s="3"/>
      <c r="N18" s="81" t="s">
        <v>29</v>
      </c>
      <c r="O18" s="82"/>
      <c r="P18" s="7"/>
      <c r="W18" s="3"/>
      <c r="Z18" s="3"/>
      <c r="AA18" s="3"/>
      <c r="AB18" s="44">
        <v>412</v>
      </c>
      <c r="AC18" s="45" t="s">
        <v>54</v>
      </c>
      <c r="AD18" s="58">
        <f>N45</f>
        <v>2500</v>
      </c>
      <c r="AE18" s="61"/>
    </row>
    <row r="19" spans="1:31" ht="15.75" thickBot="1" x14ac:dyDescent="0.3">
      <c r="A19" s="90"/>
      <c r="C19" s="6"/>
      <c r="D19" s="10" t="s">
        <v>34</v>
      </c>
      <c r="E19" s="10" t="s">
        <v>35</v>
      </c>
      <c r="F19" s="7"/>
      <c r="H19" s="6"/>
      <c r="I19" s="10" t="s">
        <v>34</v>
      </c>
      <c r="J19" s="10" t="s">
        <v>35</v>
      </c>
      <c r="K19" s="7"/>
      <c r="M19" s="6"/>
      <c r="N19" s="10" t="s">
        <v>34</v>
      </c>
      <c r="O19" s="10" t="s">
        <v>35</v>
      </c>
      <c r="P19" s="7"/>
      <c r="W19" s="6"/>
      <c r="Z19" s="6"/>
      <c r="AA19" s="6"/>
      <c r="AB19" s="44">
        <v>411</v>
      </c>
      <c r="AC19" s="46" t="s">
        <v>15</v>
      </c>
      <c r="AD19" s="58">
        <f>S45</f>
        <v>8000</v>
      </c>
      <c r="AE19" s="58"/>
    </row>
    <row r="20" spans="1:31" ht="15.75" thickBot="1" x14ac:dyDescent="0.3">
      <c r="A20" s="90"/>
      <c r="C20" s="6"/>
      <c r="D20" s="4"/>
      <c r="E20" s="8">
        <v>15000</v>
      </c>
      <c r="F20" s="63" t="s">
        <v>32</v>
      </c>
      <c r="H20" s="6"/>
      <c r="I20" s="4"/>
      <c r="J20" s="8">
        <v>8000</v>
      </c>
      <c r="K20" s="63" t="s">
        <v>32</v>
      </c>
      <c r="M20" s="6"/>
      <c r="N20" s="4"/>
      <c r="O20" s="8">
        <v>180000</v>
      </c>
      <c r="P20" s="63" t="s">
        <v>32</v>
      </c>
      <c r="W20" s="6"/>
      <c r="Z20" s="6"/>
      <c r="AA20" s="6"/>
      <c r="AB20" s="47">
        <v>5</v>
      </c>
      <c r="AC20" s="47" t="s">
        <v>21</v>
      </c>
      <c r="AD20" s="48"/>
      <c r="AE20" s="48"/>
    </row>
    <row r="21" spans="1:31" ht="15.75" thickBot="1" x14ac:dyDescent="0.3">
      <c r="A21" s="90"/>
      <c r="C21" s="6"/>
      <c r="D21" s="11"/>
      <c r="E21" s="12">
        <v>22500</v>
      </c>
      <c r="F21" s="63" t="s">
        <v>38</v>
      </c>
      <c r="H21" s="6"/>
      <c r="I21" s="11"/>
      <c r="J21" s="12"/>
      <c r="K21" s="7"/>
      <c r="M21" s="6"/>
      <c r="N21" s="11"/>
      <c r="O21" s="12"/>
      <c r="P21" s="7"/>
      <c r="W21" s="6"/>
      <c r="Z21" s="6"/>
      <c r="AA21" s="6"/>
      <c r="AB21" s="49">
        <v>511</v>
      </c>
      <c r="AC21" s="50" t="s">
        <v>22</v>
      </c>
      <c r="AD21" s="48"/>
      <c r="AE21" s="48">
        <f>E57</f>
        <v>115000</v>
      </c>
    </row>
    <row r="22" spans="1:31" ht="15.75" thickBot="1" x14ac:dyDescent="0.3">
      <c r="A22" s="90"/>
      <c r="C22" s="6"/>
      <c r="D22" s="16">
        <f>SUM(D20:D21)</f>
        <v>0</v>
      </c>
      <c r="E22" s="17">
        <f>SUM(E20:E21)</f>
        <v>37500</v>
      </c>
      <c r="F22" s="7"/>
      <c r="H22" s="6"/>
      <c r="I22" s="16">
        <f>SUM(I20:I21)</f>
        <v>0</v>
      </c>
      <c r="J22" s="17">
        <f>SUM(J20:J21)</f>
        <v>8000</v>
      </c>
      <c r="K22" s="7"/>
      <c r="M22" s="6"/>
      <c r="N22" s="16">
        <f>SUM(N20:N21)</f>
        <v>0</v>
      </c>
      <c r="O22" s="17">
        <f>SUM(O20:O21)</f>
        <v>180000</v>
      </c>
      <c r="P22" s="7"/>
      <c r="W22" s="6"/>
      <c r="Z22" s="6"/>
      <c r="AA22" s="6"/>
      <c r="AB22" s="49">
        <v>512</v>
      </c>
      <c r="AC22" s="51" t="s">
        <v>52</v>
      </c>
      <c r="AD22" s="48">
        <f>I57</f>
        <v>20000</v>
      </c>
      <c r="AE22" s="48"/>
    </row>
    <row r="23" spans="1:31" ht="15.75" thickBot="1" x14ac:dyDescent="0.3">
      <c r="A23" s="90"/>
      <c r="C23" s="6"/>
      <c r="D23" s="1"/>
      <c r="E23" s="1"/>
      <c r="F23" s="7"/>
      <c r="H23" s="6"/>
      <c r="I23" s="1"/>
      <c r="J23" s="1"/>
      <c r="K23" s="7"/>
      <c r="M23" s="6"/>
      <c r="N23" s="1"/>
      <c r="O23" s="1"/>
      <c r="P23" s="7"/>
      <c r="W23" s="6"/>
      <c r="Z23" s="6"/>
      <c r="AA23" s="6"/>
      <c r="AB23" s="52">
        <v>3</v>
      </c>
      <c r="AC23" s="52" t="s">
        <v>8</v>
      </c>
      <c r="AD23" s="53"/>
      <c r="AE23" s="54"/>
    </row>
    <row r="24" spans="1:31" ht="15.75" thickBot="1" x14ac:dyDescent="0.3">
      <c r="A24" s="91"/>
      <c r="C24" s="6"/>
      <c r="D24" s="13"/>
      <c r="E24" s="18">
        <f>E22-D22</f>
        <v>37500</v>
      </c>
      <c r="F24" s="7"/>
      <c r="H24" s="6"/>
      <c r="I24" s="13"/>
      <c r="J24" s="18">
        <f>J22-I22</f>
        <v>8000</v>
      </c>
      <c r="K24" s="7"/>
      <c r="M24" s="6"/>
      <c r="N24" s="13"/>
      <c r="O24" s="18">
        <f>O22-N22</f>
        <v>180000</v>
      </c>
      <c r="P24" s="7"/>
      <c r="W24" s="6"/>
      <c r="Z24" s="6"/>
      <c r="AA24" s="6"/>
      <c r="AB24" s="55">
        <v>311</v>
      </c>
      <c r="AC24" s="56" t="s">
        <v>9</v>
      </c>
      <c r="AD24" s="53"/>
      <c r="AE24" s="57">
        <f>E35</f>
        <v>252000</v>
      </c>
    </row>
    <row r="25" spans="1:31" x14ac:dyDescent="0.25">
      <c r="A25" s="9"/>
      <c r="C25" s="6"/>
      <c r="F25" s="7"/>
      <c r="H25" s="6"/>
      <c r="K25" s="7"/>
      <c r="M25" s="6"/>
      <c r="P25" s="7"/>
      <c r="W25" s="6"/>
      <c r="Z25" s="6"/>
      <c r="AA25" s="6"/>
      <c r="AB25" s="25"/>
      <c r="AC25" s="25"/>
      <c r="AD25" s="26">
        <f>SUM(AD5:AD24)</f>
        <v>597500</v>
      </c>
      <c r="AE25" s="27">
        <f>SUM(AE5:AE24)</f>
        <v>597500</v>
      </c>
    </row>
    <row r="26" spans="1:31" x14ac:dyDescent="0.25">
      <c r="A26" s="9"/>
      <c r="C26" s="6"/>
      <c r="F26" s="7"/>
      <c r="H26" s="6"/>
      <c r="K26" s="7"/>
      <c r="M26" s="6"/>
      <c r="P26" s="7"/>
      <c r="W26" s="6"/>
      <c r="Z26" s="6"/>
      <c r="AA26" s="6"/>
    </row>
    <row r="27" spans="1:31" x14ac:dyDescent="0.25">
      <c r="A27" s="9"/>
      <c r="C27" s="3"/>
      <c r="F27" s="7"/>
      <c r="H27" s="6"/>
      <c r="K27" s="7"/>
      <c r="M27" s="6"/>
      <c r="P27" s="7"/>
      <c r="W27" s="6"/>
      <c r="Z27" s="6"/>
      <c r="AA27" s="6"/>
    </row>
    <row r="28" spans="1:31" ht="15.75" thickBot="1" x14ac:dyDescent="0.3">
      <c r="A28" s="9"/>
      <c r="C28" s="7"/>
      <c r="F28" s="7"/>
      <c r="H28" s="6"/>
      <c r="K28" s="7"/>
      <c r="M28" s="6"/>
      <c r="P28" s="7"/>
      <c r="R28" s="6"/>
      <c r="U28" s="7"/>
      <c r="W28" s="6"/>
      <c r="Z28" s="6"/>
      <c r="AA28" s="6"/>
    </row>
    <row r="29" spans="1:31" ht="15.75" thickBot="1" x14ac:dyDescent="0.3">
      <c r="A29" s="92" t="s">
        <v>0</v>
      </c>
      <c r="C29" s="7"/>
      <c r="D29" s="81" t="s">
        <v>28</v>
      </c>
      <c r="E29" s="82"/>
      <c r="F29" s="7"/>
      <c r="H29" s="6"/>
      <c r="K29" s="7"/>
      <c r="M29" s="6"/>
      <c r="P29" s="7"/>
      <c r="R29" s="6"/>
      <c r="U29" s="7"/>
      <c r="W29" s="6"/>
      <c r="Z29" s="6"/>
      <c r="AA29" s="6"/>
    </row>
    <row r="30" spans="1:31" x14ac:dyDescent="0.25">
      <c r="A30" s="93"/>
      <c r="C30" s="7"/>
      <c r="D30" s="10" t="s">
        <v>34</v>
      </c>
      <c r="E30" s="10" t="s">
        <v>35</v>
      </c>
      <c r="F30" s="7"/>
      <c r="H30" s="6"/>
      <c r="K30" s="7"/>
      <c r="M30" s="6"/>
      <c r="P30" s="7"/>
      <c r="R30" s="6"/>
      <c r="U30" s="7"/>
      <c r="W30" s="6"/>
      <c r="Z30" s="6"/>
      <c r="AA30" s="6"/>
    </row>
    <row r="31" spans="1:31" x14ac:dyDescent="0.25">
      <c r="A31" s="93"/>
      <c r="C31" s="7"/>
      <c r="D31" s="4"/>
      <c r="E31" s="2">
        <v>252000</v>
      </c>
      <c r="F31" s="63" t="s">
        <v>32</v>
      </c>
      <c r="H31" s="6"/>
      <c r="K31" s="7"/>
      <c r="M31" s="6"/>
      <c r="P31" s="7"/>
      <c r="R31" s="6"/>
      <c r="U31" s="7"/>
      <c r="W31" s="6"/>
      <c r="Z31" s="6"/>
      <c r="AA31" s="6"/>
    </row>
    <row r="32" spans="1:31" x14ac:dyDescent="0.25">
      <c r="A32" s="93"/>
      <c r="C32" s="6"/>
      <c r="D32" s="11"/>
      <c r="E32" s="19"/>
      <c r="F32" s="7"/>
      <c r="H32" s="6"/>
      <c r="K32" s="7"/>
      <c r="M32" s="6"/>
      <c r="P32" s="7"/>
      <c r="R32" s="6"/>
      <c r="U32" s="7"/>
      <c r="W32" s="6"/>
      <c r="Z32" s="6"/>
      <c r="AA32" s="6"/>
    </row>
    <row r="33" spans="1:27" x14ac:dyDescent="0.25">
      <c r="A33" s="93"/>
      <c r="C33" s="6"/>
      <c r="D33" s="4">
        <f>SUM(D31:D32)</f>
        <v>0</v>
      </c>
      <c r="E33" s="8">
        <f>SUM(E31:E32)</f>
        <v>252000</v>
      </c>
      <c r="F33" s="7"/>
      <c r="H33" s="6"/>
      <c r="K33" s="7"/>
      <c r="M33" s="6"/>
      <c r="P33" s="7"/>
      <c r="R33" s="6"/>
      <c r="U33" s="7"/>
      <c r="W33" s="6"/>
      <c r="Z33" s="6"/>
      <c r="AA33" s="6"/>
    </row>
    <row r="34" spans="1:27" ht="15.75" thickBot="1" x14ac:dyDescent="0.3">
      <c r="A34" s="93"/>
      <c r="C34" s="6"/>
      <c r="D34" s="1"/>
      <c r="E34" s="1"/>
      <c r="F34" s="7"/>
      <c r="H34" s="6"/>
      <c r="K34" s="7"/>
      <c r="M34" s="6"/>
      <c r="P34" s="7"/>
      <c r="R34" s="6"/>
      <c r="U34" s="7"/>
      <c r="W34" s="6"/>
      <c r="Z34" s="6"/>
      <c r="AA34" s="6"/>
    </row>
    <row r="35" spans="1:27" ht="15.75" thickBot="1" x14ac:dyDescent="0.3">
      <c r="A35" s="94"/>
      <c r="C35" s="6"/>
      <c r="D35" s="20"/>
      <c r="E35" s="21">
        <f>E33-D33</f>
        <v>252000</v>
      </c>
      <c r="F35" s="7"/>
      <c r="H35" s="6"/>
      <c r="K35" s="7"/>
      <c r="M35" s="6"/>
      <c r="P35" s="7"/>
      <c r="R35" s="6"/>
      <c r="U35" s="7"/>
      <c r="W35" s="6"/>
      <c r="Z35" s="6"/>
      <c r="AA35" s="6"/>
    </row>
    <row r="36" spans="1:27" x14ac:dyDescent="0.25">
      <c r="A36" s="9"/>
      <c r="C36" s="6"/>
      <c r="F36" s="7"/>
      <c r="H36" s="6"/>
      <c r="K36" s="7"/>
      <c r="M36" s="6"/>
      <c r="P36" s="7"/>
      <c r="R36" s="6"/>
      <c r="U36" s="7"/>
      <c r="W36" s="6"/>
      <c r="Z36" s="6"/>
      <c r="AA36" s="6"/>
    </row>
    <row r="37" spans="1:27" x14ac:dyDescent="0.25">
      <c r="A37" s="9"/>
      <c r="C37" s="3"/>
      <c r="F37" s="7"/>
      <c r="H37" s="6"/>
      <c r="K37" s="7"/>
      <c r="M37" s="6"/>
      <c r="P37" s="7"/>
      <c r="R37" s="6"/>
      <c r="U37" s="7"/>
      <c r="W37" s="6"/>
      <c r="Z37" s="6"/>
      <c r="AA37" s="6"/>
    </row>
    <row r="38" spans="1:27" ht="15.75" thickBot="1" x14ac:dyDescent="0.3">
      <c r="A38" s="9"/>
      <c r="C38" s="3"/>
      <c r="F38" s="7"/>
      <c r="H38" s="6"/>
      <c r="K38" s="7"/>
      <c r="M38" s="6"/>
      <c r="P38" s="7"/>
      <c r="R38" s="6"/>
      <c r="U38" s="7"/>
      <c r="W38" s="6"/>
      <c r="Z38" s="6"/>
      <c r="AA38" s="6"/>
    </row>
    <row r="39" spans="1:27" ht="15.75" thickBot="1" x14ac:dyDescent="0.3">
      <c r="A39" s="9"/>
      <c r="C39" s="6"/>
      <c r="D39" s="81" t="s">
        <v>46</v>
      </c>
      <c r="E39" s="82"/>
      <c r="F39" s="7"/>
      <c r="H39" s="6"/>
      <c r="I39" s="81" t="s">
        <v>47</v>
      </c>
      <c r="J39" s="82"/>
      <c r="K39" s="7"/>
      <c r="M39" s="6"/>
      <c r="N39" s="81" t="s">
        <v>48</v>
      </c>
      <c r="O39" s="82"/>
      <c r="P39" s="7"/>
      <c r="R39" s="6"/>
      <c r="S39" s="81" t="s">
        <v>49</v>
      </c>
      <c r="T39" s="82"/>
      <c r="U39" s="7"/>
      <c r="W39" s="6"/>
      <c r="Z39" s="6"/>
      <c r="AA39" s="6"/>
    </row>
    <row r="40" spans="1:27" x14ac:dyDescent="0.25">
      <c r="A40" s="83" t="s">
        <v>16</v>
      </c>
      <c r="C40" s="6"/>
      <c r="D40" s="10" t="s">
        <v>34</v>
      </c>
      <c r="E40" s="10" t="s">
        <v>35</v>
      </c>
      <c r="F40" s="7"/>
      <c r="H40" s="6"/>
      <c r="I40" s="10" t="s">
        <v>34</v>
      </c>
      <c r="J40" s="10" t="s">
        <v>35</v>
      </c>
      <c r="K40" s="7"/>
      <c r="M40" s="6"/>
      <c r="N40" s="10" t="s">
        <v>34</v>
      </c>
      <c r="O40" s="10" t="s">
        <v>35</v>
      </c>
      <c r="P40" s="7"/>
      <c r="R40" s="6"/>
      <c r="S40" s="10" t="s">
        <v>34</v>
      </c>
      <c r="T40" s="10" t="s">
        <v>35</v>
      </c>
      <c r="U40" s="7"/>
      <c r="W40" s="6"/>
      <c r="Z40" s="6"/>
      <c r="AA40" s="6"/>
    </row>
    <row r="41" spans="1:27" x14ac:dyDescent="0.25">
      <c r="A41" s="84"/>
      <c r="C41" s="65">
        <v>1</v>
      </c>
      <c r="D41" s="4">
        <v>13000</v>
      </c>
      <c r="E41" s="8"/>
      <c r="F41" s="7"/>
      <c r="H41" s="3"/>
      <c r="I41" s="4"/>
      <c r="J41" s="8">
        <v>5000</v>
      </c>
      <c r="K41" s="62" t="s">
        <v>37</v>
      </c>
      <c r="M41" s="62" t="s">
        <v>40</v>
      </c>
      <c r="N41" s="4">
        <v>2500</v>
      </c>
      <c r="O41" s="8"/>
      <c r="P41" s="7"/>
      <c r="R41" s="62" t="s">
        <v>36</v>
      </c>
      <c r="S41" s="4">
        <v>8000</v>
      </c>
      <c r="T41" s="8"/>
      <c r="U41" s="7"/>
      <c r="W41" s="6"/>
      <c r="Z41" s="6"/>
      <c r="AA41" s="6"/>
    </row>
    <row r="42" spans="1:27" x14ac:dyDescent="0.25">
      <c r="A42" s="84"/>
      <c r="C42" s="65">
        <v>5</v>
      </c>
      <c r="D42" s="11">
        <v>25000</v>
      </c>
      <c r="E42" s="12"/>
      <c r="F42" s="7"/>
      <c r="H42" s="3"/>
      <c r="I42" s="11"/>
      <c r="J42" s="12"/>
      <c r="K42" s="7"/>
      <c r="M42" s="3"/>
      <c r="N42" s="11"/>
      <c r="O42" s="12"/>
      <c r="P42" s="7"/>
      <c r="R42" s="3"/>
      <c r="S42" s="11"/>
      <c r="T42" s="12"/>
      <c r="U42" s="7"/>
      <c r="W42" s="6"/>
      <c r="Z42" s="6"/>
      <c r="AA42" s="6"/>
    </row>
    <row r="43" spans="1:27" x14ac:dyDescent="0.25">
      <c r="A43" s="84"/>
      <c r="C43" s="6"/>
      <c r="D43" s="16">
        <f>SUM(D41:D42)</f>
        <v>38000</v>
      </c>
      <c r="E43" s="17">
        <f>SUM(E41:E42)</f>
        <v>0</v>
      </c>
      <c r="F43" s="7"/>
      <c r="H43" s="6"/>
      <c r="I43" s="16">
        <f>SUM(I41:I42)</f>
        <v>0</v>
      </c>
      <c r="J43" s="17">
        <f>SUM(J41:J42)</f>
        <v>5000</v>
      </c>
      <c r="K43" s="7"/>
      <c r="M43" s="6"/>
      <c r="N43" s="16">
        <f>SUM(N41:N42)</f>
        <v>2500</v>
      </c>
      <c r="O43" s="17">
        <f>SUM(O41:O42)</f>
        <v>0</v>
      </c>
      <c r="P43" s="7"/>
      <c r="R43" s="6"/>
      <c r="S43" s="16">
        <f>SUM(S41:S42)</f>
        <v>8000</v>
      </c>
      <c r="T43" s="17">
        <f>SUM(T41:T42)</f>
        <v>0</v>
      </c>
      <c r="U43" s="7"/>
      <c r="W43" s="6"/>
      <c r="Z43" s="6"/>
      <c r="AA43" s="6"/>
    </row>
    <row r="44" spans="1:27" ht="15.75" thickBot="1" x14ac:dyDescent="0.3">
      <c r="A44" s="84"/>
      <c r="C44" s="6"/>
      <c r="D44" s="1"/>
      <c r="E44" s="1"/>
      <c r="F44" s="7"/>
      <c r="H44" s="6"/>
      <c r="I44" s="1"/>
      <c r="J44" s="1"/>
      <c r="K44" s="7"/>
      <c r="M44" s="6"/>
      <c r="N44" s="1"/>
      <c r="O44" s="1"/>
      <c r="P44" s="7"/>
      <c r="R44" s="6"/>
      <c r="S44" s="1"/>
      <c r="T44" s="1"/>
      <c r="U44" s="7"/>
      <c r="W44" s="6"/>
      <c r="Z44" s="6"/>
      <c r="AA44" s="6"/>
    </row>
    <row r="45" spans="1:27" ht="15.75" thickBot="1" x14ac:dyDescent="0.3">
      <c r="A45" s="84"/>
      <c r="C45" s="6"/>
      <c r="D45" s="13">
        <f>D43-E43</f>
        <v>38000</v>
      </c>
      <c r="E45" s="21"/>
      <c r="F45" s="7"/>
      <c r="H45" s="6"/>
      <c r="I45" s="13"/>
      <c r="J45" s="21">
        <f>J43-I43</f>
        <v>5000</v>
      </c>
      <c r="K45" s="7"/>
      <c r="M45" s="6"/>
      <c r="N45" s="13">
        <f>N43-O43</f>
        <v>2500</v>
      </c>
      <c r="O45" s="21"/>
      <c r="P45" s="7"/>
      <c r="R45" s="6"/>
      <c r="S45" s="13">
        <f>S43-T43</f>
        <v>8000</v>
      </c>
      <c r="T45" s="21"/>
      <c r="U45" s="7"/>
      <c r="W45" s="6"/>
      <c r="Z45" s="6"/>
      <c r="AA45" s="6"/>
    </row>
    <row r="46" spans="1:27" ht="15.75" thickBot="1" x14ac:dyDescent="0.3">
      <c r="A46" s="85"/>
      <c r="C46" s="6"/>
      <c r="F46" s="7"/>
      <c r="H46" s="6"/>
      <c r="K46" s="7"/>
      <c r="M46" s="6"/>
      <c r="P46" s="7"/>
      <c r="R46" s="6"/>
      <c r="U46" s="7"/>
      <c r="W46" s="6"/>
      <c r="Z46" s="6"/>
      <c r="AA46" s="6"/>
    </row>
    <row r="47" spans="1:27" x14ac:dyDescent="0.25">
      <c r="A47" s="9"/>
      <c r="C47" s="3"/>
      <c r="F47" s="7"/>
      <c r="H47" s="6"/>
      <c r="K47" s="7"/>
      <c r="M47" s="6"/>
      <c r="P47" s="7"/>
      <c r="R47" s="6"/>
      <c r="U47" s="7"/>
      <c r="W47" s="6"/>
      <c r="Z47" s="6"/>
      <c r="AA47" s="6"/>
    </row>
    <row r="48" spans="1:27" x14ac:dyDescent="0.25">
      <c r="A48" s="9"/>
      <c r="C48" s="3"/>
      <c r="F48" s="7"/>
      <c r="H48" s="6"/>
      <c r="K48" s="7"/>
      <c r="M48" s="6"/>
      <c r="P48" s="7"/>
      <c r="R48" s="6"/>
      <c r="U48" s="7"/>
      <c r="W48" s="6"/>
      <c r="Z48" s="6"/>
      <c r="AA48" s="6"/>
    </row>
    <row r="49" spans="1:27" x14ac:dyDescent="0.25">
      <c r="A49" s="9"/>
      <c r="C49" s="7"/>
      <c r="F49" s="7"/>
      <c r="H49" s="6"/>
      <c r="K49" s="7"/>
      <c r="M49" s="6"/>
      <c r="P49" s="7"/>
      <c r="R49" s="6"/>
      <c r="U49" s="7"/>
      <c r="W49" s="6"/>
      <c r="Z49" s="6"/>
      <c r="AA49" s="6"/>
    </row>
    <row r="50" spans="1:27" ht="15.75" thickBot="1" x14ac:dyDescent="0.3">
      <c r="A50" s="9"/>
      <c r="C50" s="7"/>
      <c r="F50" s="7"/>
      <c r="H50" s="6"/>
      <c r="K50" s="7"/>
      <c r="M50" s="6"/>
      <c r="P50" s="7"/>
      <c r="R50" s="6"/>
      <c r="U50" s="7"/>
      <c r="W50" s="6"/>
      <c r="Z50" s="6"/>
      <c r="AA50" s="6"/>
    </row>
    <row r="51" spans="1:27" ht="15.75" thickBot="1" x14ac:dyDescent="0.3">
      <c r="A51" s="86" t="s">
        <v>17</v>
      </c>
      <c r="C51" s="6"/>
      <c r="D51" s="81" t="s">
        <v>50</v>
      </c>
      <c r="E51" s="82"/>
      <c r="F51" s="7"/>
      <c r="H51" s="6"/>
      <c r="I51" s="81" t="s">
        <v>51</v>
      </c>
      <c r="J51" s="82"/>
      <c r="K51" s="7"/>
      <c r="M51" s="6"/>
      <c r="P51" s="7"/>
      <c r="R51" s="6"/>
      <c r="U51" s="7"/>
      <c r="W51" s="6"/>
      <c r="Z51" s="6"/>
      <c r="AA51" s="6"/>
    </row>
    <row r="52" spans="1:27" x14ac:dyDescent="0.25">
      <c r="A52" s="87"/>
      <c r="C52" s="6"/>
      <c r="D52" s="10" t="s">
        <v>34</v>
      </c>
      <c r="E52" s="10" t="s">
        <v>35</v>
      </c>
      <c r="F52" s="3"/>
      <c r="H52" s="3"/>
      <c r="I52" s="10" t="s">
        <v>34</v>
      </c>
      <c r="J52" s="10" t="s">
        <v>35</v>
      </c>
      <c r="K52" s="7"/>
      <c r="M52" s="6"/>
      <c r="P52" s="7"/>
      <c r="R52" s="6"/>
      <c r="U52" s="7"/>
      <c r="W52" s="6"/>
      <c r="Z52" s="6"/>
      <c r="AA52" s="6"/>
    </row>
    <row r="53" spans="1:27" x14ac:dyDescent="0.25">
      <c r="A53" s="87"/>
      <c r="C53" s="6"/>
      <c r="D53" s="4"/>
      <c r="E53" s="2">
        <v>45000</v>
      </c>
      <c r="F53" s="62" t="s">
        <v>31</v>
      </c>
      <c r="H53" s="62" t="s">
        <v>41</v>
      </c>
      <c r="I53" s="4">
        <v>20000</v>
      </c>
      <c r="J53" s="8"/>
      <c r="K53" s="7"/>
      <c r="M53" s="6"/>
      <c r="P53" s="7"/>
      <c r="R53" s="6"/>
      <c r="U53" s="7"/>
      <c r="W53" s="6"/>
      <c r="Z53" s="6"/>
      <c r="AA53" s="6"/>
    </row>
    <row r="54" spans="1:27" x14ac:dyDescent="0.25">
      <c r="A54" s="87"/>
      <c r="C54" s="6"/>
      <c r="D54" s="11"/>
      <c r="E54" s="12">
        <v>70000</v>
      </c>
      <c r="F54" s="63" t="s">
        <v>39</v>
      </c>
      <c r="H54" s="6"/>
      <c r="I54" s="11"/>
      <c r="J54" s="12"/>
      <c r="K54" s="7"/>
      <c r="M54" s="6"/>
      <c r="P54" s="7"/>
      <c r="R54" s="6"/>
      <c r="U54" s="7"/>
      <c r="W54" s="6"/>
      <c r="Z54" s="6"/>
      <c r="AA54" s="6"/>
    </row>
    <row r="55" spans="1:27" x14ac:dyDescent="0.25">
      <c r="A55" s="87"/>
      <c r="C55" s="6"/>
      <c r="D55" s="4">
        <f>SUM(D53:D54)</f>
        <v>0</v>
      </c>
      <c r="E55" s="8">
        <f>SUM(E53:E54)</f>
        <v>115000</v>
      </c>
      <c r="F55" s="7"/>
      <c r="H55" s="6"/>
      <c r="I55" s="16">
        <f>SUM(I53:I54)</f>
        <v>20000</v>
      </c>
      <c r="J55" s="17">
        <f>SUM(J53:J54)</f>
        <v>0</v>
      </c>
      <c r="K55" s="7"/>
      <c r="M55" s="6"/>
      <c r="P55" s="7"/>
      <c r="R55" s="6"/>
      <c r="U55" s="7"/>
      <c r="W55" s="6"/>
      <c r="Z55" s="6"/>
      <c r="AA55" s="6"/>
    </row>
    <row r="56" spans="1:27" ht="15.75" thickBot="1" x14ac:dyDescent="0.3">
      <c r="A56" s="87"/>
      <c r="C56" s="6"/>
      <c r="D56" s="1"/>
      <c r="E56" s="1"/>
      <c r="F56" s="7"/>
      <c r="H56" s="6"/>
      <c r="I56" s="1"/>
      <c r="J56" s="1"/>
      <c r="K56" s="7"/>
      <c r="M56" s="6"/>
      <c r="P56" s="7"/>
      <c r="R56" s="6"/>
      <c r="U56" s="7"/>
      <c r="W56" s="6"/>
      <c r="Z56" s="6"/>
      <c r="AA56" s="6"/>
    </row>
    <row r="57" spans="1:27" ht="15.75" thickBot="1" x14ac:dyDescent="0.3">
      <c r="A57" s="87"/>
      <c r="C57" s="6"/>
      <c r="D57" s="13"/>
      <c r="E57" s="21">
        <f>E55-D55</f>
        <v>115000</v>
      </c>
      <c r="F57" s="7"/>
      <c r="H57" s="6"/>
      <c r="I57" s="13">
        <f>I55-J55</f>
        <v>20000</v>
      </c>
      <c r="J57" s="21"/>
      <c r="K57" s="7"/>
      <c r="M57" s="6"/>
      <c r="P57" s="7"/>
      <c r="R57" s="6"/>
      <c r="U57" s="7"/>
      <c r="W57" s="6"/>
      <c r="Z57" s="6"/>
      <c r="AA57" s="6"/>
    </row>
    <row r="58" spans="1:27" ht="15.75" thickBot="1" x14ac:dyDescent="0.3">
      <c r="A58" s="88"/>
      <c r="C58" s="6"/>
      <c r="F58" s="7"/>
      <c r="H58" s="6"/>
      <c r="K58" s="7"/>
      <c r="M58" s="6"/>
      <c r="P58" s="7"/>
      <c r="R58" s="6"/>
      <c r="U58" s="7"/>
      <c r="W58" s="6"/>
      <c r="Z58" s="6"/>
      <c r="AA58" s="6"/>
    </row>
    <row r="59" spans="1:27" x14ac:dyDescent="0.25">
      <c r="C59" s="6"/>
      <c r="F59" s="7"/>
      <c r="H59" s="6"/>
      <c r="K59" s="7"/>
      <c r="M59" s="6"/>
      <c r="P59" s="7"/>
      <c r="R59" s="6"/>
      <c r="U59" s="7"/>
      <c r="W59" s="6"/>
      <c r="Z59" s="6"/>
      <c r="AA59" s="6"/>
    </row>
    <row r="60" spans="1:27" x14ac:dyDescent="0.25">
      <c r="C60" s="6"/>
      <c r="F60" s="7"/>
      <c r="H60" s="6"/>
      <c r="K60" s="7"/>
      <c r="M60" s="6"/>
      <c r="P60" s="7"/>
      <c r="R60" s="6"/>
      <c r="U60" s="7"/>
      <c r="W60" s="6"/>
      <c r="Z60" s="6"/>
      <c r="AA60" s="6"/>
    </row>
    <row r="61" spans="1:27" x14ac:dyDescent="0.25">
      <c r="C61" s="6"/>
      <c r="F61" s="7"/>
      <c r="H61" s="6"/>
      <c r="K61" s="7"/>
      <c r="M61" s="6"/>
      <c r="P61" s="7"/>
      <c r="R61" s="6"/>
      <c r="U61" s="7"/>
      <c r="W61" s="6"/>
      <c r="Z61" s="6"/>
      <c r="AA61" s="6"/>
    </row>
    <row r="62" spans="1:27" x14ac:dyDescent="0.25">
      <c r="C62" s="6"/>
      <c r="F62" s="7"/>
      <c r="H62" s="6"/>
      <c r="K62" s="7"/>
      <c r="M62" s="6"/>
      <c r="P62" s="7"/>
      <c r="R62" s="6"/>
      <c r="U62" s="7"/>
      <c r="W62" s="6"/>
      <c r="Z62" s="6"/>
      <c r="AA62" s="6"/>
    </row>
    <row r="63" spans="1:27" x14ac:dyDescent="0.25">
      <c r="C63" s="6"/>
      <c r="F63" s="7"/>
      <c r="H63" s="6"/>
      <c r="K63" s="7"/>
      <c r="M63" s="6"/>
      <c r="P63" s="7"/>
      <c r="R63" s="6"/>
      <c r="U63" s="7"/>
      <c r="W63" s="6"/>
      <c r="Z63" s="6"/>
      <c r="AA63" s="6"/>
    </row>
    <row r="64" spans="1:27" x14ac:dyDescent="0.25">
      <c r="C64" s="6"/>
      <c r="F64" s="7"/>
      <c r="H64" s="6"/>
      <c r="K64" s="7"/>
      <c r="M64" s="6"/>
      <c r="P64" s="7"/>
      <c r="R64" s="6"/>
      <c r="U64" s="7"/>
      <c r="W64" s="6"/>
      <c r="Z64" s="6"/>
      <c r="AA64" s="6"/>
    </row>
    <row r="65" spans="3:27" x14ac:dyDescent="0.25">
      <c r="C65" s="6"/>
      <c r="F65" s="7"/>
      <c r="H65" s="6"/>
      <c r="K65" s="7"/>
      <c r="M65" s="6"/>
      <c r="P65" s="7"/>
      <c r="R65" s="6"/>
      <c r="U65" s="7"/>
      <c r="W65" s="6"/>
      <c r="Z65" s="6"/>
      <c r="AA65" s="6"/>
    </row>
    <row r="66" spans="3:27" x14ac:dyDescent="0.25">
      <c r="C66" s="6"/>
      <c r="F66" s="7"/>
      <c r="H66" s="6"/>
      <c r="K66" s="7"/>
      <c r="M66" s="6"/>
      <c r="P66" s="7"/>
      <c r="R66" s="6"/>
      <c r="U66" s="7"/>
      <c r="W66" s="6"/>
      <c r="Z66" s="6"/>
      <c r="AA66" s="6"/>
    </row>
    <row r="67" spans="3:27" x14ac:dyDescent="0.25">
      <c r="C67" s="6"/>
      <c r="F67" s="7"/>
      <c r="H67" s="6"/>
      <c r="K67" s="7"/>
      <c r="M67" s="6"/>
      <c r="P67" s="7"/>
      <c r="R67" s="6"/>
      <c r="U67" s="7"/>
      <c r="W67" s="6"/>
      <c r="Z67" s="6"/>
      <c r="AA67" s="6"/>
    </row>
    <row r="68" spans="3:27" x14ac:dyDescent="0.25">
      <c r="C68" s="6"/>
      <c r="F68" s="7"/>
      <c r="H68" s="6"/>
      <c r="K68" s="7"/>
      <c r="M68" s="6"/>
      <c r="P68" s="7"/>
      <c r="R68" s="6"/>
      <c r="U68" s="7"/>
      <c r="W68" s="6"/>
      <c r="Z68" s="6"/>
      <c r="AA68" s="6"/>
    </row>
    <row r="69" spans="3:27" x14ac:dyDescent="0.25">
      <c r="C69" s="6"/>
      <c r="F69" s="7"/>
      <c r="H69" s="6"/>
      <c r="K69" s="7"/>
      <c r="M69" s="6"/>
      <c r="P69" s="7"/>
      <c r="R69" s="6"/>
      <c r="U69" s="7"/>
      <c r="W69" s="6"/>
      <c r="Z69" s="6"/>
      <c r="AA69" s="6"/>
    </row>
    <row r="70" spans="3:27" x14ac:dyDescent="0.25">
      <c r="C70" s="6"/>
      <c r="F70" s="7"/>
      <c r="H70" s="6"/>
      <c r="K70" s="7"/>
      <c r="M70" s="6"/>
      <c r="P70" s="7"/>
      <c r="R70" s="6"/>
      <c r="U70" s="7"/>
      <c r="W70" s="6"/>
      <c r="Z70" s="6"/>
      <c r="AA70" s="6"/>
    </row>
    <row r="71" spans="3:27" x14ac:dyDescent="0.25">
      <c r="C71" s="6"/>
      <c r="F71" s="7"/>
      <c r="H71" s="6"/>
      <c r="K71" s="7"/>
      <c r="M71" s="6"/>
      <c r="P71" s="7"/>
      <c r="R71" s="6"/>
      <c r="U71" s="7"/>
      <c r="W71" s="6"/>
      <c r="Z71" s="6"/>
      <c r="AA71" s="6"/>
    </row>
    <row r="72" spans="3:27" x14ac:dyDescent="0.25">
      <c r="C72" s="6"/>
      <c r="F72" s="7"/>
      <c r="H72" s="6"/>
      <c r="K72" s="7"/>
      <c r="M72" s="6"/>
      <c r="P72" s="7"/>
      <c r="R72" s="6"/>
      <c r="U72" s="7"/>
      <c r="W72" s="6"/>
      <c r="Z72" s="6"/>
      <c r="AA72" s="6"/>
    </row>
    <row r="73" spans="3:27" x14ac:dyDescent="0.25">
      <c r="C73" s="6"/>
      <c r="F73" s="7"/>
      <c r="H73" s="6"/>
      <c r="K73" s="7"/>
      <c r="M73" s="6"/>
      <c r="P73" s="7"/>
      <c r="R73" s="6"/>
      <c r="U73" s="7"/>
      <c r="W73" s="6"/>
      <c r="Z73" s="6"/>
      <c r="AA73" s="6"/>
    </row>
    <row r="74" spans="3:27" x14ac:dyDescent="0.25">
      <c r="C74" s="6"/>
      <c r="F74" s="7"/>
      <c r="H74" s="6"/>
      <c r="K74" s="7"/>
      <c r="M74" s="6"/>
      <c r="P74" s="7"/>
      <c r="R74" s="6"/>
      <c r="U74" s="7"/>
      <c r="W74" s="6"/>
      <c r="Z74" s="6"/>
      <c r="AA74" s="6"/>
    </row>
    <row r="75" spans="3:27" x14ac:dyDescent="0.25">
      <c r="C75" s="6"/>
      <c r="F75" s="7"/>
      <c r="H75" s="6"/>
      <c r="K75" s="7"/>
      <c r="M75" s="6"/>
      <c r="P75" s="7"/>
      <c r="R75" s="6"/>
      <c r="U75" s="7"/>
      <c r="W75" s="6"/>
      <c r="Z75" s="6"/>
      <c r="AA75" s="6"/>
    </row>
    <row r="76" spans="3:27" x14ac:dyDescent="0.25">
      <c r="C76" s="6"/>
      <c r="F76" s="7"/>
      <c r="H76" s="6"/>
      <c r="K76" s="7"/>
      <c r="M76" s="6"/>
      <c r="P76" s="7"/>
      <c r="R76" s="6"/>
      <c r="U76" s="7"/>
      <c r="W76" s="6"/>
      <c r="Z76" s="6"/>
      <c r="AA76" s="6"/>
    </row>
    <row r="77" spans="3:27" x14ac:dyDescent="0.25">
      <c r="C77" s="6"/>
      <c r="F77" s="7"/>
      <c r="H77" s="6"/>
      <c r="K77" s="7"/>
      <c r="M77" s="6"/>
      <c r="P77" s="7"/>
      <c r="R77" s="6"/>
      <c r="U77" s="7"/>
      <c r="W77" s="6"/>
      <c r="Z77" s="6"/>
      <c r="AA77" s="6"/>
    </row>
    <row r="78" spans="3:27" x14ac:dyDescent="0.25">
      <c r="C78" s="6"/>
      <c r="F78" s="7"/>
      <c r="H78" s="6"/>
      <c r="K78" s="7"/>
      <c r="M78" s="6"/>
      <c r="P78" s="7"/>
      <c r="R78" s="6"/>
      <c r="U78" s="7"/>
      <c r="W78" s="6"/>
      <c r="Z78" s="6"/>
      <c r="AA78" s="6"/>
    </row>
    <row r="79" spans="3:27" x14ac:dyDescent="0.25">
      <c r="C79" s="6"/>
      <c r="F79" s="7"/>
      <c r="H79" s="6"/>
      <c r="K79" s="7"/>
      <c r="M79" s="6"/>
      <c r="P79" s="7"/>
      <c r="R79" s="6"/>
      <c r="U79" s="7"/>
      <c r="W79" s="6"/>
      <c r="Z79" s="6"/>
      <c r="AA79" s="6"/>
    </row>
    <row r="80" spans="3:27" x14ac:dyDescent="0.25">
      <c r="C80" s="6"/>
      <c r="F80" s="7"/>
      <c r="H80" s="6"/>
      <c r="K80" s="7"/>
      <c r="M80" s="6"/>
      <c r="P80" s="7"/>
      <c r="R80" s="6"/>
      <c r="U80" s="7"/>
      <c r="W80" s="6"/>
      <c r="Z80" s="6"/>
      <c r="AA80" s="6"/>
    </row>
    <row r="81" spans="3:27" x14ac:dyDescent="0.25">
      <c r="C81" s="6"/>
      <c r="F81" s="7"/>
      <c r="H81" s="6"/>
      <c r="K81" s="7"/>
      <c r="M81" s="6"/>
      <c r="P81" s="7"/>
      <c r="R81" s="6"/>
      <c r="U81" s="7"/>
      <c r="W81" s="6"/>
      <c r="Z81" s="6"/>
      <c r="AA81" s="6"/>
    </row>
    <row r="82" spans="3:27" x14ac:dyDescent="0.25">
      <c r="C82" s="6"/>
      <c r="F82" s="7"/>
      <c r="H82" s="6"/>
      <c r="K82" s="7"/>
      <c r="M82" s="6"/>
      <c r="P82" s="7"/>
      <c r="R82" s="6"/>
      <c r="U82" s="7"/>
      <c r="W82" s="6"/>
      <c r="Z82" s="6"/>
      <c r="AA82" s="6"/>
    </row>
    <row r="83" spans="3:27" x14ac:dyDescent="0.25">
      <c r="C83" s="6"/>
      <c r="F83" s="7"/>
      <c r="H83" s="6"/>
      <c r="K83" s="7"/>
      <c r="M83" s="6"/>
      <c r="P83" s="7"/>
      <c r="R83" s="6"/>
      <c r="U83" s="7"/>
      <c r="W83" s="6"/>
      <c r="Z83" s="6"/>
      <c r="AA83" s="6"/>
    </row>
    <row r="84" spans="3:27" x14ac:dyDescent="0.25">
      <c r="C84" s="6"/>
      <c r="F84" s="7"/>
      <c r="H84" s="6"/>
      <c r="K84" s="7"/>
      <c r="M84" s="6"/>
      <c r="P84" s="7"/>
      <c r="R84" s="6"/>
      <c r="U84" s="7"/>
      <c r="W84" s="6"/>
      <c r="Z84" s="6"/>
      <c r="AA84" s="6"/>
    </row>
    <row r="85" spans="3:27" x14ac:dyDescent="0.25">
      <c r="C85" s="6"/>
      <c r="F85" s="7"/>
      <c r="H85" s="6"/>
      <c r="K85" s="7"/>
      <c r="M85" s="6"/>
      <c r="P85" s="7"/>
      <c r="R85" s="6"/>
      <c r="U85" s="7"/>
      <c r="W85" s="6"/>
      <c r="Z85" s="6"/>
      <c r="AA85" s="6"/>
    </row>
    <row r="86" spans="3:27" x14ac:dyDescent="0.25">
      <c r="C86" s="6"/>
      <c r="F86" s="7"/>
      <c r="H86" s="6"/>
      <c r="K86" s="7"/>
      <c r="M86" s="6"/>
      <c r="P86" s="7"/>
      <c r="R86" s="6"/>
      <c r="U86" s="7"/>
      <c r="W86" s="6"/>
      <c r="Z86" s="6"/>
      <c r="AA86" s="6"/>
    </row>
    <row r="87" spans="3:27" x14ac:dyDescent="0.25">
      <c r="C87" s="6"/>
      <c r="F87" s="7"/>
      <c r="H87" s="6"/>
      <c r="K87" s="7"/>
      <c r="M87" s="6"/>
      <c r="P87" s="7"/>
      <c r="R87" s="6"/>
      <c r="U87" s="7"/>
      <c r="W87" s="6"/>
      <c r="Z87" s="6"/>
      <c r="AA87" s="6"/>
    </row>
    <row r="88" spans="3:27" x14ac:dyDescent="0.25">
      <c r="C88" s="6"/>
      <c r="F88" s="7"/>
      <c r="H88" s="6"/>
      <c r="K88" s="7"/>
      <c r="M88" s="6"/>
      <c r="P88" s="7"/>
      <c r="R88" s="6"/>
      <c r="U88" s="7"/>
      <c r="W88" s="6"/>
      <c r="Z88" s="6"/>
      <c r="AA88" s="6"/>
    </row>
    <row r="89" spans="3:27" x14ac:dyDescent="0.25">
      <c r="C89" s="6"/>
      <c r="F89" s="7"/>
      <c r="H89" s="6"/>
      <c r="K89" s="7"/>
      <c r="M89" s="6"/>
      <c r="P89" s="7"/>
      <c r="R89" s="6"/>
      <c r="U89" s="7"/>
      <c r="W89" s="6"/>
      <c r="Z89" s="6"/>
      <c r="AA89" s="6"/>
    </row>
    <row r="90" spans="3:27" x14ac:dyDescent="0.25">
      <c r="C90" s="6"/>
      <c r="F90" s="7"/>
      <c r="H90" s="6"/>
      <c r="K90" s="7"/>
      <c r="M90" s="6"/>
      <c r="P90" s="7"/>
      <c r="R90" s="6"/>
      <c r="U90" s="7"/>
      <c r="W90" s="6"/>
      <c r="Z90" s="6"/>
      <c r="AA90" s="6"/>
    </row>
    <row r="91" spans="3:27" x14ac:dyDescent="0.25">
      <c r="C91" s="6"/>
      <c r="F91" s="7"/>
      <c r="H91" s="6"/>
      <c r="K91" s="7"/>
      <c r="M91" s="6"/>
      <c r="P91" s="7"/>
      <c r="R91" s="6"/>
      <c r="U91" s="7"/>
      <c r="W91" s="6"/>
      <c r="Z91" s="6"/>
      <c r="AA91" s="6"/>
    </row>
    <row r="92" spans="3:27" x14ac:dyDescent="0.25">
      <c r="C92" s="6"/>
      <c r="F92" s="7"/>
      <c r="H92" s="6"/>
      <c r="K92" s="7"/>
      <c r="M92" s="6"/>
      <c r="P92" s="7"/>
      <c r="R92" s="6"/>
      <c r="U92" s="7"/>
      <c r="W92" s="6"/>
      <c r="Z92" s="6"/>
      <c r="AA92" s="6"/>
    </row>
    <row r="93" spans="3:27" x14ac:dyDescent="0.25">
      <c r="C93" s="6"/>
      <c r="F93" s="7"/>
      <c r="H93" s="6"/>
      <c r="K93" s="7"/>
      <c r="M93" s="6"/>
      <c r="P93" s="7"/>
      <c r="R93" s="6"/>
      <c r="U93" s="7"/>
      <c r="W93" s="6"/>
      <c r="Z93" s="6"/>
      <c r="AA93" s="6"/>
    </row>
    <row r="94" spans="3:27" x14ac:dyDescent="0.25">
      <c r="C94" s="6"/>
      <c r="F94" s="7"/>
      <c r="H94" s="6"/>
      <c r="K94" s="7"/>
      <c r="M94" s="6"/>
      <c r="P94" s="7"/>
      <c r="R94" s="6"/>
      <c r="U94" s="7"/>
      <c r="W94" s="6"/>
      <c r="Z94" s="6"/>
      <c r="AA94" s="6"/>
    </row>
    <row r="95" spans="3:27" x14ac:dyDescent="0.25">
      <c r="C95" s="6"/>
      <c r="F95" s="7"/>
      <c r="H95" s="6"/>
      <c r="K95" s="7"/>
      <c r="M95" s="6"/>
      <c r="P95" s="7"/>
      <c r="R95" s="6"/>
      <c r="U95" s="7"/>
      <c r="W95" s="6"/>
      <c r="Z95" s="6"/>
      <c r="AA95" s="6"/>
    </row>
    <row r="96" spans="3:27" x14ac:dyDescent="0.25">
      <c r="C96" s="6"/>
      <c r="F96" s="7"/>
      <c r="H96" s="6"/>
      <c r="K96" s="7"/>
      <c r="M96" s="6"/>
      <c r="P96" s="7"/>
      <c r="R96" s="6"/>
      <c r="U96" s="7"/>
      <c r="W96" s="6"/>
      <c r="Z96" s="6"/>
      <c r="AA96" s="6"/>
    </row>
    <row r="97" spans="3:27" x14ac:dyDescent="0.25">
      <c r="C97" s="6"/>
      <c r="F97" s="7"/>
      <c r="H97" s="6"/>
      <c r="K97" s="7"/>
      <c r="M97" s="6"/>
      <c r="P97" s="7"/>
      <c r="R97" s="6"/>
      <c r="U97" s="7"/>
      <c r="W97" s="6"/>
      <c r="Z97" s="6"/>
      <c r="AA97" s="6"/>
    </row>
    <row r="98" spans="3:27" x14ac:dyDescent="0.25">
      <c r="C98" s="6"/>
      <c r="F98" s="7"/>
      <c r="H98" s="6"/>
      <c r="K98" s="7"/>
      <c r="M98" s="6"/>
      <c r="P98" s="7"/>
      <c r="R98" s="6"/>
      <c r="U98" s="7"/>
      <c r="W98" s="6"/>
      <c r="Z98" s="6"/>
      <c r="AA98" s="6"/>
    </row>
  </sheetData>
  <mergeCells count="20">
    <mergeCell ref="S3:T3"/>
    <mergeCell ref="X3:Y3"/>
    <mergeCell ref="N18:O18"/>
    <mergeCell ref="A29:A35"/>
    <mergeCell ref="D29:E29"/>
    <mergeCell ref="A3:A11"/>
    <mergeCell ref="D3:E3"/>
    <mergeCell ref="I3:J3"/>
    <mergeCell ref="N3:O3"/>
    <mergeCell ref="A51:A58"/>
    <mergeCell ref="D51:E51"/>
    <mergeCell ref="I51:J51"/>
    <mergeCell ref="A18:A24"/>
    <mergeCell ref="D18:E18"/>
    <mergeCell ref="I18:J18"/>
    <mergeCell ref="D39:E39"/>
    <mergeCell ref="I39:J39"/>
    <mergeCell ref="N39:O39"/>
    <mergeCell ref="S39:T39"/>
    <mergeCell ref="A40:A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D431-6A0F-4567-B327-54DD4E825893}">
  <dimension ref="A2:AE60"/>
  <sheetViews>
    <sheetView topLeftCell="A16" zoomScale="70" zoomScaleNormal="70" workbookViewId="0">
      <selection activeCell="AE23" sqref="AE23"/>
    </sheetView>
  </sheetViews>
  <sheetFormatPr baseColWidth="10" defaultRowHeight="15" x14ac:dyDescent="0.25"/>
  <cols>
    <col min="1" max="1" width="7" customWidth="1"/>
    <col min="2" max="2" width="3.5703125" customWidth="1"/>
    <col min="3" max="3" width="3.7109375" style="6" customWidth="1"/>
    <col min="4" max="4" width="13.5703125" customWidth="1"/>
    <col min="5" max="5" width="14" customWidth="1"/>
    <col min="6" max="6" width="3.7109375" style="7" customWidth="1"/>
    <col min="7" max="7" width="6.7109375" customWidth="1"/>
    <col min="8" max="8" width="3.7109375" style="6" customWidth="1"/>
    <col min="9" max="9" width="14.5703125" customWidth="1"/>
    <col min="10" max="10" width="16" customWidth="1"/>
    <col min="11" max="11" width="4.42578125" style="7" customWidth="1"/>
    <col min="12" max="12" width="7.7109375" customWidth="1"/>
    <col min="13" max="13" width="3.7109375" style="6" customWidth="1"/>
    <col min="14" max="14" width="12.5703125" customWidth="1"/>
    <col min="15" max="15" width="22.140625" customWidth="1"/>
    <col min="16" max="16" width="3.7109375" style="7" customWidth="1"/>
    <col min="17" max="17" width="7.28515625" customWidth="1"/>
    <col min="18" max="18" width="3.7109375" style="6" customWidth="1"/>
    <col min="19" max="19" width="14.140625" customWidth="1"/>
    <col min="20" max="20" width="20" customWidth="1"/>
    <col min="21" max="21" width="3.7109375" style="7" customWidth="1"/>
    <col min="22" max="22" width="5.85546875" customWidth="1"/>
    <col min="23" max="23" width="3.7109375" style="6" customWidth="1"/>
    <col min="25" max="25" width="16.5703125" customWidth="1"/>
    <col min="26" max="27" width="3.7109375" style="6" customWidth="1"/>
    <col min="29" max="29" width="32.85546875" customWidth="1"/>
    <col min="30" max="30" width="18.7109375" bestFit="1" customWidth="1"/>
    <col min="31" max="31" width="12.7109375" customWidth="1"/>
  </cols>
  <sheetData>
    <row r="2" spans="1:31" ht="15.75" thickBot="1" x14ac:dyDescent="0.3"/>
    <row r="3" spans="1:31" ht="15.75" customHeight="1" thickBot="1" x14ac:dyDescent="0.3">
      <c r="A3" s="98" t="s">
        <v>1</v>
      </c>
      <c r="D3" s="101" t="s">
        <v>23</v>
      </c>
      <c r="E3" s="102"/>
      <c r="I3" s="101" t="s">
        <v>24</v>
      </c>
      <c r="J3" s="102"/>
      <c r="N3" s="101" t="s">
        <v>44</v>
      </c>
      <c r="O3" s="102"/>
      <c r="S3" s="101" t="s">
        <v>25</v>
      </c>
      <c r="T3" s="102"/>
      <c r="X3" s="101" t="s">
        <v>26</v>
      </c>
      <c r="Y3" s="102"/>
    </row>
    <row r="4" spans="1:31" x14ac:dyDescent="0.25">
      <c r="A4" s="99"/>
      <c r="C4" s="3"/>
      <c r="D4" s="10" t="s">
        <v>34</v>
      </c>
      <c r="E4" s="10" t="s">
        <v>35</v>
      </c>
      <c r="I4" s="10" t="s">
        <v>34</v>
      </c>
      <c r="J4" s="10" t="s">
        <v>35</v>
      </c>
      <c r="N4" s="10" t="s">
        <v>34</v>
      </c>
      <c r="O4" s="10" t="s">
        <v>35</v>
      </c>
      <c r="S4" s="10" t="s">
        <v>34</v>
      </c>
      <c r="T4" s="10" t="s">
        <v>35</v>
      </c>
      <c r="X4" s="10" t="s">
        <v>34</v>
      </c>
      <c r="Y4" s="10" t="s">
        <v>35</v>
      </c>
      <c r="Z4" s="3"/>
      <c r="AA4" s="3"/>
      <c r="AB4" s="111" t="s">
        <v>10</v>
      </c>
      <c r="AC4" s="112"/>
      <c r="AD4" s="111" t="s">
        <v>3</v>
      </c>
      <c r="AE4" s="111" t="s">
        <v>4</v>
      </c>
    </row>
    <row r="5" spans="1:31" x14ac:dyDescent="0.25">
      <c r="A5" s="99"/>
      <c r="C5" s="62" t="s">
        <v>31</v>
      </c>
      <c r="D5" s="4">
        <v>31500</v>
      </c>
      <c r="E5" s="2">
        <v>8000</v>
      </c>
      <c r="F5" s="63" t="s">
        <v>36</v>
      </c>
      <c r="H5" s="62" t="s">
        <v>32</v>
      </c>
      <c r="I5" s="4">
        <v>135000</v>
      </c>
      <c r="J5" s="2">
        <v>13000</v>
      </c>
      <c r="K5" s="63" t="s">
        <v>33</v>
      </c>
      <c r="M5" s="62" t="s">
        <v>32</v>
      </c>
      <c r="N5" s="4">
        <v>250000</v>
      </c>
      <c r="O5" s="2">
        <v>250000</v>
      </c>
      <c r="P5" s="67" t="s">
        <v>56</v>
      </c>
      <c r="R5" s="62" t="s">
        <v>32</v>
      </c>
      <c r="S5" s="4">
        <v>50000</v>
      </c>
      <c r="T5" s="2">
        <v>20000</v>
      </c>
      <c r="U5" s="62" t="s">
        <v>41</v>
      </c>
      <c r="W5" s="62" t="s">
        <v>32</v>
      </c>
      <c r="X5" s="4">
        <v>20000</v>
      </c>
      <c r="Y5" s="2"/>
      <c r="Z5" s="3"/>
      <c r="AA5" s="3"/>
      <c r="AB5" s="111">
        <v>1</v>
      </c>
      <c r="AC5" s="111" t="s">
        <v>5</v>
      </c>
      <c r="AD5" s="113"/>
      <c r="AE5" s="113"/>
    </row>
    <row r="6" spans="1:31" x14ac:dyDescent="0.25">
      <c r="A6" s="99"/>
      <c r="C6" s="62" t="s">
        <v>37</v>
      </c>
      <c r="D6" s="4">
        <v>5000</v>
      </c>
      <c r="E6" s="5"/>
      <c r="H6" s="62" t="s">
        <v>31</v>
      </c>
      <c r="I6" s="4">
        <v>13500</v>
      </c>
      <c r="J6" s="2">
        <v>2500</v>
      </c>
      <c r="K6" s="64" t="s">
        <v>38</v>
      </c>
      <c r="M6" s="66" t="s">
        <v>55</v>
      </c>
      <c r="N6" s="4">
        <v>220000</v>
      </c>
      <c r="O6" s="2"/>
      <c r="R6" s="62" t="s">
        <v>39</v>
      </c>
      <c r="S6" s="4">
        <v>70000</v>
      </c>
      <c r="T6" s="2">
        <v>15000</v>
      </c>
      <c r="U6" s="62" t="s">
        <v>42</v>
      </c>
      <c r="W6" s="3"/>
      <c r="X6" s="4"/>
      <c r="Y6" s="2"/>
      <c r="Z6" s="3"/>
      <c r="AA6" s="3"/>
      <c r="AB6" s="114">
        <v>111</v>
      </c>
      <c r="AC6" s="112" t="s">
        <v>11</v>
      </c>
      <c r="AD6" s="115">
        <f>D10</f>
        <v>28500</v>
      </c>
      <c r="AE6" s="113"/>
    </row>
    <row r="7" spans="1:31" x14ac:dyDescent="0.25">
      <c r="A7" s="99"/>
      <c r="C7" s="7"/>
      <c r="D7" s="11"/>
      <c r="E7" s="12"/>
      <c r="H7" s="62" t="s">
        <v>42</v>
      </c>
      <c r="I7" s="11">
        <v>15000</v>
      </c>
      <c r="J7" s="15">
        <v>2500</v>
      </c>
      <c r="K7" s="63" t="s">
        <v>40</v>
      </c>
      <c r="M7" s="3"/>
      <c r="N7" s="11"/>
      <c r="O7" s="12"/>
      <c r="R7" s="3"/>
      <c r="S7" s="11"/>
      <c r="T7" s="12"/>
      <c r="U7" s="3"/>
      <c r="W7" s="3"/>
      <c r="X7" s="11"/>
      <c r="Y7" s="12"/>
      <c r="Z7" s="7"/>
      <c r="AA7" s="7"/>
      <c r="AB7" s="114">
        <v>112</v>
      </c>
      <c r="AC7" s="112" t="s">
        <v>12</v>
      </c>
      <c r="AD7" s="115">
        <f>I10</f>
        <v>145500</v>
      </c>
      <c r="AE7" s="113"/>
    </row>
    <row r="8" spans="1:31" x14ac:dyDescent="0.25">
      <c r="A8" s="99"/>
      <c r="C8" s="7"/>
      <c r="D8" s="4">
        <f>SUM(D5:D7)</f>
        <v>36500</v>
      </c>
      <c r="E8" s="8">
        <f>SUM(E5:E7)</f>
        <v>8000</v>
      </c>
      <c r="H8" s="7"/>
      <c r="I8" s="4">
        <f>SUM(I5:I7)</f>
        <v>163500</v>
      </c>
      <c r="J8" s="8">
        <f>SUM(J5:J7)</f>
        <v>18000</v>
      </c>
      <c r="M8" s="7"/>
      <c r="N8" s="4">
        <f>SUM(N5:N7)</f>
        <v>470000</v>
      </c>
      <c r="O8" s="8">
        <f>SUM(O5:O7)</f>
        <v>250000</v>
      </c>
      <c r="R8" s="7"/>
      <c r="S8" s="4">
        <f>SUM(S5:S7)</f>
        <v>120000</v>
      </c>
      <c r="T8" s="8">
        <f>SUM(T5:T7)</f>
        <v>35000</v>
      </c>
      <c r="W8" s="7"/>
      <c r="X8" s="4">
        <f>SUM(X5:X7)</f>
        <v>20000</v>
      </c>
      <c r="Y8" s="8">
        <f>SUM(Y5:Y7)</f>
        <v>0</v>
      </c>
      <c r="Z8" s="7"/>
      <c r="AA8" s="7"/>
      <c r="AB8" s="114">
        <v>113</v>
      </c>
      <c r="AC8" s="112" t="s">
        <v>18</v>
      </c>
      <c r="AD8" s="115">
        <f>N10</f>
        <v>220000</v>
      </c>
      <c r="AE8" s="113"/>
    </row>
    <row r="9" spans="1:31" ht="15.75" thickBot="1" x14ac:dyDescent="0.3">
      <c r="A9" s="99"/>
      <c r="D9" s="1"/>
      <c r="E9" s="1"/>
      <c r="H9" s="7"/>
      <c r="I9" s="1"/>
      <c r="J9" s="1"/>
      <c r="M9" s="7"/>
      <c r="N9" s="1"/>
      <c r="O9" s="1"/>
      <c r="R9" s="7"/>
      <c r="S9" s="1"/>
      <c r="T9" s="1"/>
      <c r="W9" s="7"/>
      <c r="X9" s="1"/>
      <c r="Y9" s="1"/>
      <c r="AB9" s="114">
        <v>114</v>
      </c>
      <c r="AC9" s="112" t="s">
        <v>13</v>
      </c>
      <c r="AD9" s="113">
        <f>S10</f>
        <v>85000</v>
      </c>
      <c r="AE9" s="113"/>
    </row>
    <row r="10" spans="1:31" ht="15.75" thickBot="1" x14ac:dyDescent="0.3">
      <c r="A10" s="99"/>
      <c r="D10" s="13">
        <f>D8-E8</f>
        <v>28500</v>
      </c>
      <c r="E10" s="14"/>
      <c r="I10" s="13">
        <f>I8-J8</f>
        <v>145500</v>
      </c>
      <c r="J10" s="14"/>
      <c r="N10" s="13">
        <f>N8-O8</f>
        <v>220000</v>
      </c>
      <c r="O10" s="14"/>
      <c r="S10" s="13">
        <f>S8-T8</f>
        <v>85000</v>
      </c>
      <c r="T10" s="14"/>
      <c r="X10" s="13">
        <f>X8-Y8</f>
        <v>20000</v>
      </c>
      <c r="Y10" s="14"/>
      <c r="AB10" s="114">
        <v>131</v>
      </c>
      <c r="AC10" s="116" t="s">
        <v>43</v>
      </c>
      <c r="AD10" s="115">
        <f>X10</f>
        <v>20000</v>
      </c>
      <c r="AE10" s="113"/>
    </row>
    <row r="11" spans="1:31" ht="15.75" thickBot="1" x14ac:dyDescent="0.3">
      <c r="A11" s="100"/>
      <c r="D11" s="103">
        <f>D10</f>
        <v>28500</v>
      </c>
      <c r="I11" s="103">
        <f>I10</f>
        <v>145500</v>
      </c>
      <c r="N11" s="103">
        <f>N10</f>
        <v>220000</v>
      </c>
      <c r="S11" s="103">
        <f>S10</f>
        <v>85000</v>
      </c>
      <c r="X11" s="103">
        <f>X10</f>
        <v>20000</v>
      </c>
      <c r="AB11" s="111">
        <v>2</v>
      </c>
      <c r="AC11" s="111" t="s">
        <v>6</v>
      </c>
      <c r="AD11" s="115"/>
      <c r="AE11" s="113"/>
    </row>
    <row r="12" spans="1:31" x14ac:dyDescent="0.25">
      <c r="A12" s="9"/>
      <c r="AB12" s="114">
        <v>211</v>
      </c>
      <c r="AC12" s="117" t="s">
        <v>7</v>
      </c>
      <c r="AD12" s="115"/>
      <c r="AE12" s="115">
        <f>E24</f>
        <v>37500</v>
      </c>
    </row>
    <row r="13" spans="1:31" x14ac:dyDescent="0.25">
      <c r="A13" s="9"/>
      <c r="AB13" s="114">
        <v>212</v>
      </c>
      <c r="AC13" s="117" t="s">
        <v>14</v>
      </c>
      <c r="AD13" s="113"/>
      <c r="AE13" s="113">
        <f>J24</f>
        <v>8000</v>
      </c>
    </row>
    <row r="14" spans="1:31" x14ac:dyDescent="0.25">
      <c r="A14" s="9"/>
      <c r="AB14" s="114">
        <v>221</v>
      </c>
      <c r="AC14" s="117" t="s">
        <v>30</v>
      </c>
      <c r="AD14" s="113"/>
      <c r="AE14" s="113">
        <f>O24</f>
        <v>180000</v>
      </c>
    </row>
    <row r="15" spans="1:31" x14ac:dyDescent="0.25">
      <c r="A15" s="9"/>
      <c r="R15"/>
      <c r="U15"/>
      <c r="AB15" s="111">
        <v>4</v>
      </c>
      <c r="AC15" s="111" t="s">
        <v>20</v>
      </c>
      <c r="AD15" s="113"/>
      <c r="AE15" s="113"/>
    </row>
    <row r="16" spans="1:31" ht="15.75" customHeight="1" x14ac:dyDescent="0.25">
      <c r="A16" s="9"/>
      <c r="R16"/>
      <c r="U16"/>
      <c r="AB16" s="114">
        <v>415</v>
      </c>
      <c r="AC16" s="112" t="s">
        <v>19</v>
      </c>
      <c r="AD16" s="115">
        <f>D48</f>
        <v>0</v>
      </c>
      <c r="AE16" s="113"/>
    </row>
    <row r="17" spans="1:31" ht="15.75" thickBot="1" x14ac:dyDescent="0.3">
      <c r="A17" s="9"/>
      <c r="C17" s="3"/>
      <c r="H17" s="3"/>
      <c r="M17" s="3"/>
      <c r="R17"/>
      <c r="U17"/>
      <c r="W17" s="3"/>
      <c r="Z17" s="3"/>
      <c r="AA17" s="3"/>
      <c r="AB17" s="114">
        <v>413</v>
      </c>
      <c r="AC17" s="112" t="s">
        <v>53</v>
      </c>
      <c r="AD17" s="113"/>
      <c r="AE17" s="113">
        <f>J45</f>
        <v>0</v>
      </c>
    </row>
    <row r="18" spans="1:31" ht="15.75" customHeight="1" thickBot="1" x14ac:dyDescent="0.3">
      <c r="A18" s="98" t="s">
        <v>2</v>
      </c>
      <c r="C18" s="3"/>
      <c r="D18" s="101" t="s">
        <v>45</v>
      </c>
      <c r="E18" s="102"/>
      <c r="H18" s="3"/>
      <c r="I18" s="101" t="s">
        <v>27</v>
      </c>
      <c r="J18" s="102"/>
      <c r="M18" s="3"/>
      <c r="N18" s="101" t="s">
        <v>29</v>
      </c>
      <c r="O18" s="102"/>
      <c r="R18"/>
      <c r="U18"/>
      <c r="W18" s="3"/>
      <c r="Z18" s="3"/>
      <c r="AA18" s="3"/>
      <c r="AB18" s="114">
        <v>412</v>
      </c>
      <c r="AC18" s="112" t="s">
        <v>54</v>
      </c>
      <c r="AD18" s="113">
        <f>N45</f>
        <v>0</v>
      </c>
      <c r="AE18" s="115"/>
    </row>
    <row r="19" spans="1:31" x14ac:dyDescent="0.25">
      <c r="A19" s="99"/>
      <c r="D19" s="10" t="s">
        <v>34</v>
      </c>
      <c r="E19" s="10" t="s">
        <v>35</v>
      </c>
      <c r="I19" s="10" t="s">
        <v>34</v>
      </c>
      <c r="J19" s="10" t="s">
        <v>35</v>
      </c>
      <c r="N19" s="10" t="s">
        <v>34</v>
      </c>
      <c r="O19" s="10" t="s">
        <v>35</v>
      </c>
      <c r="R19"/>
      <c r="U19"/>
      <c r="AB19" s="114">
        <v>411</v>
      </c>
      <c r="AC19" s="112" t="s">
        <v>15</v>
      </c>
      <c r="AD19" s="113">
        <f>S45</f>
        <v>8000</v>
      </c>
      <c r="AE19" s="113"/>
    </row>
    <row r="20" spans="1:31" x14ac:dyDescent="0.25">
      <c r="A20" s="99"/>
      <c r="D20" s="4"/>
      <c r="E20" s="8">
        <v>15000</v>
      </c>
      <c r="F20" s="63" t="s">
        <v>32</v>
      </c>
      <c r="I20" s="4"/>
      <c r="J20" s="8">
        <v>8000</v>
      </c>
      <c r="K20" s="63" t="s">
        <v>32</v>
      </c>
      <c r="N20" s="4"/>
      <c r="O20" s="8">
        <v>180000</v>
      </c>
      <c r="P20" s="63" t="s">
        <v>32</v>
      </c>
      <c r="R20"/>
      <c r="U20"/>
      <c r="AB20" s="111">
        <v>5</v>
      </c>
      <c r="AC20" s="111" t="s">
        <v>21</v>
      </c>
      <c r="AD20" s="113"/>
      <c r="AE20" s="113"/>
    </row>
    <row r="21" spans="1:31" x14ac:dyDescent="0.25">
      <c r="A21" s="99"/>
      <c r="D21" s="11"/>
      <c r="E21" s="12">
        <v>22500</v>
      </c>
      <c r="F21" s="63" t="s">
        <v>38</v>
      </c>
      <c r="I21" s="11"/>
      <c r="J21" s="12"/>
      <c r="N21" s="11"/>
      <c r="O21" s="12"/>
      <c r="R21"/>
      <c r="U21"/>
      <c r="AB21" s="114">
        <v>511</v>
      </c>
      <c r="AC21" s="112" t="s">
        <v>22</v>
      </c>
      <c r="AD21" s="113"/>
      <c r="AE21" s="113">
        <f>E59</f>
        <v>0</v>
      </c>
    </row>
    <row r="22" spans="1:31" x14ac:dyDescent="0.25">
      <c r="A22" s="99"/>
      <c r="D22" s="16">
        <f>SUM(D20:D21)</f>
        <v>0</v>
      </c>
      <c r="E22" s="17">
        <f>SUM(E20:E21)</f>
        <v>37500</v>
      </c>
      <c r="I22" s="16">
        <f>SUM(I20:I21)</f>
        <v>0</v>
      </c>
      <c r="J22" s="17">
        <f>SUM(J20:J21)</f>
        <v>8000</v>
      </c>
      <c r="N22" s="16">
        <f>SUM(N20:N21)</f>
        <v>0</v>
      </c>
      <c r="O22" s="17">
        <f>SUM(O20:O21)</f>
        <v>180000</v>
      </c>
      <c r="R22"/>
      <c r="U22"/>
      <c r="AB22" s="114">
        <v>512</v>
      </c>
      <c r="AC22" s="112" t="s">
        <v>52</v>
      </c>
      <c r="AD22" s="113">
        <f>I57</f>
        <v>0</v>
      </c>
      <c r="AE22" s="113"/>
    </row>
    <row r="23" spans="1:31" ht="15.75" thickBot="1" x14ac:dyDescent="0.3">
      <c r="A23" s="99"/>
      <c r="D23" s="1"/>
      <c r="E23" s="1"/>
      <c r="I23" s="1"/>
      <c r="J23" s="1"/>
      <c r="N23" s="1"/>
      <c r="O23" s="1"/>
      <c r="R23"/>
      <c r="U23"/>
      <c r="AB23" s="111">
        <v>3</v>
      </c>
      <c r="AC23" s="111" t="s">
        <v>8</v>
      </c>
      <c r="AD23" s="113"/>
      <c r="AE23" s="113"/>
    </row>
    <row r="24" spans="1:31" ht="15.75" thickBot="1" x14ac:dyDescent="0.3">
      <c r="A24" s="100"/>
      <c r="D24" s="13"/>
      <c r="E24" s="18">
        <f>E22-D22</f>
        <v>37500</v>
      </c>
      <c r="I24" s="13"/>
      <c r="J24" s="18">
        <f>J22-I22</f>
        <v>8000</v>
      </c>
      <c r="N24" s="13"/>
      <c r="O24" s="18">
        <f>O22-N22</f>
        <v>180000</v>
      </c>
      <c r="R24"/>
      <c r="U24"/>
      <c r="AB24" s="114">
        <v>311</v>
      </c>
      <c r="AC24" s="112" t="s">
        <v>9</v>
      </c>
      <c r="AD24" s="113"/>
      <c r="AE24" s="115">
        <f>E35</f>
        <v>252000</v>
      </c>
    </row>
    <row r="25" spans="1:31" x14ac:dyDescent="0.25">
      <c r="A25" s="9"/>
      <c r="E25" s="103">
        <f>E24</f>
        <v>37500</v>
      </c>
      <c r="J25" s="103">
        <f>J24</f>
        <v>8000</v>
      </c>
      <c r="O25" s="103">
        <f>O24</f>
        <v>180000</v>
      </c>
      <c r="R25"/>
      <c r="U25"/>
      <c r="AB25" s="118"/>
      <c r="AC25" s="119" t="s">
        <v>64</v>
      </c>
      <c r="AD25" s="118"/>
      <c r="AE25" s="118"/>
    </row>
    <row r="26" spans="1:31" ht="15.75" customHeight="1" x14ac:dyDescent="0.25">
      <c r="A26" s="9"/>
      <c r="R26"/>
      <c r="U26"/>
      <c r="AB26" s="118">
        <v>611</v>
      </c>
      <c r="AC26" s="118" t="s">
        <v>63</v>
      </c>
      <c r="AD26" s="118"/>
      <c r="AE26" s="120">
        <v>29500</v>
      </c>
    </row>
    <row r="27" spans="1:31" x14ac:dyDescent="0.25">
      <c r="A27" s="9"/>
      <c r="C27" s="3"/>
      <c r="R27"/>
      <c r="U27"/>
      <c r="AB27" s="114"/>
      <c r="AC27" s="114"/>
      <c r="AD27" s="121">
        <f>SUM(AD5:AD24)</f>
        <v>507000</v>
      </c>
      <c r="AE27" s="121">
        <f>SUM(AE5:AE26)</f>
        <v>507000</v>
      </c>
    </row>
    <row r="28" spans="1:31" ht="15.75" thickBot="1" x14ac:dyDescent="0.3">
      <c r="A28" s="9"/>
      <c r="C28" s="7"/>
    </row>
    <row r="29" spans="1:31" ht="15.75" customHeight="1" thickBot="1" x14ac:dyDescent="0.3">
      <c r="A29" s="105" t="s">
        <v>0</v>
      </c>
      <c r="C29" s="7"/>
      <c r="D29" s="101" t="s">
        <v>28</v>
      </c>
      <c r="E29" s="102"/>
    </row>
    <row r="30" spans="1:31" x14ac:dyDescent="0.25">
      <c r="A30" s="106"/>
      <c r="C30" s="7"/>
      <c r="D30" s="10" t="s">
        <v>34</v>
      </c>
      <c r="E30" s="10" t="s">
        <v>35</v>
      </c>
    </row>
    <row r="31" spans="1:31" x14ac:dyDescent="0.25">
      <c r="A31" s="106"/>
      <c r="C31" s="7"/>
      <c r="D31" s="4"/>
      <c r="E31" s="2">
        <v>252000</v>
      </c>
      <c r="F31" s="63" t="s">
        <v>32</v>
      </c>
    </row>
    <row r="32" spans="1:31" x14ac:dyDescent="0.25">
      <c r="A32" s="106"/>
      <c r="D32" s="11"/>
      <c r="E32" s="19"/>
    </row>
    <row r="33" spans="1:20" x14ac:dyDescent="0.25">
      <c r="A33" s="106"/>
      <c r="D33" s="4">
        <f>SUM(D31:D32)</f>
        <v>0</v>
      </c>
      <c r="E33" s="8">
        <f>SUM(E31:E32)</f>
        <v>252000</v>
      </c>
    </row>
    <row r="34" spans="1:20" ht="15.75" thickBot="1" x14ac:dyDescent="0.3">
      <c r="A34" s="106"/>
      <c r="D34" s="1"/>
      <c r="E34" s="1"/>
    </row>
    <row r="35" spans="1:20" ht="15.75" thickBot="1" x14ac:dyDescent="0.3">
      <c r="A35" s="107"/>
      <c r="D35" s="20"/>
      <c r="E35" s="21">
        <f>E33-D33</f>
        <v>252000</v>
      </c>
    </row>
    <row r="36" spans="1:20" ht="15.75" customHeight="1" x14ac:dyDescent="0.25">
      <c r="A36" s="9"/>
      <c r="E36" s="103">
        <f>E35</f>
        <v>252000</v>
      </c>
    </row>
    <row r="37" spans="1:20" x14ac:dyDescent="0.25">
      <c r="A37" s="9"/>
      <c r="C37" s="3"/>
    </row>
    <row r="38" spans="1:20" ht="15.75" thickBot="1" x14ac:dyDescent="0.3">
      <c r="A38" s="9"/>
      <c r="C38" s="3"/>
    </row>
    <row r="39" spans="1:20" ht="15.75" thickBot="1" x14ac:dyDescent="0.3">
      <c r="A39" s="9"/>
      <c r="D39" s="101" t="s">
        <v>46</v>
      </c>
      <c r="E39" s="102"/>
      <c r="I39" s="101" t="s">
        <v>47</v>
      </c>
      <c r="J39" s="102"/>
      <c r="N39" s="101" t="s">
        <v>48</v>
      </c>
      <c r="O39" s="102"/>
      <c r="S39" s="101" t="s">
        <v>49</v>
      </c>
      <c r="T39" s="102"/>
    </row>
    <row r="40" spans="1:20" ht="15.75" customHeight="1" x14ac:dyDescent="0.25">
      <c r="A40" s="105" t="s">
        <v>16</v>
      </c>
      <c r="D40" s="10" t="s">
        <v>34</v>
      </c>
      <c r="E40" s="10" t="s">
        <v>35</v>
      </c>
      <c r="I40" s="10" t="s">
        <v>34</v>
      </c>
      <c r="J40" s="10" t="s">
        <v>35</v>
      </c>
      <c r="N40" s="10" t="s">
        <v>34</v>
      </c>
      <c r="O40" s="10" t="s">
        <v>35</v>
      </c>
      <c r="S40" s="10" t="s">
        <v>34</v>
      </c>
      <c r="T40" s="10" t="s">
        <v>35</v>
      </c>
    </row>
    <row r="41" spans="1:20" x14ac:dyDescent="0.25">
      <c r="A41" s="106"/>
      <c r="C41" s="65">
        <v>1</v>
      </c>
      <c r="D41" s="69">
        <v>13000</v>
      </c>
      <c r="E41" s="8">
        <v>5000</v>
      </c>
      <c r="F41" s="67" t="s">
        <v>57</v>
      </c>
      <c r="H41" s="66" t="s">
        <v>57</v>
      </c>
      <c r="I41" s="4">
        <v>5000</v>
      </c>
      <c r="J41" s="8">
        <v>5000</v>
      </c>
      <c r="K41" s="62" t="s">
        <v>37</v>
      </c>
      <c r="M41" s="62" t="s">
        <v>40</v>
      </c>
      <c r="N41" s="4">
        <v>2500</v>
      </c>
      <c r="O41" s="8">
        <v>2500</v>
      </c>
      <c r="P41" s="67" t="s">
        <v>60</v>
      </c>
      <c r="R41" s="62" t="s">
        <v>36</v>
      </c>
      <c r="S41" s="4">
        <v>8000</v>
      </c>
      <c r="T41" s="8"/>
    </row>
    <row r="42" spans="1:20" x14ac:dyDescent="0.25">
      <c r="A42" s="106"/>
      <c r="C42" s="65">
        <v>5</v>
      </c>
      <c r="D42" s="69">
        <v>25000</v>
      </c>
      <c r="E42" s="8">
        <v>220000</v>
      </c>
      <c r="F42" s="67" t="s">
        <v>55</v>
      </c>
      <c r="H42" s="3"/>
      <c r="I42" s="11"/>
      <c r="J42" s="12"/>
      <c r="M42" s="3"/>
      <c r="N42" s="11"/>
      <c r="O42" s="12"/>
      <c r="R42" s="3"/>
      <c r="S42" s="11"/>
      <c r="T42" s="12"/>
    </row>
    <row r="43" spans="1:20" x14ac:dyDescent="0.25">
      <c r="A43" s="106"/>
      <c r="C43" s="74" t="s">
        <v>60</v>
      </c>
      <c r="D43" s="70">
        <v>2500</v>
      </c>
      <c r="E43" s="68">
        <v>65500</v>
      </c>
      <c r="F43" s="67" t="s">
        <v>58</v>
      </c>
      <c r="I43" s="16">
        <f>SUM(I41:I42)</f>
        <v>5000</v>
      </c>
      <c r="J43" s="17">
        <f>SUM(J41:J42)</f>
        <v>5000</v>
      </c>
      <c r="N43" s="16">
        <f>SUM(N41:N42)</f>
        <v>2500</v>
      </c>
      <c r="O43" s="17">
        <f>SUM(O41:O42)</f>
        <v>2500</v>
      </c>
      <c r="S43" s="16">
        <f>SUM(S41:S42)</f>
        <v>8000</v>
      </c>
      <c r="T43" s="17">
        <f>SUM(T41:T42)</f>
        <v>0</v>
      </c>
    </row>
    <row r="44" spans="1:20" ht="15.75" thickBot="1" x14ac:dyDescent="0.3">
      <c r="A44" s="106"/>
      <c r="C44" s="74" t="s">
        <v>56</v>
      </c>
      <c r="D44" s="70">
        <v>250000</v>
      </c>
      <c r="E44" s="68"/>
      <c r="I44" s="1"/>
      <c r="J44" s="1"/>
      <c r="N44" s="1"/>
      <c r="O44" s="1"/>
      <c r="S44" s="1"/>
      <c r="T44" s="1"/>
    </row>
    <row r="45" spans="1:20" ht="15.75" thickBot="1" x14ac:dyDescent="0.3">
      <c r="A45" s="106"/>
      <c r="D45" s="72"/>
      <c r="E45" s="73"/>
      <c r="I45" s="13"/>
      <c r="J45" s="21">
        <f>J43-I43</f>
        <v>0</v>
      </c>
      <c r="N45" s="13">
        <f>N43-O43</f>
        <v>0</v>
      </c>
      <c r="O45" s="21"/>
      <c r="S45" s="13">
        <f>S43-T43</f>
        <v>8000</v>
      </c>
      <c r="T45" s="21"/>
    </row>
    <row r="46" spans="1:20" ht="15" customHeight="1" thickBot="1" x14ac:dyDescent="0.3">
      <c r="A46" s="107"/>
      <c r="D46" s="71">
        <f>SUM(D41:D45)</f>
        <v>290500</v>
      </c>
      <c r="E46" s="17">
        <f>SUM(E41:E45)</f>
        <v>290500</v>
      </c>
      <c r="J46" s="104" t="s">
        <v>59</v>
      </c>
      <c r="N46" s="104" t="s">
        <v>59</v>
      </c>
      <c r="S46" s="103">
        <f>S45</f>
        <v>8000</v>
      </c>
    </row>
    <row r="47" spans="1:20" ht="15.75" thickBot="1" x14ac:dyDescent="0.3">
      <c r="A47" s="9"/>
      <c r="C47" s="3"/>
      <c r="D47" s="1"/>
      <c r="E47" s="1"/>
    </row>
    <row r="48" spans="1:20" ht="15.75" thickBot="1" x14ac:dyDescent="0.3">
      <c r="A48" s="9"/>
      <c r="C48" s="3"/>
      <c r="D48" s="13">
        <f>D46-E46</f>
        <v>0</v>
      </c>
      <c r="E48" s="21"/>
    </row>
    <row r="49" spans="1:11" x14ac:dyDescent="0.25">
      <c r="A49" s="9"/>
      <c r="C49" s="7"/>
      <c r="D49" s="104" t="s">
        <v>59</v>
      </c>
    </row>
    <row r="50" spans="1:11" ht="15.75" thickBot="1" x14ac:dyDescent="0.3">
      <c r="A50" s="9"/>
      <c r="C50" s="7"/>
    </row>
    <row r="51" spans="1:11" ht="15.75" customHeight="1" thickBot="1" x14ac:dyDescent="0.3">
      <c r="A51" s="108" t="s">
        <v>17</v>
      </c>
      <c r="D51" s="101" t="s">
        <v>50</v>
      </c>
      <c r="E51" s="102"/>
      <c r="I51" s="101" t="s">
        <v>51</v>
      </c>
      <c r="J51" s="102"/>
    </row>
    <row r="52" spans="1:11" x14ac:dyDescent="0.25">
      <c r="A52" s="109"/>
      <c r="D52" s="10" t="s">
        <v>34</v>
      </c>
      <c r="E52" s="10" t="s">
        <v>35</v>
      </c>
      <c r="F52" s="3"/>
      <c r="H52" s="3"/>
      <c r="I52" s="10" t="s">
        <v>34</v>
      </c>
      <c r="J52" s="10" t="s">
        <v>35</v>
      </c>
    </row>
    <row r="53" spans="1:11" x14ac:dyDescent="0.25">
      <c r="A53" s="109"/>
      <c r="C53" s="74" t="s">
        <v>61</v>
      </c>
      <c r="D53" s="4">
        <v>20000</v>
      </c>
      <c r="E53" s="2">
        <v>45000</v>
      </c>
      <c r="F53" s="62" t="s">
        <v>31</v>
      </c>
      <c r="H53" s="62" t="s">
        <v>41</v>
      </c>
      <c r="I53" s="4">
        <v>20000</v>
      </c>
      <c r="J53" s="8">
        <v>20000</v>
      </c>
      <c r="K53" s="67" t="s">
        <v>61</v>
      </c>
    </row>
    <row r="54" spans="1:11" x14ac:dyDescent="0.25">
      <c r="A54" s="109"/>
      <c r="C54" s="74" t="s">
        <v>58</v>
      </c>
      <c r="D54" s="8">
        <v>65500</v>
      </c>
      <c r="E54" s="8">
        <v>70000</v>
      </c>
      <c r="F54" s="63" t="s">
        <v>39</v>
      </c>
      <c r="I54" s="11"/>
      <c r="J54" s="12"/>
    </row>
    <row r="55" spans="1:11" x14ac:dyDescent="0.25">
      <c r="A55" s="109"/>
      <c r="C55" s="74" t="s">
        <v>62</v>
      </c>
      <c r="D55" s="68">
        <v>29500</v>
      </c>
      <c r="E55" s="68"/>
      <c r="I55" s="16">
        <f>SUM(I53:I54)</f>
        <v>20000</v>
      </c>
      <c r="J55" s="17">
        <f>SUM(J53:J54)</f>
        <v>20000</v>
      </c>
    </row>
    <row r="56" spans="1:11" ht="15.75" thickBot="1" x14ac:dyDescent="0.3">
      <c r="A56" s="109"/>
      <c r="D56" s="68"/>
      <c r="E56" s="68"/>
      <c r="I56" s="1"/>
      <c r="J56" s="1"/>
    </row>
    <row r="57" spans="1:11" ht="15.75" thickBot="1" x14ac:dyDescent="0.3">
      <c r="A57" s="109"/>
      <c r="D57" s="4">
        <f>SUM(D53:D56)</f>
        <v>115000</v>
      </c>
      <c r="E57" s="8">
        <f>SUM(E53:E54)</f>
        <v>115000</v>
      </c>
      <c r="I57" s="13">
        <f>I55-J55</f>
        <v>0</v>
      </c>
      <c r="J57" s="21"/>
    </row>
    <row r="58" spans="1:11" ht="15.75" thickBot="1" x14ac:dyDescent="0.3">
      <c r="A58" s="110"/>
      <c r="D58" s="1"/>
      <c r="E58" s="1"/>
      <c r="I58" s="104" t="s">
        <v>59</v>
      </c>
    </row>
    <row r="59" spans="1:11" ht="15.75" thickBot="1" x14ac:dyDescent="0.3">
      <c r="D59" s="13"/>
      <c r="E59" s="21">
        <f>E57-D57</f>
        <v>0</v>
      </c>
    </row>
    <row r="60" spans="1:11" x14ac:dyDescent="0.25">
      <c r="E60" s="104" t="s">
        <v>59</v>
      </c>
    </row>
  </sheetData>
  <mergeCells count="20">
    <mergeCell ref="A51:A58"/>
    <mergeCell ref="D3:E3"/>
    <mergeCell ref="I3:J3"/>
    <mergeCell ref="N3:O3"/>
    <mergeCell ref="S3:T3"/>
    <mergeCell ref="D39:E39"/>
    <mergeCell ref="I39:J39"/>
    <mergeCell ref="N39:O39"/>
    <mergeCell ref="S39:T39"/>
    <mergeCell ref="D51:E51"/>
    <mergeCell ref="I51:J51"/>
    <mergeCell ref="A3:A11"/>
    <mergeCell ref="A18:A24"/>
    <mergeCell ref="A29:A35"/>
    <mergeCell ref="A40:A46"/>
    <mergeCell ref="X3:Y3"/>
    <mergeCell ref="D18:E18"/>
    <mergeCell ref="I18:J18"/>
    <mergeCell ref="N18:O18"/>
    <mergeCell ref="D29:E29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5D15-D049-4BA3-8598-35476593DC79}">
  <dimension ref="A1:AB31"/>
  <sheetViews>
    <sheetView tabSelected="1" zoomScale="55" zoomScaleNormal="55" workbookViewId="0">
      <selection activeCell="L40" sqref="L40"/>
    </sheetView>
  </sheetViews>
  <sheetFormatPr baseColWidth="10" defaultRowHeight="15" x14ac:dyDescent="0.25"/>
  <cols>
    <col min="7" max="7" width="16.5703125" customWidth="1"/>
    <col min="8" max="8" width="22.140625" customWidth="1"/>
    <col min="12" max="12" width="16.5703125" customWidth="1"/>
    <col min="13" max="13" width="18.7109375" customWidth="1"/>
  </cols>
  <sheetData>
    <row r="1" spans="1:28" x14ac:dyDescent="0.25">
      <c r="A1" s="122" t="s">
        <v>75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</row>
    <row r="2" spans="1:28" ht="15.75" thickBo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</row>
    <row r="3" spans="1:28" ht="15.75" thickBot="1" x14ac:dyDescent="0.3">
      <c r="B3" s="101" t="s">
        <v>65</v>
      </c>
      <c r="C3" s="102"/>
      <c r="G3" s="101" t="s">
        <v>70</v>
      </c>
      <c r="H3" s="102"/>
      <c r="L3" s="101" t="s">
        <v>66</v>
      </c>
      <c r="M3" s="102"/>
      <c r="Q3" s="101" t="s">
        <v>67</v>
      </c>
      <c r="R3" s="102"/>
      <c r="V3" s="101" t="s">
        <v>73</v>
      </c>
      <c r="W3" s="102"/>
      <c r="AA3" s="101" t="s">
        <v>68</v>
      </c>
      <c r="AB3" s="102"/>
    </row>
    <row r="4" spans="1:28" x14ac:dyDescent="0.25">
      <c r="B4" s="10" t="s">
        <v>34</v>
      </c>
      <c r="C4" s="10" t="s">
        <v>35</v>
      </c>
      <c r="G4" s="10" t="s">
        <v>34</v>
      </c>
      <c r="H4" s="10" t="s">
        <v>35</v>
      </c>
      <c r="L4" s="10" t="s">
        <v>34</v>
      </c>
      <c r="M4" s="10" t="s">
        <v>35</v>
      </c>
      <c r="Q4" s="10" t="s">
        <v>34</v>
      </c>
      <c r="R4" s="10" t="s">
        <v>35</v>
      </c>
      <c r="V4" s="10" t="s">
        <v>34</v>
      </c>
      <c r="W4" s="10" t="s">
        <v>35</v>
      </c>
      <c r="AA4" s="10" t="s">
        <v>34</v>
      </c>
      <c r="AB4" s="10" t="s">
        <v>35</v>
      </c>
    </row>
    <row r="5" spans="1:28" x14ac:dyDescent="0.25">
      <c r="A5" s="75">
        <v>1</v>
      </c>
      <c r="B5" s="76">
        <v>75000</v>
      </c>
      <c r="C5" s="77">
        <v>1412.5</v>
      </c>
      <c r="D5" s="75">
        <v>2</v>
      </c>
      <c r="F5" s="75">
        <v>1</v>
      </c>
      <c r="G5" s="76">
        <v>14000</v>
      </c>
      <c r="H5" s="77">
        <v>12000</v>
      </c>
      <c r="I5" s="75">
        <v>6</v>
      </c>
      <c r="K5" s="75">
        <v>2</v>
      </c>
      <c r="L5" s="4">
        <v>1250</v>
      </c>
      <c r="M5" s="2"/>
      <c r="N5" s="75"/>
      <c r="P5" s="75">
        <v>2</v>
      </c>
      <c r="Q5" s="4">
        <v>162.5</v>
      </c>
      <c r="R5" s="2">
        <v>325</v>
      </c>
      <c r="S5" s="75">
        <v>10</v>
      </c>
      <c r="U5" s="75">
        <v>1</v>
      </c>
      <c r="V5" s="4">
        <v>40000</v>
      </c>
      <c r="W5" s="2"/>
      <c r="Z5" s="75">
        <v>3</v>
      </c>
      <c r="AA5" s="4">
        <v>6000</v>
      </c>
      <c r="AB5" s="2"/>
    </row>
    <row r="6" spans="1:28" x14ac:dyDescent="0.25">
      <c r="A6" s="75">
        <v>8</v>
      </c>
      <c r="B6" s="76">
        <v>27402.5</v>
      </c>
      <c r="C6" s="78">
        <v>3390</v>
      </c>
      <c r="D6" s="75">
        <v>3</v>
      </c>
      <c r="F6" s="75">
        <v>5</v>
      </c>
      <c r="G6" s="76">
        <v>9500</v>
      </c>
      <c r="H6" s="78">
        <v>2500</v>
      </c>
      <c r="I6" s="75">
        <v>10</v>
      </c>
      <c r="K6" s="75"/>
      <c r="L6" s="4"/>
      <c r="M6" s="5"/>
      <c r="N6" s="75"/>
      <c r="P6" s="75">
        <v>3</v>
      </c>
      <c r="Q6" s="4">
        <v>780</v>
      </c>
      <c r="R6" s="5"/>
      <c r="S6" s="75"/>
      <c r="U6" s="75"/>
      <c r="V6" s="4"/>
      <c r="W6" s="5"/>
      <c r="Z6" s="75"/>
      <c r="AA6" s="4"/>
      <c r="AB6" s="5"/>
    </row>
    <row r="7" spans="1:28" x14ac:dyDescent="0.25">
      <c r="A7" s="75">
        <v>10</v>
      </c>
      <c r="B7" s="68">
        <v>2825</v>
      </c>
      <c r="C7" s="68">
        <v>19210</v>
      </c>
      <c r="D7" s="75">
        <v>4</v>
      </c>
      <c r="F7" s="75">
        <v>9</v>
      </c>
      <c r="G7" s="68">
        <v>10000</v>
      </c>
      <c r="H7" s="68">
        <v>14000</v>
      </c>
      <c r="I7" s="75">
        <v>11</v>
      </c>
      <c r="K7" s="75"/>
      <c r="N7" s="75"/>
      <c r="P7" s="75">
        <v>4</v>
      </c>
      <c r="Q7" s="68">
        <v>2210</v>
      </c>
      <c r="R7" s="68"/>
      <c r="S7" s="75"/>
      <c r="U7" s="75"/>
      <c r="Z7" s="75"/>
    </row>
    <row r="8" spans="1:28" x14ac:dyDescent="0.25">
      <c r="A8" s="75">
        <v>11</v>
      </c>
      <c r="B8" s="68">
        <v>25990</v>
      </c>
      <c r="C8" s="68">
        <v>5367.5</v>
      </c>
      <c r="D8" s="75">
        <v>7</v>
      </c>
      <c r="F8" s="75">
        <v>13</v>
      </c>
      <c r="G8" s="68">
        <v>250</v>
      </c>
      <c r="H8" s="68"/>
      <c r="I8" s="75"/>
      <c r="K8" s="75"/>
      <c r="N8" s="75"/>
      <c r="P8" s="75">
        <v>5</v>
      </c>
      <c r="Q8" s="68">
        <v>1235</v>
      </c>
      <c r="R8" s="68"/>
      <c r="S8" s="75"/>
      <c r="U8" s="75"/>
      <c r="Z8" s="75"/>
    </row>
    <row r="9" spans="1:28" x14ac:dyDescent="0.25">
      <c r="A9" s="75"/>
      <c r="B9" s="68"/>
      <c r="C9" s="68">
        <v>11300</v>
      </c>
      <c r="D9" s="75">
        <v>9</v>
      </c>
      <c r="F9" s="75"/>
      <c r="G9" s="68"/>
      <c r="H9" s="68"/>
      <c r="I9" s="75"/>
      <c r="K9" s="75"/>
      <c r="N9" s="75"/>
      <c r="P9" s="75">
        <v>9</v>
      </c>
      <c r="Q9" s="68">
        <v>1300</v>
      </c>
      <c r="R9" s="68"/>
      <c r="S9" s="75"/>
      <c r="U9" s="75"/>
      <c r="Z9" s="75"/>
    </row>
    <row r="10" spans="1:28" x14ac:dyDescent="0.25">
      <c r="A10" s="75"/>
      <c r="B10" s="68"/>
      <c r="C10" s="68">
        <v>5650</v>
      </c>
      <c r="D10" s="75">
        <v>13</v>
      </c>
      <c r="F10" s="75"/>
      <c r="G10" s="68"/>
      <c r="H10" s="68"/>
      <c r="I10" s="75"/>
      <c r="K10" s="75"/>
      <c r="N10" s="75"/>
      <c r="P10" s="75">
        <v>13</v>
      </c>
      <c r="Q10" s="68">
        <v>32.5</v>
      </c>
      <c r="R10" s="68"/>
      <c r="S10" s="75"/>
      <c r="U10" s="75"/>
      <c r="Z10" s="75"/>
    </row>
    <row r="11" spans="1:28" x14ac:dyDescent="0.25">
      <c r="A11" s="75"/>
      <c r="B11" s="79"/>
      <c r="C11" s="80">
        <v>4000</v>
      </c>
      <c r="D11" s="75">
        <v>14</v>
      </c>
      <c r="F11" s="75"/>
      <c r="G11" s="79"/>
      <c r="H11" s="80"/>
      <c r="I11" s="75"/>
      <c r="K11" s="75"/>
      <c r="L11" s="11"/>
      <c r="M11" s="12"/>
      <c r="N11" s="75"/>
      <c r="P11" s="75"/>
      <c r="Q11" s="79"/>
      <c r="R11" s="80"/>
      <c r="S11" s="75"/>
      <c r="U11" s="75"/>
      <c r="V11" s="11"/>
      <c r="W11" s="12"/>
      <c r="Z11" s="75"/>
      <c r="AA11" s="11"/>
      <c r="AB11" s="12"/>
    </row>
    <row r="12" spans="1:28" x14ac:dyDescent="0.25">
      <c r="A12" s="75"/>
      <c r="B12" s="4">
        <f>SUM(B5:B11)</f>
        <v>131217.5</v>
      </c>
      <c r="C12" s="8">
        <f>SUM(C5:C11)</f>
        <v>50330</v>
      </c>
      <c r="D12" s="75"/>
      <c r="F12" s="75"/>
      <c r="G12" s="4">
        <f>SUM(G5:G11)</f>
        <v>33750</v>
      </c>
      <c r="H12" s="8">
        <f>SUM(H5:H11)</f>
        <v>28500</v>
      </c>
      <c r="I12" s="75"/>
      <c r="K12" s="75"/>
      <c r="L12" s="4">
        <f>SUM(L5:L11)</f>
        <v>1250</v>
      </c>
      <c r="M12" s="8">
        <f>SUM(M5:M11)</f>
        <v>0</v>
      </c>
      <c r="N12" s="75"/>
      <c r="P12" s="75"/>
      <c r="Q12" s="4">
        <f>SUM(Q5:Q11)</f>
        <v>5720</v>
      </c>
      <c r="R12" s="8">
        <f>SUM(R5:R11)</f>
        <v>325</v>
      </c>
      <c r="S12" s="75"/>
      <c r="U12" s="75"/>
      <c r="V12" s="4">
        <f>SUM(V5:V11)</f>
        <v>40000</v>
      </c>
      <c r="W12" s="8">
        <f>SUM(W5:W11)</f>
        <v>0</v>
      </c>
      <c r="Z12" s="75"/>
      <c r="AA12" s="4">
        <f>SUM(AA5:AA11)</f>
        <v>6000</v>
      </c>
      <c r="AB12" s="8">
        <f>SUM(AB5:AB11)</f>
        <v>0</v>
      </c>
    </row>
    <row r="13" spans="1:28" ht="15.75" thickBot="1" x14ac:dyDescent="0.3">
      <c r="B13" s="1"/>
      <c r="C13" s="1"/>
      <c r="G13" s="1"/>
      <c r="H13" s="1"/>
      <c r="I13" s="75"/>
      <c r="K13" s="75"/>
      <c r="L13" s="1"/>
      <c r="M13" s="1"/>
      <c r="N13" s="75"/>
      <c r="Q13" s="1"/>
      <c r="R13" s="1"/>
      <c r="S13" s="75"/>
      <c r="V13" s="1"/>
      <c r="W13" s="1"/>
      <c r="AA13" s="1"/>
      <c r="AB13" s="1"/>
    </row>
    <row r="14" spans="1:28" ht="15.75" thickBot="1" x14ac:dyDescent="0.3">
      <c r="B14" s="13">
        <f>B12-C12</f>
        <v>80887.5</v>
      </c>
      <c r="C14" s="14"/>
      <c r="G14" s="13">
        <f>G12-H12</f>
        <v>5250</v>
      </c>
      <c r="H14" s="14"/>
      <c r="L14" s="13">
        <f>L12-M12</f>
        <v>1250</v>
      </c>
      <c r="M14" s="14"/>
      <c r="Q14" s="13">
        <f>Q12-R12</f>
        <v>5395</v>
      </c>
      <c r="R14" s="14"/>
      <c r="V14" s="13">
        <f>V12-W12</f>
        <v>40000</v>
      </c>
      <c r="W14" s="14"/>
      <c r="AA14" s="13">
        <f>AA12-AB12</f>
        <v>6000</v>
      </c>
      <c r="AB14" s="14"/>
    </row>
    <row r="17" spans="1:28" x14ac:dyDescent="0.25">
      <c r="A17" s="122" t="s">
        <v>76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</row>
    <row r="18" spans="1:28" ht="15.75" thickBot="1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</row>
    <row r="19" spans="1:28" ht="15.75" thickBot="1" x14ac:dyDescent="0.3">
      <c r="B19" s="101" t="s">
        <v>71</v>
      </c>
      <c r="C19" s="102"/>
      <c r="G19" s="101" t="s">
        <v>72</v>
      </c>
      <c r="H19" s="102"/>
      <c r="L19" s="101" t="s">
        <v>69</v>
      </c>
      <c r="M19" s="102"/>
    </row>
    <row r="20" spans="1:28" x14ac:dyDescent="0.25">
      <c r="B20" s="10" t="s">
        <v>34</v>
      </c>
      <c r="C20" s="10" t="s">
        <v>35</v>
      </c>
      <c r="G20" s="10" t="s">
        <v>34</v>
      </c>
      <c r="H20" s="10" t="s">
        <v>35</v>
      </c>
      <c r="L20" s="10" t="s">
        <v>34</v>
      </c>
      <c r="M20" s="10" t="s">
        <v>35</v>
      </c>
      <c r="N20" s="75"/>
    </row>
    <row r="21" spans="1:28" x14ac:dyDescent="0.25">
      <c r="A21" s="75">
        <v>7</v>
      </c>
      <c r="B21" s="76">
        <v>5367.5</v>
      </c>
      <c r="C21" s="77">
        <v>10735</v>
      </c>
      <c r="D21" s="75">
        <v>5</v>
      </c>
      <c r="F21" s="75">
        <v>8</v>
      </c>
      <c r="G21" s="76">
        <v>97.5</v>
      </c>
      <c r="H21" s="77">
        <v>3250</v>
      </c>
      <c r="I21" s="75">
        <v>6</v>
      </c>
      <c r="K21" s="75"/>
      <c r="L21" s="4"/>
      <c r="M21" s="2">
        <v>3390</v>
      </c>
      <c r="N21" s="75">
        <v>3</v>
      </c>
    </row>
    <row r="22" spans="1:28" x14ac:dyDescent="0.25">
      <c r="A22" s="75">
        <v>13</v>
      </c>
      <c r="B22" s="76">
        <v>5367.5</v>
      </c>
      <c r="C22" s="78"/>
      <c r="D22" s="75"/>
      <c r="G22" s="76"/>
      <c r="H22" s="78">
        <v>2990</v>
      </c>
      <c r="I22" s="75">
        <v>11</v>
      </c>
      <c r="K22" s="75"/>
      <c r="L22" s="4"/>
      <c r="M22" s="5">
        <v>500</v>
      </c>
      <c r="N22" s="75">
        <v>12</v>
      </c>
    </row>
    <row r="23" spans="1:28" x14ac:dyDescent="0.25">
      <c r="A23" s="75"/>
      <c r="B23" s="68"/>
      <c r="C23" s="68"/>
      <c r="D23" s="75"/>
      <c r="G23" s="68"/>
      <c r="H23" s="68"/>
      <c r="I23" s="75"/>
      <c r="K23" s="75"/>
      <c r="N23" s="75"/>
    </row>
    <row r="24" spans="1:28" x14ac:dyDescent="0.25">
      <c r="A24" s="75"/>
      <c r="B24" s="68"/>
      <c r="C24" s="68"/>
      <c r="D24" s="75"/>
      <c r="G24" s="68"/>
      <c r="H24" s="68"/>
      <c r="I24" s="75"/>
      <c r="K24" s="75"/>
      <c r="N24" s="75"/>
    </row>
    <row r="25" spans="1:28" x14ac:dyDescent="0.25">
      <c r="A25" s="75"/>
      <c r="B25" s="68"/>
      <c r="C25" s="68"/>
      <c r="D25" s="75"/>
      <c r="G25" s="68"/>
      <c r="H25" s="68"/>
      <c r="I25" s="75"/>
      <c r="K25" s="75"/>
      <c r="N25" s="75"/>
    </row>
    <row r="26" spans="1:28" x14ac:dyDescent="0.25">
      <c r="A26" s="75"/>
      <c r="B26" s="68"/>
      <c r="C26" s="68"/>
      <c r="D26" s="75"/>
      <c r="G26" s="68"/>
      <c r="H26" s="68"/>
      <c r="I26" s="75"/>
      <c r="K26" s="75"/>
      <c r="N26" s="75"/>
    </row>
    <row r="27" spans="1:28" x14ac:dyDescent="0.25">
      <c r="A27" s="75"/>
      <c r="B27" s="79"/>
      <c r="C27" s="80"/>
      <c r="D27" s="75"/>
      <c r="G27" s="79"/>
      <c r="H27" s="80"/>
      <c r="I27" s="75"/>
      <c r="K27" s="75"/>
      <c r="L27" s="11"/>
      <c r="M27" s="12"/>
      <c r="N27" s="75"/>
    </row>
    <row r="28" spans="1:28" x14ac:dyDescent="0.25">
      <c r="A28" s="75"/>
      <c r="B28" s="4">
        <f>SUM(B21:B27)</f>
        <v>10735</v>
      </c>
      <c r="C28" s="8">
        <f>SUM(C21:C27)</f>
        <v>10735</v>
      </c>
      <c r="G28" s="4">
        <f>SUM(G21:G27)</f>
        <v>97.5</v>
      </c>
      <c r="H28" s="8">
        <f>SUM(H21:H27)</f>
        <v>6240</v>
      </c>
      <c r="I28" s="75"/>
      <c r="L28" s="4">
        <f>SUM(L21:L27)</f>
        <v>0</v>
      </c>
      <c r="M28" s="8">
        <f>SUM(M21:M27)</f>
        <v>3890</v>
      </c>
    </row>
    <row r="29" spans="1:28" ht="15.75" thickBot="1" x14ac:dyDescent="0.3">
      <c r="B29" s="1"/>
      <c r="C29" s="1"/>
      <c r="G29" s="1"/>
      <c r="H29" s="1"/>
      <c r="I29" s="75"/>
      <c r="L29" s="1"/>
      <c r="M29" s="1"/>
    </row>
    <row r="30" spans="1:28" ht="15.75" thickBot="1" x14ac:dyDescent="0.3">
      <c r="B30" s="13"/>
      <c r="C30" s="18">
        <f>C28-B28</f>
        <v>0</v>
      </c>
      <c r="G30" s="13"/>
      <c r="H30" s="18">
        <f>H28-G28</f>
        <v>6142.5</v>
      </c>
      <c r="L30" s="13"/>
      <c r="M30" s="18">
        <f>M28-L28</f>
        <v>3890</v>
      </c>
    </row>
    <row r="31" spans="1:28" x14ac:dyDescent="0.25">
      <c r="C31" s="104" t="s">
        <v>74</v>
      </c>
    </row>
  </sheetData>
  <mergeCells count="11">
    <mergeCell ref="A1:AB2"/>
    <mergeCell ref="A17:AB18"/>
    <mergeCell ref="B3:C3"/>
    <mergeCell ref="G3:H3"/>
    <mergeCell ref="L3:M3"/>
    <mergeCell ref="Q3:R3"/>
    <mergeCell ref="V3:W3"/>
    <mergeCell ref="AA3:AB3"/>
    <mergeCell ref="L19:M19"/>
    <mergeCell ref="B19:C19"/>
    <mergeCell ref="G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Método analítico (Borrar)</vt:lpstr>
      <vt:lpstr>Cierre</vt:lpstr>
      <vt:lpstr>Inventario Perpetuo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Efigenio</dc:creator>
  <cp:lastModifiedBy>Leonardo Efigenio</cp:lastModifiedBy>
  <dcterms:created xsi:type="dcterms:W3CDTF">2022-08-24T21:26:35Z</dcterms:created>
  <dcterms:modified xsi:type="dcterms:W3CDTF">2022-10-10T18:11:47Z</dcterms:modified>
</cp:coreProperties>
</file>