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esktop\Ciclo II 2022\Sistemas Contables\Parcial\Webbu no jutsu\files\"/>
    </mc:Choice>
  </mc:AlternateContent>
  <xr:revisionPtr revIDLastSave="0" documentId="8_{F5F92B72-841D-47C1-91ED-E7FEEDE99098}" xr6:coauthVersionLast="47" xr6:coauthVersionMax="47" xr10:uidLastSave="{00000000-0000-0000-0000-000000000000}"/>
  <bookViews>
    <workbookView xWindow="-120" yWindow="-120" windowWidth="29040" windowHeight="15720" activeTab="1" xr2:uid="{117B9F23-7E63-4202-928A-237C8351C6CA}"/>
  </bookViews>
  <sheets>
    <sheet name="Global" sheetId="2" r:id="rId1"/>
    <sheet name="Analítico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4" i="4" l="1"/>
  <c r="AD22" i="4"/>
  <c r="AE21" i="4"/>
  <c r="AD19" i="4"/>
  <c r="AD18" i="4"/>
  <c r="AE17" i="4"/>
  <c r="AD16" i="4"/>
  <c r="AE14" i="4"/>
  <c r="AE13" i="4"/>
  <c r="AE12" i="4"/>
  <c r="AD10" i="4"/>
  <c r="AD9" i="4"/>
  <c r="AD8" i="4"/>
  <c r="AD7" i="4"/>
  <c r="AD6" i="4"/>
  <c r="X8" i="4" l="1"/>
  <c r="Y8" i="4"/>
  <c r="T8" i="4"/>
  <c r="S8" i="4"/>
  <c r="N8" i="4"/>
  <c r="O8" i="4"/>
  <c r="J8" i="4"/>
  <c r="I8" i="4"/>
  <c r="E8" i="4"/>
  <c r="D8" i="4"/>
  <c r="J55" i="4"/>
  <c r="I55" i="4"/>
  <c r="O43" i="4"/>
  <c r="N43" i="4"/>
  <c r="N45" i="4" s="1"/>
  <c r="J43" i="4"/>
  <c r="I43" i="4"/>
  <c r="E55" i="4"/>
  <c r="D55" i="4"/>
  <c r="E57" i="4" s="1"/>
  <c r="E43" i="4"/>
  <c r="D43" i="4"/>
  <c r="D45" i="4" s="1"/>
  <c r="T43" i="4"/>
  <c r="S43" i="4"/>
  <c r="S45" i="4" s="1"/>
  <c r="E33" i="4"/>
  <c r="D33" i="4"/>
  <c r="O22" i="4"/>
  <c r="N22" i="4"/>
  <c r="O24" i="4" s="1"/>
  <c r="J22" i="4"/>
  <c r="I22" i="4"/>
  <c r="E22" i="4"/>
  <c r="D22" i="4"/>
  <c r="AE25" i="4"/>
  <c r="AD25" i="4"/>
  <c r="E44" i="2"/>
  <c r="D44" i="2"/>
  <c r="D33" i="2"/>
  <c r="E33" i="2"/>
  <c r="E35" i="2" s="1"/>
  <c r="AE16" i="2" s="1"/>
  <c r="O22" i="2"/>
  <c r="O24" i="2" s="1"/>
  <c r="AE14" i="2" s="1"/>
  <c r="N22" i="2"/>
  <c r="J22" i="2"/>
  <c r="I22" i="2"/>
  <c r="E22" i="2"/>
  <c r="E24" i="2" s="1"/>
  <c r="AE12" i="2" s="1"/>
  <c r="D22" i="2"/>
  <c r="Y9" i="2"/>
  <c r="X9" i="2"/>
  <c r="T9" i="2"/>
  <c r="S9" i="2"/>
  <c r="O9" i="2"/>
  <c r="N9" i="2"/>
  <c r="J9" i="2"/>
  <c r="I9" i="2"/>
  <c r="E9" i="2"/>
  <c r="D9" i="2"/>
  <c r="S11" i="2"/>
  <c r="AD8" i="2" s="1"/>
  <c r="J24" i="2" l="1"/>
  <c r="AE13" i="2" s="1"/>
  <c r="AE17" i="2"/>
  <c r="E24" i="4"/>
  <c r="J24" i="4"/>
  <c r="J45" i="4"/>
  <c r="S10" i="4"/>
  <c r="I57" i="4"/>
  <c r="E35" i="4"/>
  <c r="I10" i="4"/>
  <c r="D10" i="4"/>
  <c r="X10" i="4"/>
  <c r="N10" i="4"/>
  <c r="D46" i="2"/>
  <c r="AD10" i="2" s="1"/>
  <c r="D11" i="2"/>
  <c r="AD5" i="2" s="1"/>
  <c r="X11" i="2"/>
  <c r="AD9" i="2" s="1"/>
  <c r="I11" i="2"/>
  <c r="AD6" i="2" s="1"/>
  <c r="N11" i="2"/>
  <c r="AD7" i="2" s="1"/>
  <c r="AD17" i="2" l="1"/>
</calcChain>
</file>

<file path=xl/sharedStrings.xml><?xml version="1.0" encoding="utf-8"?>
<sst xmlns="http://schemas.openxmlformats.org/spreadsheetml/2006/main" count="178" uniqueCount="59">
  <si>
    <t>Capital</t>
  </si>
  <si>
    <t>Activo</t>
  </si>
  <si>
    <t>Pasivo</t>
  </si>
  <si>
    <t>DEBE</t>
  </si>
  <si>
    <t>HABER</t>
  </si>
  <si>
    <t>ACTIVOS</t>
  </si>
  <si>
    <t>PASIVOS</t>
  </si>
  <si>
    <t>CUENTAS POR PAGAR</t>
  </si>
  <si>
    <t>PATRIMONIO</t>
  </si>
  <si>
    <t>CAPITAL</t>
  </si>
  <si>
    <t>Cuentas</t>
  </si>
  <si>
    <t>CAJA</t>
  </si>
  <si>
    <t>BANCOS</t>
  </si>
  <si>
    <t>MERCANCIA</t>
  </si>
  <si>
    <t>CUENTAS POR COBRAR</t>
  </si>
  <si>
    <t>ACREEDORES DIVERSOS</t>
  </si>
  <si>
    <t>GASTOS DE ADMINISTRACION</t>
  </si>
  <si>
    <t>Gastos</t>
  </si>
  <si>
    <t>Ingresos</t>
  </si>
  <si>
    <t>INVENTARIO</t>
  </si>
  <si>
    <t>COMPRAS</t>
  </si>
  <si>
    <t>GASTOS</t>
  </si>
  <si>
    <t>INGRESOS</t>
  </si>
  <si>
    <t>VENTAS</t>
  </si>
  <si>
    <t xml:space="preserve">    111: Caja   </t>
  </si>
  <si>
    <t xml:space="preserve">   112: Bancos       </t>
  </si>
  <si>
    <t>113: Mercancia</t>
  </si>
  <si>
    <t>114: Cuentas por cobrar</t>
  </si>
  <si>
    <t>131: Papeleria y utiles</t>
  </si>
  <si>
    <t>212: Acreedores diversos</t>
  </si>
  <si>
    <t>311: Capital</t>
  </si>
  <si>
    <t>221: Doc. pagar a largo plazo</t>
  </si>
  <si>
    <t>DOC. PAGAR A LARGO PLAZO</t>
  </si>
  <si>
    <t>2</t>
  </si>
  <si>
    <t>i</t>
  </si>
  <si>
    <t>1</t>
  </si>
  <si>
    <t>Debe</t>
  </si>
  <si>
    <t>Haber</t>
  </si>
  <si>
    <t>411: Gastos de administracion</t>
  </si>
  <si>
    <t>3</t>
  </si>
  <si>
    <t>4</t>
  </si>
  <si>
    <t>5</t>
  </si>
  <si>
    <t>6</t>
  </si>
  <si>
    <t>7</t>
  </si>
  <si>
    <t>8</t>
  </si>
  <si>
    <t>9</t>
  </si>
  <si>
    <t>PAPELERIA Y UTILES</t>
  </si>
  <si>
    <t>Cuenta</t>
  </si>
  <si>
    <t>113: Inventario</t>
  </si>
  <si>
    <t>211: Cuenta por pagar</t>
  </si>
  <si>
    <t>415: Compras</t>
  </si>
  <si>
    <t>413: Devol. Sobre compras</t>
  </si>
  <si>
    <t>412: Gastos Sobre compras</t>
  </si>
  <si>
    <t>411: Gastos de administración</t>
  </si>
  <si>
    <t>511: Ventas</t>
  </si>
  <si>
    <t>512:Devol. Sobre  Ventas</t>
  </si>
  <si>
    <t>DEVOL. SOBRE VENTAS</t>
  </si>
  <si>
    <t>DEVOL. SOBRE COMPRAS</t>
  </si>
  <si>
    <t>GASTOS SOBRE 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</si>
</sst>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vertical="center"/>
    </xf>
    <xf numFmtId="44" fontId="0" fillId="0" borderId="0" xfId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4" fontId="2" fillId="0" borderId="3" xfId="1" applyFont="1" applyBorder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4" fontId="2" fillId="0" borderId="0" xfId="1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4" fontId="5" fillId="0" borderId="3" xfId="1" applyFont="1" applyBorder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44" fontId="3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44" fontId="5" fillId="0" borderId="0" xfId="1" applyFont="1" applyBorder="1" applyAlignment="1">
      <alignment horizontal="center" vertical="center"/>
    </xf>
    <xf numFmtId="44" fontId="5" fillId="0" borderId="10" xfId="1" applyFont="1" applyBorder="1" applyAlignment="1">
      <alignment horizontal="center" vertical="center"/>
    </xf>
    <xf numFmtId="44" fontId="3" fillId="0" borderId="9" xfId="1" applyFont="1" applyBorder="1" applyAlignment="1">
      <alignment vertical="center"/>
    </xf>
    <xf numFmtId="44" fontId="5" fillId="0" borderId="3" xfId="0" applyNumberFormat="1" applyFont="1" applyBorder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44" fontId="5" fillId="0" borderId="9" xfId="1" applyFont="1" applyBorder="1" applyAlignment="1">
      <alignment horizontal="center" vertical="center"/>
    </xf>
    <xf numFmtId="44" fontId="5" fillId="3" borderId="4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44" fontId="5" fillId="3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44" fontId="5" fillId="3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44" fontId="5" fillId="0" borderId="4" xfId="0" applyNumberFormat="1" applyFont="1" applyBorder="1" applyAlignment="1">
      <alignment horizontal="center" vertical="center"/>
    </xf>
    <xf numFmtId="44" fontId="5" fillId="0" borderId="5" xfId="1" applyFont="1" applyFill="1" applyBorder="1" applyAlignment="1">
      <alignment horizontal="center" vertical="center"/>
    </xf>
    <xf numFmtId="44" fontId="2" fillId="0" borderId="10" xfId="1" applyFont="1" applyBorder="1" applyAlignment="1">
      <alignment horizontal="center" vertical="center"/>
    </xf>
    <xf numFmtId="44" fontId="2" fillId="0" borderId="9" xfId="1" applyFont="1" applyBorder="1" applyAlignment="1">
      <alignment horizontal="center" vertical="center"/>
    </xf>
    <xf numFmtId="44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44" fontId="2" fillId="0" borderId="3" xfId="0" applyNumberFormat="1" applyFont="1" applyBorder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44" fontId="2" fillId="3" borderId="5" xfId="0" applyNumberFormat="1" applyFont="1" applyFill="1" applyBorder="1" applyAlignment="1">
      <alignment horizontal="center" vertical="center"/>
    </xf>
    <xf numFmtId="44" fontId="0" fillId="0" borderId="9" xfId="1" applyFont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44" fontId="2" fillId="3" borderId="5" xfId="1" applyFont="1" applyFill="1" applyBorder="1" applyAlignment="1">
      <alignment horizontal="center" vertical="center"/>
    </xf>
    <xf numFmtId="49" fontId="5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4" borderId="0" xfId="1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4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 textRotation="255" wrapText="1"/>
    </xf>
    <xf numFmtId="0" fontId="3" fillId="2" borderId="7" xfId="0" applyFont="1" applyFill="1" applyBorder="1" applyAlignment="1">
      <alignment horizontal="center" vertical="center" textRotation="255" wrapText="1"/>
    </xf>
    <xf numFmtId="0" fontId="3" fillId="2" borderId="8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textRotation="255"/>
    </xf>
    <xf numFmtId="0" fontId="3" fillId="3" borderId="7" xfId="0" applyFont="1" applyFill="1" applyBorder="1" applyAlignment="1">
      <alignment horizontal="center" vertical="center" textRotation="255"/>
    </xf>
    <xf numFmtId="0" fontId="3" fillId="3" borderId="8" xfId="0" applyFont="1" applyFill="1" applyBorder="1" applyAlignment="1">
      <alignment horizontal="center" vertical="center" textRotation="255"/>
    </xf>
    <xf numFmtId="0" fontId="3" fillId="3" borderId="6" xfId="0" applyFont="1" applyFill="1" applyBorder="1" applyAlignment="1">
      <alignment horizontal="center" vertical="center" textRotation="255" wrapText="1"/>
    </xf>
    <xf numFmtId="0" fontId="3" fillId="3" borderId="7" xfId="0" applyFont="1" applyFill="1" applyBorder="1" applyAlignment="1">
      <alignment horizontal="center" vertical="center" textRotation="255" wrapText="1"/>
    </xf>
    <xf numFmtId="0" fontId="3" fillId="3" borderId="8" xfId="0" applyFont="1" applyFill="1" applyBorder="1" applyAlignment="1">
      <alignment horizontal="center" vertical="center" textRotation="255" wrapText="1"/>
    </xf>
    <xf numFmtId="0" fontId="6" fillId="3" borderId="14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vertical="center"/>
    </xf>
    <xf numFmtId="44" fontId="7" fillId="3" borderId="14" xfId="1" applyFont="1" applyFill="1" applyBorder="1" applyAlignment="1">
      <alignment vertical="center"/>
    </xf>
    <xf numFmtId="44" fontId="7" fillId="3" borderId="14" xfId="1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44" fontId="7" fillId="3" borderId="19" xfId="1" applyFont="1" applyFill="1" applyBorder="1" applyAlignment="1">
      <alignment vertical="center"/>
    </xf>
    <xf numFmtId="0" fontId="7" fillId="3" borderId="18" xfId="0" applyFont="1" applyFill="1" applyBorder="1" applyAlignment="1">
      <alignment horizontal="center" vertical="center"/>
    </xf>
    <xf numFmtId="44" fontId="7" fillId="3" borderId="19" xfId="1" applyFont="1" applyFill="1" applyBorder="1" applyAlignment="1">
      <alignment horizontal="left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44" fontId="6" fillId="3" borderId="21" xfId="0" applyNumberFormat="1" applyFont="1" applyFill="1" applyBorder="1" applyAlignment="1">
      <alignment horizontal="left" vertical="center"/>
    </xf>
    <xf numFmtId="44" fontId="6" fillId="3" borderId="22" xfId="0" applyNumberFormat="1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vertical="center"/>
    </xf>
    <xf numFmtId="44" fontId="9" fillId="3" borderId="14" xfId="1" applyFont="1" applyFill="1" applyBorder="1" applyAlignment="1">
      <alignment vertical="center"/>
    </xf>
    <xf numFmtId="44" fontId="9" fillId="3" borderId="14" xfId="1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 indent="1"/>
    </xf>
    <xf numFmtId="0" fontId="8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44" fontId="9" fillId="3" borderId="19" xfId="1" applyFont="1" applyFill="1" applyBorder="1" applyAlignment="1">
      <alignment vertical="center"/>
    </xf>
    <xf numFmtId="0" fontId="9" fillId="3" borderId="18" xfId="0" applyFont="1" applyFill="1" applyBorder="1" applyAlignment="1">
      <alignment horizontal="center" vertical="center"/>
    </xf>
    <xf numFmtId="44" fontId="9" fillId="3" borderId="19" xfId="1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44" fontId="8" fillId="3" borderId="21" xfId="0" applyNumberFormat="1" applyFont="1" applyFill="1" applyBorder="1" applyAlignment="1">
      <alignment horizontal="center" vertical="center"/>
    </xf>
    <xf numFmtId="44" fontId="8" fillId="3" borderId="22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textRotation="255" wrapText="1"/>
    </xf>
    <xf numFmtId="0" fontId="3" fillId="3" borderId="12" xfId="0" applyFont="1" applyFill="1" applyBorder="1" applyAlignment="1">
      <alignment horizontal="center" vertical="center" textRotation="255" wrapText="1"/>
    </xf>
    <xf numFmtId="0" fontId="3" fillId="3" borderId="13" xfId="0" applyFont="1" applyFill="1" applyBorder="1" applyAlignment="1">
      <alignment horizontal="center" vertical="center" textRotation="255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015F-C0E2-4333-99DC-D340C8807D5C}">
  <dimension ref="A1:AE58"/>
  <sheetViews>
    <sheetView zoomScale="70" zoomScaleNormal="70" workbookViewId="0">
      <selection activeCell="L3" sqref="L3"/>
    </sheetView>
  </sheetViews>
  <sheetFormatPr baseColWidth="10" defaultRowHeight="15" x14ac:dyDescent="0.25"/>
  <cols>
    <col min="1" max="1" width="7" style="9" customWidth="1"/>
    <col min="2" max="2" width="3.5703125" style="9" customWidth="1"/>
    <col min="3" max="3" width="3.7109375" style="10" customWidth="1"/>
    <col min="4" max="4" width="13.5703125" style="9" customWidth="1"/>
    <col min="5" max="5" width="14" style="9" customWidth="1"/>
    <col min="6" max="6" width="3.7109375" style="11" customWidth="1"/>
    <col min="7" max="7" width="6.7109375" style="9" customWidth="1"/>
    <col min="8" max="8" width="3.7109375" style="10" customWidth="1"/>
    <col min="9" max="9" width="15.28515625" style="9" bestFit="1" customWidth="1"/>
    <col min="10" max="10" width="21.28515625" style="9" customWidth="1"/>
    <col min="11" max="11" width="4.42578125" style="11" customWidth="1"/>
    <col min="12" max="12" width="7.7109375" style="9" customWidth="1"/>
    <col min="13" max="13" width="3.7109375" style="10" customWidth="1"/>
    <col min="14" max="14" width="12.5703125" style="9" customWidth="1"/>
    <col min="15" max="15" width="27" style="9" customWidth="1"/>
    <col min="16" max="16" width="3.7109375" style="11" customWidth="1"/>
    <col min="17" max="17" width="7.28515625" style="9" customWidth="1"/>
    <col min="18" max="18" width="3.7109375" style="10" customWidth="1"/>
    <col min="19" max="19" width="14.140625" style="9" customWidth="1"/>
    <col min="20" max="20" width="14.28515625" style="9" customWidth="1"/>
    <col min="21" max="21" width="3.7109375" style="11" customWidth="1"/>
    <col min="22" max="22" width="3.28515625" style="9" customWidth="1"/>
    <col min="23" max="23" width="2.85546875" style="10" customWidth="1"/>
    <col min="24" max="24" width="14.42578125" style="9" bestFit="1" customWidth="1"/>
    <col min="25" max="25" width="14.7109375" style="9" customWidth="1"/>
    <col min="26" max="27" width="3.7109375" style="10" customWidth="1"/>
    <col min="28" max="28" width="11.5703125" style="9" bestFit="1" customWidth="1"/>
    <col min="29" max="29" width="33.5703125" style="9" customWidth="1"/>
    <col min="30" max="30" width="18.7109375" style="9" bestFit="1" customWidth="1"/>
    <col min="31" max="31" width="12.7109375" style="9" customWidth="1"/>
    <col min="32" max="16384" width="11.42578125" style="9"/>
  </cols>
  <sheetData>
    <row r="1" spans="1:31" ht="15.75" thickBot="1" x14ac:dyDescent="0.3"/>
    <row r="2" spans="1:31" ht="15.75" thickBot="1" x14ac:dyDescent="0.3">
      <c r="D2" s="53" t="s">
        <v>24</v>
      </c>
      <c r="E2" s="54"/>
      <c r="I2" s="53" t="s">
        <v>25</v>
      </c>
      <c r="J2" s="54"/>
      <c r="N2" s="53" t="s">
        <v>26</v>
      </c>
      <c r="O2" s="54"/>
      <c r="S2" s="53" t="s">
        <v>27</v>
      </c>
      <c r="T2" s="54"/>
      <c r="X2" s="53" t="s">
        <v>28</v>
      </c>
      <c r="Y2" s="54"/>
    </row>
    <row r="3" spans="1:31" x14ac:dyDescent="0.25">
      <c r="A3" s="55" t="s">
        <v>1</v>
      </c>
      <c r="D3" s="29" t="s">
        <v>36</v>
      </c>
      <c r="E3" s="29" t="s">
        <v>37</v>
      </c>
      <c r="I3" s="29" t="s">
        <v>36</v>
      </c>
      <c r="J3" s="29" t="s">
        <v>37</v>
      </c>
      <c r="N3" s="29" t="s">
        <v>36</v>
      </c>
      <c r="O3" s="29" t="s">
        <v>37</v>
      </c>
      <c r="S3" s="29" t="s">
        <v>36</v>
      </c>
      <c r="T3" s="29" t="s">
        <v>37</v>
      </c>
      <c r="X3" s="29" t="s">
        <v>36</v>
      </c>
      <c r="Y3" s="29" t="s">
        <v>37</v>
      </c>
      <c r="AB3" s="66" t="s">
        <v>47</v>
      </c>
      <c r="AC3" s="67"/>
      <c r="AD3" s="68" t="s">
        <v>36</v>
      </c>
      <c r="AE3" s="69" t="s">
        <v>37</v>
      </c>
    </row>
    <row r="4" spans="1:31" x14ac:dyDescent="0.25">
      <c r="A4" s="56"/>
      <c r="C4" s="43" t="s">
        <v>33</v>
      </c>
      <c r="D4" s="13">
        <v>31500</v>
      </c>
      <c r="E4" s="14">
        <v>8000</v>
      </c>
      <c r="F4" s="44" t="s">
        <v>39</v>
      </c>
      <c r="H4" s="43" t="s">
        <v>34</v>
      </c>
      <c r="I4" s="13">
        <v>135000</v>
      </c>
      <c r="J4" s="14">
        <v>13000</v>
      </c>
      <c r="K4" s="44" t="s">
        <v>35</v>
      </c>
      <c r="M4" s="43" t="s">
        <v>34</v>
      </c>
      <c r="N4" s="13">
        <v>250000</v>
      </c>
      <c r="O4" s="14">
        <v>45000</v>
      </c>
      <c r="P4" s="44" t="s">
        <v>33</v>
      </c>
      <c r="R4" s="43" t="s">
        <v>34</v>
      </c>
      <c r="S4" s="13">
        <v>50000</v>
      </c>
      <c r="T4" s="14">
        <v>20000</v>
      </c>
      <c r="U4" s="43" t="s">
        <v>44</v>
      </c>
      <c r="W4" s="43" t="s">
        <v>34</v>
      </c>
      <c r="X4" s="13">
        <v>20000</v>
      </c>
      <c r="Y4" s="14"/>
      <c r="Z4" s="12"/>
      <c r="AA4" s="12"/>
      <c r="AB4" s="70">
        <v>1</v>
      </c>
      <c r="AC4" s="61" t="s">
        <v>5</v>
      </c>
      <c r="AD4" s="63"/>
      <c r="AE4" s="71"/>
    </row>
    <row r="5" spans="1:31" x14ac:dyDescent="0.25">
      <c r="A5" s="56"/>
      <c r="C5" s="43" t="s">
        <v>40</v>
      </c>
      <c r="D5" s="13">
        <v>5000</v>
      </c>
      <c r="E5" s="15"/>
      <c r="H5" s="43" t="s">
        <v>33</v>
      </c>
      <c r="I5" s="13">
        <v>13500</v>
      </c>
      <c r="J5" s="14">
        <v>2500</v>
      </c>
      <c r="K5" s="45" t="s">
        <v>41</v>
      </c>
      <c r="M5" s="43" t="s">
        <v>35</v>
      </c>
      <c r="N5" s="13">
        <v>13000</v>
      </c>
      <c r="O5" s="14">
        <v>5000</v>
      </c>
      <c r="P5" s="44" t="s">
        <v>40</v>
      </c>
      <c r="R5" s="43" t="s">
        <v>42</v>
      </c>
      <c r="S5" s="13">
        <v>70000</v>
      </c>
      <c r="T5" s="14">
        <v>15000</v>
      </c>
      <c r="U5" s="43" t="s">
        <v>45</v>
      </c>
      <c r="W5" s="12"/>
      <c r="X5" s="13"/>
      <c r="Y5" s="14"/>
      <c r="Z5" s="12"/>
      <c r="AA5" s="12"/>
      <c r="AB5" s="72">
        <v>111</v>
      </c>
      <c r="AC5" s="62" t="s">
        <v>11</v>
      </c>
      <c r="AD5" s="64">
        <f>D11</f>
        <v>28500</v>
      </c>
      <c r="AE5" s="73"/>
    </row>
    <row r="6" spans="1:31" x14ac:dyDescent="0.25">
      <c r="A6" s="56"/>
      <c r="C6" s="12"/>
      <c r="D6" s="13"/>
      <c r="E6" s="15"/>
      <c r="H6" s="43" t="s">
        <v>45</v>
      </c>
      <c r="I6" s="13">
        <v>15000</v>
      </c>
      <c r="J6" s="14">
        <v>2500</v>
      </c>
      <c r="K6" s="44" t="s">
        <v>43</v>
      </c>
      <c r="M6" s="43" t="s">
        <v>41</v>
      </c>
      <c r="N6" s="13">
        <v>25000</v>
      </c>
      <c r="O6" s="15">
        <v>70000</v>
      </c>
      <c r="P6" s="44" t="s">
        <v>42</v>
      </c>
      <c r="R6" s="12"/>
      <c r="S6" s="13"/>
      <c r="T6" s="15"/>
      <c r="U6" s="12"/>
      <c r="W6" s="12"/>
      <c r="X6" s="13"/>
      <c r="Y6" s="15"/>
      <c r="Z6" s="12"/>
      <c r="AA6" s="12"/>
      <c r="AB6" s="72">
        <v>112</v>
      </c>
      <c r="AC6" s="62" t="s">
        <v>12</v>
      </c>
      <c r="AD6" s="64">
        <f>I11</f>
        <v>145500</v>
      </c>
      <c r="AE6" s="73"/>
    </row>
    <row r="7" spans="1:31" x14ac:dyDescent="0.25">
      <c r="A7" s="56"/>
      <c r="C7" s="12"/>
      <c r="D7" s="13"/>
      <c r="E7" s="16"/>
      <c r="H7" s="12"/>
      <c r="I7" s="13"/>
      <c r="J7" s="16"/>
      <c r="M7" s="43" t="s">
        <v>43</v>
      </c>
      <c r="N7" s="13">
        <v>2500</v>
      </c>
      <c r="O7" s="16"/>
      <c r="R7" s="12"/>
      <c r="S7" s="13"/>
      <c r="T7" s="16"/>
      <c r="U7" s="12"/>
      <c r="W7" s="12"/>
      <c r="X7" s="13"/>
      <c r="Y7" s="16"/>
      <c r="Z7" s="12"/>
      <c r="AA7" s="12"/>
      <c r="AB7" s="72">
        <v>113</v>
      </c>
      <c r="AC7" s="62" t="s">
        <v>13</v>
      </c>
      <c r="AD7" s="64">
        <f>N11</f>
        <v>190500</v>
      </c>
      <c r="AE7" s="73"/>
    </row>
    <row r="8" spans="1:31" x14ac:dyDescent="0.25">
      <c r="A8" s="56"/>
      <c r="C8" s="12"/>
      <c r="D8" s="19"/>
      <c r="E8" s="20"/>
      <c r="H8" s="12"/>
      <c r="I8" s="19"/>
      <c r="J8" s="20"/>
      <c r="M8" s="43" t="s">
        <v>44</v>
      </c>
      <c r="N8" s="19">
        <v>20000</v>
      </c>
      <c r="O8" s="20"/>
      <c r="R8" s="12"/>
      <c r="S8" s="19"/>
      <c r="T8" s="20"/>
      <c r="U8" s="12"/>
      <c r="W8" s="12"/>
      <c r="X8" s="19"/>
      <c r="Y8" s="20"/>
      <c r="Z8" s="12"/>
      <c r="AA8" s="12"/>
      <c r="AB8" s="72">
        <v>114</v>
      </c>
      <c r="AC8" s="62" t="s">
        <v>14</v>
      </c>
      <c r="AD8" s="64">
        <f>S11</f>
        <v>85000</v>
      </c>
      <c r="AE8" s="73"/>
    </row>
    <row r="9" spans="1:31" x14ac:dyDescent="0.25">
      <c r="A9" s="56"/>
      <c r="C9" s="11"/>
      <c r="D9" s="13">
        <f>SUM(D4:D8)</f>
        <v>36500</v>
      </c>
      <c r="E9" s="18">
        <f>SUM(E4:E8)</f>
        <v>8000</v>
      </c>
      <c r="H9" s="11"/>
      <c r="I9" s="13">
        <f>SUM(I4:I8)</f>
        <v>163500</v>
      </c>
      <c r="J9" s="18">
        <f>SUM(J4:J8)</f>
        <v>18000</v>
      </c>
      <c r="M9" s="11"/>
      <c r="N9" s="13">
        <f>SUM(N4:N8)</f>
        <v>310500</v>
      </c>
      <c r="O9" s="18">
        <f>SUM(O4:O8)</f>
        <v>120000</v>
      </c>
      <c r="R9" s="11"/>
      <c r="S9" s="13">
        <f>SUM(S4:S8)</f>
        <v>120000</v>
      </c>
      <c r="T9" s="18">
        <f>SUM(T4:T8)</f>
        <v>35000</v>
      </c>
      <c r="W9" s="11"/>
      <c r="X9" s="13">
        <f>SUM(X4:X8)</f>
        <v>20000</v>
      </c>
      <c r="Y9" s="18">
        <f>SUM(Y4:Y8)</f>
        <v>0</v>
      </c>
      <c r="Z9" s="11"/>
      <c r="AA9" s="11"/>
      <c r="AB9" s="72">
        <v>131</v>
      </c>
      <c r="AC9" s="65" t="s">
        <v>46</v>
      </c>
      <c r="AD9" s="64">
        <f>X11</f>
        <v>20000</v>
      </c>
      <c r="AE9" s="73"/>
    </row>
    <row r="10" spans="1:31" ht="15.75" thickBot="1" x14ac:dyDescent="0.3">
      <c r="A10" s="56"/>
      <c r="C10" s="11"/>
      <c r="D10" s="17"/>
      <c r="E10" s="17"/>
      <c r="H10" s="11"/>
      <c r="I10" s="17"/>
      <c r="J10" s="17"/>
      <c r="M10" s="11"/>
      <c r="N10" s="17"/>
      <c r="O10" s="17"/>
      <c r="R10" s="11"/>
      <c r="S10" s="17"/>
      <c r="T10" s="17"/>
      <c r="W10" s="11"/>
      <c r="X10" s="17"/>
      <c r="Y10" s="17"/>
      <c r="Z10" s="11"/>
      <c r="AA10" s="11"/>
      <c r="AB10" s="72">
        <v>411</v>
      </c>
      <c r="AC10" s="62" t="s">
        <v>16</v>
      </c>
      <c r="AD10" s="64">
        <f>D46</f>
        <v>8000</v>
      </c>
      <c r="AE10" s="73"/>
    </row>
    <row r="11" spans="1:31" ht="15.75" thickBot="1" x14ac:dyDescent="0.3">
      <c r="A11" s="57"/>
      <c r="D11" s="24">
        <f>D9-E9</f>
        <v>28500</v>
      </c>
      <c r="E11" s="25"/>
      <c r="I11" s="24">
        <f>I9-J9</f>
        <v>145500</v>
      </c>
      <c r="J11" s="25"/>
      <c r="N11" s="24">
        <f>N9-O9</f>
        <v>190500</v>
      </c>
      <c r="O11" s="25"/>
      <c r="S11" s="24">
        <f>S9-T9</f>
        <v>85000</v>
      </c>
      <c r="T11" s="25"/>
      <c r="X11" s="24">
        <f>X9-Y9</f>
        <v>20000</v>
      </c>
      <c r="Y11" s="25"/>
      <c r="AB11" s="70">
        <v>2</v>
      </c>
      <c r="AC11" s="61" t="s">
        <v>6</v>
      </c>
      <c r="AD11" s="64"/>
      <c r="AE11" s="73"/>
    </row>
    <row r="12" spans="1:31" x14ac:dyDescent="0.25">
      <c r="AB12" s="72">
        <v>211</v>
      </c>
      <c r="AC12" s="62" t="s">
        <v>7</v>
      </c>
      <c r="AD12" s="64"/>
      <c r="AE12" s="73">
        <f>E24</f>
        <v>37500</v>
      </c>
    </row>
    <row r="13" spans="1:31" x14ac:dyDescent="0.25">
      <c r="AB13" s="72">
        <v>212</v>
      </c>
      <c r="AC13" s="62" t="s">
        <v>15</v>
      </c>
      <c r="AD13" s="64"/>
      <c r="AE13" s="73">
        <f>J24</f>
        <v>8000</v>
      </c>
    </row>
    <row r="14" spans="1:31" x14ac:dyDescent="0.25">
      <c r="AB14" s="72">
        <v>221</v>
      </c>
      <c r="AC14" s="62" t="s">
        <v>32</v>
      </c>
      <c r="AD14" s="64"/>
      <c r="AE14" s="73">
        <f>O24</f>
        <v>180000</v>
      </c>
    </row>
    <row r="15" spans="1:31" x14ac:dyDescent="0.25">
      <c r="AB15" s="70">
        <v>3</v>
      </c>
      <c r="AC15" s="61" t="s">
        <v>8</v>
      </c>
      <c r="AD15" s="64"/>
      <c r="AE15" s="73"/>
    </row>
    <row r="16" spans="1:31" ht="15.75" thickBot="1" x14ac:dyDescent="0.3">
      <c r="AB16" s="72">
        <v>311</v>
      </c>
      <c r="AC16" s="62" t="s">
        <v>9</v>
      </c>
      <c r="AD16" s="64"/>
      <c r="AE16" s="73">
        <f>E35</f>
        <v>252000</v>
      </c>
    </row>
    <row r="17" spans="1:31" ht="15.75" thickBot="1" x14ac:dyDescent="0.3">
      <c r="D17" s="53" t="s">
        <v>49</v>
      </c>
      <c r="E17" s="54"/>
      <c r="I17" s="53" t="s">
        <v>29</v>
      </c>
      <c r="J17" s="54"/>
      <c r="N17" s="53" t="s">
        <v>31</v>
      </c>
      <c r="O17" s="54"/>
      <c r="R17" s="9"/>
      <c r="U17" s="9"/>
      <c r="AB17" s="74"/>
      <c r="AC17" s="75"/>
      <c r="AD17" s="76">
        <f>SUM(AD4:AD16)</f>
        <v>477500</v>
      </c>
      <c r="AE17" s="77">
        <f>SUM(AE4:AE16)</f>
        <v>477500</v>
      </c>
    </row>
    <row r="18" spans="1:31" x14ac:dyDescent="0.25">
      <c r="A18" s="55" t="s">
        <v>2</v>
      </c>
      <c r="D18" s="29" t="s">
        <v>36</v>
      </c>
      <c r="E18" s="29" t="s">
        <v>37</v>
      </c>
      <c r="I18" s="29" t="s">
        <v>36</v>
      </c>
      <c r="J18" s="29" t="s">
        <v>37</v>
      </c>
      <c r="N18" s="29" t="s">
        <v>36</v>
      </c>
      <c r="O18" s="29" t="s">
        <v>37</v>
      </c>
      <c r="R18" s="9"/>
      <c r="U18" s="9"/>
    </row>
    <row r="19" spans="1:31" x14ac:dyDescent="0.25">
      <c r="A19" s="56"/>
      <c r="C19" s="12"/>
      <c r="D19" s="13"/>
      <c r="E19" s="18">
        <v>15000</v>
      </c>
      <c r="F19" s="44" t="s">
        <v>34</v>
      </c>
      <c r="H19" s="12"/>
      <c r="I19" s="13"/>
      <c r="J19" s="18">
        <v>8000</v>
      </c>
      <c r="K19" s="44" t="s">
        <v>34</v>
      </c>
      <c r="M19" s="12"/>
      <c r="N19" s="13"/>
      <c r="O19" s="18">
        <v>180000</v>
      </c>
      <c r="P19" s="44" t="s">
        <v>34</v>
      </c>
      <c r="R19" s="9"/>
      <c r="U19" s="9"/>
      <c r="W19" s="12"/>
      <c r="Z19" s="12"/>
      <c r="AA19" s="12"/>
    </row>
    <row r="20" spans="1:31" x14ac:dyDescent="0.25">
      <c r="A20" s="56"/>
      <c r="C20" s="12"/>
      <c r="D20" s="13"/>
      <c r="E20" s="18">
        <v>22500</v>
      </c>
      <c r="F20" s="44" t="s">
        <v>41</v>
      </c>
      <c r="H20" s="12"/>
      <c r="I20" s="13"/>
      <c r="J20" s="18"/>
      <c r="M20" s="12"/>
      <c r="N20" s="13"/>
      <c r="O20" s="18"/>
      <c r="R20" s="9"/>
      <c r="U20" s="9"/>
      <c r="W20" s="12"/>
      <c r="Z20" s="12"/>
      <c r="AA20" s="12"/>
    </row>
    <row r="21" spans="1:31" x14ac:dyDescent="0.25">
      <c r="A21" s="56"/>
      <c r="C21" s="11"/>
      <c r="D21" s="19"/>
      <c r="E21" s="23"/>
      <c r="H21" s="11"/>
      <c r="I21" s="19"/>
      <c r="J21" s="23"/>
      <c r="M21" s="11"/>
      <c r="N21" s="19"/>
      <c r="O21" s="23"/>
      <c r="R21" s="9"/>
      <c r="U21" s="9"/>
      <c r="W21" s="11"/>
      <c r="Z21" s="11"/>
      <c r="AA21" s="11"/>
    </row>
    <row r="22" spans="1:31" x14ac:dyDescent="0.25">
      <c r="A22" s="56"/>
      <c r="D22" s="21">
        <f>SUM(D19:D21)</f>
        <v>0</v>
      </c>
      <c r="E22" s="22">
        <f>SUM(E19:E21)</f>
        <v>37500</v>
      </c>
      <c r="I22" s="21">
        <f>SUM(I19:I21)</f>
        <v>0</v>
      </c>
      <c r="J22" s="22">
        <f>SUM(J19:J21)</f>
        <v>8000</v>
      </c>
      <c r="N22" s="21">
        <f>SUM(N19:N21)</f>
        <v>0</v>
      </c>
      <c r="O22" s="22">
        <f>SUM(O19:O21)</f>
        <v>180000</v>
      </c>
      <c r="R22" s="9"/>
      <c r="U22" s="9"/>
    </row>
    <row r="23" spans="1:31" ht="15.75" thickBot="1" x14ac:dyDescent="0.3">
      <c r="A23" s="56"/>
      <c r="D23" s="17"/>
      <c r="E23" s="17"/>
      <c r="I23" s="17"/>
      <c r="J23" s="17"/>
      <c r="N23" s="17"/>
      <c r="O23" s="17"/>
      <c r="R23" s="9"/>
      <c r="U23" s="9"/>
    </row>
    <row r="24" spans="1:31" ht="15.75" thickBot="1" x14ac:dyDescent="0.3">
      <c r="A24" s="57"/>
      <c r="D24" s="24"/>
      <c r="E24" s="26">
        <f>E22-D22</f>
        <v>37500</v>
      </c>
      <c r="I24" s="24"/>
      <c r="J24" s="26">
        <f>J22-I22</f>
        <v>8000</v>
      </c>
      <c r="N24" s="24"/>
      <c r="O24" s="26">
        <f>O22-N22</f>
        <v>180000</v>
      </c>
      <c r="R24" s="9"/>
      <c r="U24" s="9"/>
    </row>
    <row r="25" spans="1:31" x14ac:dyDescent="0.25">
      <c r="R25" s="9"/>
      <c r="U25" s="9"/>
    </row>
    <row r="26" spans="1:31" x14ac:dyDescent="0.25">
      <c r="R26" s="9"/>
      <c r="U26" s="9"/>
    </row>
    <row r="27" spans="1:31" ht="15.75" thickBot="1" x14ac:dyDescent="0.3">
      <c r="R27" s="9"/>
      <c r="U27" s="9"/>
    </row>
    <row r="28" spans="1:31" ht="15.75" thickBot="1" x14ac:dyDescent="0.3">
      <c r="D28" s="53" t="s">
        <v>30</v>
      </c>
      <c r="E28" s="54"/>
      <c r="R28" s="9"/>
      <c r="U28" s="9"/>
    </row>
    <row r="29" spans="1:31" x14ac:dyDescent="0.25">
      <c r="A29" s="58" t="s">
        <v>0</v>
      </c>
      <c r="D29" s="29" t="s">
        <v>36</v>
      </c>
      <c r="E29" s="29" t="s">
        <v>37</v>
      </c>
      <c r="R29" s="9"/>
      <c r="U29" s="9"/>
    </row>
    <row r="30" spans="1:31" x14ac:dyDescent="0.25">
      <c r="A30" s="59"/>
      <c r="C30" s="12"/>
      <c r="D30" s="13"/>
      <c r="E30" s="14">
        <v>252000</v>
      </c>
      <c r="F30" s="44" t="s">
        <v>34</v>
      </c>
      <c r="R30" s="9"/>
      <c r="U30" s="9"/>
    </row>
    <row r="31" spans="1:31" x14ac:dyDescent="0.25">
      <c r="A31" s="59"/>
      <c r="C31" s="11"/>
      <c r="D31" s="13"/>
      <c r="E31" s="16"/>
    </row>
    <row r="32" spans="1:31" x14ac:dyDescent="0.25">
      <c r="A32" s="59"/>
      <c r="C32" s="11"/>
      <c r="D32" s="19"/>
      <c r="E32" s="20"/>
    </row>
    <row r="33" spans="1:5" x14ac:dyDescent="0.25">
      <c r="A33" s="59"/>
      <c r="C33" s="11"/>
      <c r="D33" s="13">
        <f>SUM(D30:D32)</f>
        <v>0</v>
      </c>
      <c r="E33" s="18">
        <f>SUM(E30:E32)</f>
        <v>252000</v>
      </c>
    </row>
    <row r="34" spans="1:5" ht="15.75" thickBot="1" x14ac:dyDescent="0.3">
      <c r="A34" s="59"/>
      <c r="C34" s="11"/>
      <c r="D34" s="17"/>
      <c r="E34" s="17"/>
    </row>
    <row r="35" spans="1:5" ht="15.75" thickBot="1" x14ac:dyDescent="0.3">
      <c r="A35" s="60"/>
      <c r="C35" s="11"/>
      <c r="D35" s="27"/>
      <c r="E35" s="28">
        <f>E33-D33</f>
        <v>252000</v>
      </c>
    </row>
    <row r="38" spans="1:5" ht="15.75" thickBot="1" x14ac:dyDescent="0.3"/>
    <row r="39" spans="1:5" ht="15.75" thickBot="1" x14ac:dyDescent="0.3">
      <c r="D39" s="53" t="s">
        <v>38</v>
      </c>
      <c r="E39" s="54"/>
    </row>
    <row r="40" spans="1:5" x14ac:dyDescent="0.25">
      <c r="A40" s="58" t="s">
        <v>17</v>
      </c>
      <c r="D40" s="29" t="s">
        <v>36</v>
      </c>
      <c r="E40" s="29" t="s">
        <v>37</v>
      </c>
    </row>
    <row r="41" spans="1:5" x14ac:dyDescent="0.25">
      <c r="A41" s="59"/>
      <c r="C41" s="43" t="s">
        <v>39</v>
      </c>
      <c r="D41" s="13">
        <v>8000</v>
      </c>
      <c r="E41" s="18"/>
    </row>
    <row r="42" spans="1:5" x14ac:dyDescent="0.25">
      <c r="A42" s="59"/>
      <c r="C42" s="12"/>
      <c r="D42" s="13"/>
      <c r="E42" s="18"/>
    </row>
    <row r="43" spans="1:5" x14ac:dyDescent="0.25">
      <c r="A43" s="59"/>
      <c r="C43" s="11"/>
      <c r="D43" s="19"/>
      <c r="E43" s="23"/>
    </row>
    <row r="44" spans="1:5" x14ac:dyDescent="0.25">
      <c r="A44" s="59"/>
      <c r="D44" s="21">
        <f>SUM(D41:D43)</f>
        <v>8000</v>
      </c>
      <c r="E44" s="22">
        <f>SUM(E41:E43)</f>
        <v>0</v>
      </c>
    </row>
    <row r="45" spans="1:5" ht="15.75" thickBot="1" x14ac:dyDescent="0.3">
      <c r="A45" s="59"/>
      <c r="D45" s="17"/>
      <c r="E45" s="17"/>
    </row>
    <row r="46" spans="1:5" ht="15.75" thickBot="1" x14ac:dyDescent="0.3">
      <c r="A46" s="60"/>
      <c r="D46" s="30">
        <f>D44-E44</f>
        <v>8000</v>
      </c>
      <c r="E46" s="31"/>
    </row>
    <row r="50" spans="1:1" ht="15.75" thickBot="1" x14ac:dyDescent="0.3"/>
    <row r="51" spans="1:1" ht="15" customHeight="1" x14ac:dyDescent="0.25">
      <c r="A51" s="50" t="s">
        <v>18</v>
      </c>
    </row>
    <row r="52" spans="1:1" x14ac:dyDescent="0.25">
      <c r="A52" s="51"/>
    </row>
    <row r="53" spans="1:1" x14ac:dyDescent="0.25">
      <c r="A53" s="51"/>
    </row>
    <row r="54" spans="1:1" x14ac:dyDescent="0.25">
      <c r="A54" s="51"/>
    </row>
    <row r="55" spans="1:1" x14ac:dyDescent="0.25">
      <c r="A55" s="51"/>
    </row>
    <row r="56" spans="1:1" x14ac:dyDescent="0.25">
      <c r="A56" s="51"/>
    </row>
    <row r="57" spans="1:1" x14ac:dyDescent="0.25">
      <c r="A57" s="51"/>
    </row>
    <row r="58" spans="1:1" ht="22.5" customHeight="1" thickBot="1" x14ac:dyDescent="0.3">
      <c r="A58" s="52"/>
    </row>
  </sheetData>
  <mergeCells count="15">
    <mergeCell ref="A51:A58"/>
    <mergeCell ref="D39:E39"/>
    <mergeCell ref="A40:A46"/>
    <mergeCell ref="X2:Y2"/>
    <mergeCell ref="D2:E2"/>
    <mergeCell ref="A29:A35"/>
    <mergeCell ref="S2:T2"/>
    <mergeCell ref="A3:A11"/>
    <mergeCell ref="A18:A24"/>
    <mergeCell ref="I2:J2"/>
    <mergeCell ref="D17:E17"/>
    <mergeCell ref="D28:E28"/>
    <mergeCell ref="N2:O2"/>
    <mergeCell ref="I17:J17"/>
    <mergeCell ref="N17:O17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DD431-6A0F-4567-B327-54DD4E825893}">
  <dimension ref="A2:AE58"/>
  <sheetViews>
    <sheetView tabSelected="1" zoomScale="70" zoomScaleNormal="70" workbookViewId="0">
      <selection activeCell="F13" sqref="F13"/>
    </sheetView>
  </sheetViews>
  <sheetFormatPr baseColWidth="10" defaultRowHeight="15" x14ac:dyDescent="0.25"/>
  <cols>
    <col min="1" max="1" width="7" customWidth="1"/>
    <col min="2" max="2" width="3.5703125" customWidth="1"/>
    <col min="3" max="3" width="3.7109375" style="6" customWidth="1"/>
    <col min="4" max="4" width="13.5703125" customWidth="1"/>
    <col min="5" max="5" width="14" customWidth="1"/>
    <col min="6" max="6" width="3.7109375" style="7" customWidth="1"/>
    <col min="7" max="7" width="6.7109375" customWidth="1"/>
    <col min="8" max="8" width="3.7109375" style="6" customWidth="1"/>
    <col min="9" max="9" width="14.5703125" customWidth="1"/>
    <col min="10" max="10" width="16" customWidth="1"/>
    <col min="11" max="11" width="4.42578125" style="7" customWidth="1"/>
    <col min="12" max="12" width="7.7109375" customWidth="1"/>
    <col min="13" max="13" width="3.7109375" style="6" customWidth="1"/>
    <col min="14" max="14" width="12.5703125" customWidth="1"/>
    <col min="15" max="15" width="22.140625" customWidth="1"/>
    <col min="16" max="16" width="3.7109375" style="7" customWidth="1"/>
    <col min="17" max="17" width="7.28515625" customWidth="1"/>
    <col min="18" max="18" width="3.7109375" style="6" customWidth="1"/>
    <col min="19" max="19" width="14.140625" customWidth="1"/>
    <col min="20" max="20" width="20" customWidth="1"/>
    <col min="21" max="21" width="3.7109375" style="7" customWidth="1"/>
    <col min="22" max="22" width="5.85546875" customWidth="1"/>
    <col min="23" max="23" width="3.7109375" style="6" customWidth="1"/>
    <col min="25" max="25" width="16.5703125" customWidth="1"/>
    <col min="26" max="27" width="3.7109375" style="6" customWidth="1"/>
    <col min="29" max="29" width="32.85546875" customWidth="1"/>
    <col min="30" max="30" width="18.7109375" bestFit="1" customWidth="1"/>
    <col min="31" max="31" width="12.7109375" customWidth="1"/>
  </cols>
  <sheetData>
    <row r="2" spans="1:31" ht="15.75" thickBot="1" x14ac:dyDescent="0.3"/>
    <row r="3" spans="1:31" ht="15.75" customHeight="1" thickBot="1" x14ac:dyDescent="0.3">
      <c r="A3" s="55" t="s">
        <v>1</v>
      </c>
      <c r="D3" s="53" t="s">
        <v>24</v>
      </c>
      <c r="E3" s="54"/>
      <c r="I3" s="53" t="s">
        <v>25</v>
      </c>
      <c r="J3" s="54"/>
      <c r="N3" s="53" t="s">
        <v>48</v>
      </c>
      <c r="O3" s="54"/>
      <c r="S3" s="53" t="s">
        <v>27</v>
      </c>
      <c r="T3" s="54"/>
      <c r="X3" s="53" t="s">
        <v>28</v>
      </c>
      <c r="Y3" s="54"/>
    </row>
    <row r="4" spans="1:31" x14ac:dyDescent="0.25">
      <c r="A4" s="56"/>
      <c r="C4" s="3"/>
      <c r="D4" s="29" t="s">
        <v>36</v>
      </c>
      <c r="E4" s="29" t="s">
        <v>37</v>
      </c>
      <c r="I4" s="29" t="s">
        <v>36</v>
      </c>
      <c r="J4" s="29" t="s">
        <v>37</v>
      </c>
      <c r="N4" s="29" t="s">
        <v>36</v>
      </c>
      <c r="O4" s="29" t="s">
        <v>37</v>
      </c>
      <c r="S4" s="29" t="s">
        <v>36</v>
      </c>
      <c r="T4" s="29" t="s">
        <v>37</v>
      </c>
      <c r="X4" s="29" t="s">
        <v>36</v>
      </c>
      <c r="Y4" s="29" t="s">
        <v>37</v>
      </c>
      <c r="Z4" s="3"/>
      <c r="AA4" s="3"/>
      <c r="AB4" s="84" t="s">
        <v>10</v>
      </c>
      <c r="AC4" s="85"/>
      <c r="AD4" s="86" t="s">
        <v>3</v>
      </c>
      <c r="AE4" s="87" t="s">
        <v>4</v>
      </c>
    </row>
    <row r="5" spans="1:31" x14ac:dyDescent="0.25">
      <c r="A5" s="56"/>
      <c r="C5" s="46" t="s">
        <v>33</v>
      </c>
      <c r="D5" s="4">
        <v>31500</v>
      </c>
      <c r="E5" s="2">
        <v>8000</v>
      </c>
      <c r="F5" s="47" t="s">
        <v>39</v>
      </c>
      <c r="H5" s="46" t="s">
        <v>34</v>
      </c>
      <c r="I5" s="4">
        <v>135000</v>
      </c>
      <c r="J5" s="2">
        <v>13000</v>
      </c>
      <c r="K5" s="47" t="s">
        <v>35</v>
      </c>
      <c r="M5" s="46" t="s">
        <v>34</v>
      </c>
      <c r="N5" s="4">
        <v>250000</v>
      </c>
      <c r="O5" s="2"/>
      <c r="R5" s="46" t="s">
        <v>34</v>
      </c>
      <c r="S5" s="4">
        <v>50000</v>
      </c>
      <c r="T5" s="2">
        <v>20000</v>
      </c>
      <c r="U5" s="46" t="s">
        <v>44</v>
      </c>
      <c r="W5" s="46" t="s">
        <v>34</v>
      </c>
      <c r="X5" s="4">
        <v>20000</v>
      </c>
      <c r="Y5" s="2"/>
      <c r="Z5" s="3"/>
      <c r="AA5" s="3"/>
      <c r="AB5" s="88">
        <v>1</v>
      </c>
      <c r="AC5" s="78" t="s">
        <v>5</v>
      </c>
      <c r="AD5" s="80"/>
      <c r="AE5" s="89"/>
    </row>
    <row r="6" spans="1:31" x14ac:dyDescent="0.25">
      <c r="A6" s="56"/>
      <c r="C6" s="46" t="s">
        <v>40</v>
      </c>
      <c r="D6" s="4">
        <v>5000</v>
      </c>
      <c r="E6" s="5"/>
      <c r="H6" s="46" t="s">
        <v>33</v>
      </c>
      <c r="I6" s="4">
        <v>13500</v>
      </c>
      <c r="J6" s="2">
        <v>2500</v>
      </c>
      <c r="K6" s="48" t="s">
        <v>41</v>
      </c>
      <c r="M6" s="3"/>
      <c r="N6" s="4"/>
      <c r="O6" s="2"/>
      <c r="R6" s="46" t="s">
        <v>42</v>
      </c>
      <c r="S6" s="4">
        <v>70000</v>
      </c>
      <c r="T6" s="2">
        <v>15000</v>
      </c>
      <c r="U6" s="46" t="s">
        <v>45</v>
      </c>
      <c r="W6" s="3"/>
      <c r="X6" s="4"/>
      <c r="Y6" s="2"/>
      <c r="Z6" s="3"/>
      <c r="AA6" s="3"/>
      <c r="AB6" s="90">
        <v>111</v>
      </c>
      <c r="AC6" s="79" t="s">
        <v>11</v>
      </c>
      <c r="AD6" s="81">
        <f>D10</f>
        <v>28500</v>
      </c>
      <c r="AE6" s="89"/>
    </row>
    <row r="7" spans="1:31" x14ac:dyDescent="0.25">
      <c r="A7" s="56"/>
      <c r="C7" s="7"/>
      <c r="D7" s="32"/>
      <c r="E7" s="33"/>
      <c r="H7" s="46" t="s">
        <v>45</v>
      </c>
      <c r="I7" s="32">
        <v>15000</v>
      </c>
      <c r="J7" s="36">
        <v>2500</v>
      </c>
      <c r="K7" s="47" t="s">
        <v>43</v>
      </c>
      <c r="M7" s="3"/>
      <c r="N7" s="32"/>
      <c r="O7" s="33"/>
      <c r="R7" s="3"/>
      <c r="S7" s="32"/>
      <c r="T7" s="33"/>
      <c r="U7" s="3"/>
      <c r="W7" s="3"/>
      <c r="X7" s="32"/>
      <c r="Y7" s="33"/>
      <c r="Z7" s="7"/>
      <c r="AA7" s="7"/>
      <c r="AB7" s="90">
        <v>112</v>
      </c>
      <c r="AC7" s="79" t="s">
        <v>12</v>
      </c>
      <c r="AD7" s="81">
        <f>I10</f>
        <v>145500</v>
      </c>
      <c r="AE7" s="89"/>
    </row>
    <row r="8" spans="1:31" x14ac:dyDescent="0.25">
      <c r="A8" s="56"/>
      <c r="C8" s="7"/>
      <c r="D8" s="4">
        <f>SUM(D5:D7)</f>
        <v>36500</v>
      </c>
      <c r="E8" s="8">
        <f>SUM(E5:E7)</f>
        <v>8000</v>
      </c>
      <c r="H8" s="7"/>
      <c r="I8" s="4">
        <f>SUM(I5:I7)</f>
        <v>163500</v>
      </c>
      <c r="J8" s="8">
        <f>SUM(J5:J7)</f>
        <v>18000</v>
      </c>
      <c r="M8" s="7"/>
      <c r="N8" s="4">
        <f>SUM(N5:N7)</f>
        <v>250000</v>
      </c>
      <c r="O8" s="8">
        <f>SUM(O5:O7)</f>
        <v>0</v>
      </c>
      <c r="R8" s="7"/>
      <c r="S8" s="4">
        <f>SUM(S5:S7)</f>
        <v>120000</v>
      </c>
      <c r="T8" s="8">
        <f>SUM(T5:T7)</f>
        <v>35000</v>
      </c>
      <c r="W8" s="7"/>
      <c r="X8" s="4">
        <f>SUM(X5:X7)</f>
        <v>20000</v>
      </c>
      <c r="Y8" s="8">
        <f>SUM(Y5:Y7)</f>
        <v>0</v>
      </c>
      <c r="Z8" s="7"/>
      <c r="AA8" s="7"/>
      <c r="AB8" s="90">
        <v>113</v>
      </c>
      <c r="AC8" s="79" t="s">
        <v>19</v>
      </c>
      <c r="AD8" s="81">
        <f>N10</f>
        <v>250000</v>
      </c>
      <c r="AE8" s="89"/>
    </row>
    <row r="9" spans="1:31" ht="15.75" thickBot="1" x14ac:dyDescent="0.3">
      <c r="A9" s="56"/>
      <c r="D9" s="1"/>
      <c r="E9" s="1"/>
      <c r="H9" s="7"/>
      <c r="I9" s="1"/>
      <c r="J9" s="1"/>
      <c r="M9" s="7"/>
      <c r="N9" s="1"/>
      <c r="O9" s="1"/>
      <c r="R9" s="7"/>
      <c r="S9" s="1"/>
      <c r="T9" s="1"/>
      <c r="W9" s="7"/>
      <c r="X9" s="1"/>
      <c r="Y9" s="1"/>
      <c r="AB9" s="90">
        <v>114</v>
      </c>
      <c r="AC9" s="79" t="s">
        <v>14</v>
      </c>
      <c r="AD9" s="80">
        <f>S10</f>
        <v>85000</v>
      </c>
      <c r="AE9" s="89"/>
    </row>
    <row r="10" spans="1:31" ht="15.75" thickBot="1" x14ac:dyDescent="0.3">
      <c r="A10" s="56"/>
      <c r="D10" s="34">
        <f>D8-E8</f>
        <v>28500</v>
      </c>
      <c r="E10" s="35"/>
      <c r="I10" s="34">
        <f>I8-J8</f>
        <v>145500</v>
      </c>
      <c r="J10" s="35"/>
      <c r="N10" s="34">
        <f>N8-O8</f>
        <v>250000</v>
      </c>
      <c r="O10" s="35"/>
      <c r="S10" s="34">
        <f>S8-T8</f>
        <v>85000</v>
      </c>
      <c r="T10" s="35"/>
      <c r="X10" s="34">
        <f>X8-Y8</f>
        <v>20000</v>
      </c>
      <c r="Y10" s="35"/>
      <c r="AB10" s="90">
        <v>131</v>
      </c>
      <c r="AC10" s="82" t="s">
        <v>46</v>
      </c>
      <c r="AD10" s="81">
        <f>X10</f>
        <v>20000</v>
      </c>
      <c r="AE10" s="89"/>
    </row>
    <row r="11" spans="1:31" ht="15.75" thickBot="1" x14ac:dyDescent="0.3">
      <c r="A11" s="57"/>
      <c r="AB11" s="88">
        <v>2</v>
      </c>
      <c r="AC11" s="78" t="s">
        <v>6</v>
      </c>
      <c r="AD11" s="81"/>
      <c r="AE11" s="89"/>
    </row>
    <row r="12" spans="1:31" x14ac:dyDescent="0.25">
      <c r="A12" s="9"/>
      <c r="AB12" s="90">
        <v>211</v>
      </c>
      <c r="AC12" s="83" t="s">
        <v>7</v>
      </c>
      <c r="AD12" s="81"/>
      <c r="AE12" s="91">
        <f>E24</f>
        <v>37500</v>
      </c>
    </row>
    <row r="13" spans="1:31" x14ac:dyDescent="0.25">
      <c r="A13" s="9"/>
      <c r="AB13" s="90">
        <v>212</v>
      </c>
      <c r="AC13" s="83" t="s">
        <v>15</v>
      </c>
      <c r="AD13" s="80"/>
      <c r="AE13" s="89">
        <f>J24</f>
        <v>8000</v>
      </c>
    </row>
    <row r="14" spans="1:31" x14ac:dyDescent="0.25">
      <c r="A14" s="9"/>
      <c r="AB14" s="90">
        <v>221</v>
      </c>
      <c r="AC14" s="83" t="s">
        <v>32</v>
      </c>
      <c r="AD14" s="80"/>
      <c r="AE14" s="89">
        <f>O24</f>
        <v>180000</v>
      </c>
    </row>
    <row r="15" spans="1:31" x14ac:dyDescent="0.25">
      <c r="A15" s="9"/>
      <c r="R15"/>
      <c r="U15"/>
      <c r="AB15" s="88">
        <v>4</v>
      </c>
      <c r="AC15" s="78" t="s">
        <v>21</v>
      </c>
      <c r="AD15" s="80"/>
      <c r="AE15" s="89"/>
    </row>
    <row r="16" spans="1:31" ht="15.75" customHeight="1" x14ac:dyDescent="0.25">
      <c r="A16" s="9"/>
      <c r="R16"/>
      <c r="U16"/>
      <c r="AB16" s="90">
        <v>415</v>
      </c>
      <c r="AC16" s="79" t="s">
        <v>20</v>
      </c>
      <c r="AD16" s="81">
        <f>D45</f>
        <v>38000</v>
      </c>
      <c r="AE16" s="89"/>
    </row>
    <row r="17" spans="1:31" ht="15.75" thickBot="1" x14ac:dyDescent="0.3">
      <c r="A17" s="9"/>
      <c r="C17" s="3"/>
      <c r="H17" s="3"/>
      <c r="M17" s="3"/>
      <c r="R17"/>
      <c r="U17"/>
      <c r="W17" s="3"/>
      <c r="Z17" s="3"/>
      <c r="AA17" s="3"/>
      <c r="AB17" s="90">
        <v>413</v>
      </c>
      <c r="AC17" s="79" t="s">
        <v>57</v>
      </c>
      <c r="AD17" s="80"/>
      <c r="AE17" s="89">
        <f>J45</f>
        <v>5000</v>
      </c>
    </row>
    <row r="18" spans="1:31" ht="15.75" customHeight="1" thickBot="1" x14ac:dyDescent="0.3">
      <c r="A18" s="55" t="s">
        <v>2</v>
      </c>
      <c r="C18" s="3"/>
      <c r="D18" s="53" t="s">
        <v>49</v>
      </c>
      <c r="E18" s="54"/>
      <c r="H18" s="3"/>
      <c r="I18" s="53" t="s">
        <v>29</v>
      </c>
      <c r="J18" s="54"/>
      <c r="M18" s="3"/>
      <c r="N18" s="53" t="s">
        <v>31</v>
      </c>
      <c r="O18" s="54"/>
      <c r="R18"/>
      <c r="U18"/>
      <c r="W18" s="3"/>
      <c r="Z18" s="3"/>
      <c r="AA18" s="3"/>
      <c r="AB18" s="90">
        <v>412</v>
      </c>
      <c r="AC18" s="79" t="s">
        <v>58</v>
      </c>
      <c r="AD18" s="80">
        <f>N45</f>
        <v>2500</v>
      </c>
      <c r="AE18" s="91"/>
    </row>
    <row r="19" spans="1:31" x14ac:dyDescent="0.25">
      <c r="A19" s="56"/>
      <c r="D19" s="29" t="s">
        <v>36</v>
      </c>
      <c r="E19" s="29" t="s">
        <v>37</v>
      </c>
      <c r="I19" s="29" t="s">
        <v>36</v>
      </c>
      <c r="J19" s="29" t="s">
        <v>37</v>
      </c>
      <c r="N19" s="29" t="s">
        <v>36</v>
      </c>
      <c r="O19" s="29" t="s">
        <v>37</v>
      </c>
      <c r="R19"/>
      <c r="U19"/>
      <c r="AB19" s="90">
        <v>411</v>
      </c>
      <c r="AC19" s="79" t="s">
        <v>16</v>
      </c>
      <c r="AD19" s="80">
        <f>S45</f>
        <v>8000</v>
      </c>
      <c r="AE19" s="89"/>
    </row>
    <row r="20" spans="1:31" x14ac:dyDescent="0.25">
      <c r="A20" s="56"/>
      <c r="D20" s="4"/>
      <c r="E20" s="8">
        <v>15000</v>
      </c>
      <c r="F20" s="47" t="s">
        <v>34</v>
      </c>
      <c r="I20" s="4"/>
      <c r="J20" s="8">
        <v>8000</v>
      </c>
      <c r="K20" s="47" t="s">
        <v>34</v>
      </c>
      <c r="N20" s="4"/>
      <c r="O20" s="8">
        <v>180000</v>
      </c>
      <c r="P20" s="47" t="s">
        <v>34</v>
      </c>
      <c r="R20"/>
      <c r="U20"/>
      <c r="AB20" s="88">
        <v>5</v>
      </c>
      <c r="AC20" s="78" t="s">
        <v>22</v>
      </c>
      <c r="AD20" s="80"/>
      <c r="AE20" s="89"/>
    </row>
    <row r="21" spans="1:31" x14ac:dyDescent="0.25">
      <c r="A21" s="56"/>
      <c r="D21" s="32"/>
      <c r="E21" s="33">
        <v>22500</v>
      </c>
      <c r="F21" s="47" t="s">
        <v>41</v>
      </c>
      <c r="I21" s="32"/>
      <c r="J21" s="33"/>
      <c r="N21" s="32"/>
      <c r="O21" s="33"/>
      <c r="R21"/>
      <c r="U21"/>
      <c r="AB21" s="90">
        <v>511</v>
      </c>
      <c r="AC21" s="79" t="s">
        <v>23</v>
      </c>
      <c r="AD21" s="80"/>
      <c r="AE21" s="89">
        <f>E57</f>
        <v>115000</v>
      </c>
    </row>
    <row r="22" spans="1:31" x14ac:dyDescent="0.25">
      <c r="A22" s="56"/>
      <c r="D22" s="37">
        <f>SUM(D20:D21)</f>
        <v>0</v>
      </c>
      <c r="E22" s="38">
        <f>SUM(E20:E21)</f>
        <v>37500</v>
      </c>
      <c r="I22" s="37">
        <f>SUM(I20:I21)</f>
        <v>0</v>
      </c>
      <c r="J22" s="38">
        <f>SUM(J20:J21)</f>
        <v>8000</v>
      </c>
      <c r="N22" s="37">
        <f>SUM(N20:N21)</f>
        <v>0</v>
      </c>
      <c r="O22" s="38">
        <f>SUM(O20:O21)</f>
        <v>180000</v>
      </c>
      <c r="R22"/>
      <c r="U22"/>
      <c r="AB22" s="90">
        <v>512</v>
      </c>
      <c r="AC22" s="79" t="s">
        <v>56</v>
      </c>
      <c r="AD22" s="80">
        <f>I57</f>
        <v>20000</v>
      </c>
      <c r="AE22" s="89"/>
    </row>
    <row r="23" spans="1:31" ht="15.75" thickBot="1" x14ac:dyDescent="0.3">
      <c r="A23" s="56"/>
      <c r="D23" s="1"/>
      <c r="E23" s="1"/>
      <c r="I23" s="1"/>
      <c r="J23" s="1"/>
      <c r="N23" s="1"/>
      <c r="O23" s="1"/>
      <c r="R23"/>
      <c r="U23"/>
      <c r="AB23" s="88">
        <v>3</v>
      </c>
      <c r="AC23" s="78" t="s">
        <v>8</v>
      </c>
      <c r="AD23" s="80"/>
      <c r="AE23" s="89"/>
    </row>
    <row r="24" spans="1:31" ht="15.75" thickBot="1" x14ac:dyDescent="0.3">
      <c r="A24" s="57"/>
      <c r="D24" s="34"/>
      <c r="E24" s="39">
        <f>E22-D22</f>
        <v>37500</v>
      </c>
      <c r="I24" s="34"/>
      <c r="J24" s="39">
        <f>J22-I22</f>
        <v>8000</v>
      </c>
      <c r="N24" s="34"/>
      <c r="O24" s="39">
        <f>O22-N22</f>
        <v>180000</v>
      </c>
      <c r="R24"/>
      <c r="U24"/>
      <c r="AB24" s="90">
        <v>311</v>
      </c>
      <c r="AC24" s="79" t="s">
        <v>9</v>
      </c>
      <c r="AD24" s="80"/>
      <c r="AE24" s="91">
        <f>E35</f>
        <v>252000</v>
      </c>
    </row>
    <row r="25" spans="1:31" ht="15.75" thickBot="1" x14ac:dyDescent="0.3">
      <c r="A25" s="9"/>
      <c r="R25"/>
      <c r="U25"/>
      <c r="AB25" s="92"/>
      <c r="AC25" s="93"/>
      <c r="AD25" s="94">
        <f>SUM(AD5:AD24)</f>
        <v>597500</v>
      </c>
      <c r="AE25" s="95">
        <f>SUM(AE5:AE24)</f>
        <v>597500</v>
      </c>
    </row>
    <row r="26" spans="1:31" ht="15.75" customHeight="1" x14ac:dyDescent="0.25">
      <c r="A26" s="9"/>
      <c r="R26"/>
      <c r="U26"/>
    </row>
    <row r="27" spans="1:31" x14ac:dyDescent="0.25">
      <c r="A27" s="9"/>
      <c r="C27" s="3"/>
      <c r="R27"/>
      <c r="U27"/>
    </row>
    <row r="28" spans="1:31" ht="15.75" thickBot="1" x14ac:dyDescent="0.3">
      <c r="A28" s="9"/>
      <c r="C28" s="7"/>
    </row>
    <row r="29" spans="1:31" ht="15.75" customHeight="1" thickBot="1" x14ac:dyDescent="0.3">
      <c r="A29" s="58" t="s">
        <v>0</v>
      </c>
      <c r="C29" s="7"/>
      <c r="D29" s="53" t="s">
        <v>30</v>
      </c>
      <c r="E29" s="54"/>
    </row>
    <row r="30" spans="1:31" x14ac:dyDescent="0.25">
      <c r="A30" s="59"/>
      <c r="C30" s="7"/>
      <c r="D30" s="29" t="s">
        <v>36</v>
      </c>
      <c r="E30" s="29" t="s">
        <v>37</v>
      </c>
    </row>
    <row r="31" spans="1:31" x14ac:dyDescent="0.25">
      <c r="A31" s="59"/>
      <c r="C31" s="7"/>
      <c r="D31" s="4"/>
      <c r="E31" s="2">
        <v>252000</v>
      </c>
      <c r="F31" s="47" t="s">
        <v>34</v>
      </c>
    </row>
    <row r="32" spans="1:31" x14ac:dyDescent="0.25">
      <c r="A32" s="59"/>
      <c r="D32" s="32"/>
      <c r="E32" s="40"/>
    </row>
    <row r="33" spans="1:20" x14ac:dyDescent="0.25">
      <c r="A33" s="59"/>
      <c r="D33" s="4">
        <f>SUM(D31:D32)</f>
        <v>0</v>
      </c>
      <c r="E33" s="8">
        <f>SUM(E31:E32)</f>
        <v>252000</v>
      </c>
    </row>
    <row r="34" spans="1:20" ht="15.75" thickBot="1" x14ac:dyDescent="0.3">
      <c r="A34" s="59"/>
      <c r="D34" s="1"/>
      <c r="E34" s="1"/>
    </row>
    <row r="35" spans="1:20" ht="15.75" thickBot="1" x14ac:dyDescent="0.3">
      <c r="A35" s="60"/>
      <c r="D35" s="41"/>
      <c r="E35" s="42">
        <f>E33-D33</f>
        <v>252000</v>
      </c>
    </row>
    <row r="36" spans="1:20" ht="15.75" customHeight="1" x14ac:dyDescent="0.25">
      <c r="A36" s="9"/>
    </row>
    <row r="37" spans="1:20" x14ac:dyDescent="0.25">
      <c r="A37" s="9"/>
      <c r="C37" s="3"/>
    </row>
    <row r="38" spans="1:20" ht="15.75" thickBot="1" x14ac:dyDescent="0.3">
      <c r="A38" s="9"/>
      <c r="C38" s="3"/>
    </row>
    <row r="39" spans="1:20" ht="15.75" thickBot="1" x14ac:dyDescent="0.3">
      <c r="A39" s="9"/>
      <c r="D39" s="53" t="s">
        <v>50</v>
      </c>
      <c r="E39" s="54"/>
      <c r="I39" s="53" t="s">
        <v>51</v>
      </c>
      <c r="J39" s="54"/>
      <c r="N39" s="53" t="s">
        <v>52</v>
      </c>
      <c r="O39" s="54"/>
      <c r="S39" s="53" t="s">
        <v>53</v>
      </c>
      <c r="T39" s="54"/>
    </row>
    <row r="40" spans="1:20" ht="15.75" customHeight="1" x14ac:dyDescent="0.25">
      <c r="A40" s="58" t="s">
        <v>17</v>
      </c>
      <c r="D40" s="29" t="s">
        <v>36</v>
      </c>
      <c r="E40" s="29" t="s">
        <v>37</v>
      </c>
      <c r="I40" s="29" t="s">
        <v>36</v>
      </c>
      <c r="J40" s="29" t="s">
        <v>37</v>
      </c>
      <c r="N40" s="29" t="s">
        <v>36</v>
      </c>
      <c r="O40" s="29" t="s">
        <v>37</v>
      </c>
      <c r="S40" s="29" t="s">
        <v>36</v>
      </c>
      <c r="T40" s="29" t="s">
        <v>37</v>
      </c>
    </row>
    <row r="41" spans="1:20" x14ac:dyDescent="0.25">
      <c r="A41" s="59"/>
      <c r="C41" s="49">
        <v>1</v>
      </c>
      <c r="D41" s="4">
        <v>13000</v>
      </c>
      <c r="E41" s="8"/>
      <c r="H41" s="3"/>
      <c r="I41" s="4"/>
      <c r="J41" s="8">
        <v>5000</v>
      </c>
      <c r="K41" s="46" t="s">
        <v>40</v>
      </c>
      <c r="M41" s="46" t="s">
        <v>43</v>
      </c>
      <c r="N41" s="4">
        <v>2500</v>
      </c>
      <c r="O41" s="8"/>
      <c r="R41" s="46" t="s">
        <v>39</v>
      </c>
      <c r="S41" s="4">
        <v>8000</v>
      </c>
      <c r="T41" s="8"/>
    </row>
    <row r="42" spans="1:20" x14ac:dyDescent="0.25">
      <c r="A42" s="59"/>
      <c r="C42" s="49">
        <v>5</v>
      </c>
      <c r="D42" s="32">
        <v>25000</v>
      </c>
      <c r="E42" s="33"/>
      <c r="H42" s="3"/>
      <c r="I42" s="32"/>
      <c r="J42" s="33"/>
      <c r="M42" s="3"/>
      <c r="N42" s="32"/>
      <c r="O42" s="33"/>
      <c r="R42" s="3"/>
      <c r="S42" s="32"/>
      <c r="T42" s="33"/>
    </row>
    <row r="43" spans="1:20" x14ac:dyDescent="0.25">
      <c r="A43" s="59"/>
      <c r="D43" s="37">
        <f>SUM(D41:D42)</f>
        <v>38000</v>
      </c>
      <c r="E43" s="38">
        <f>SUM(E41:E42)</f>
        <v>0</v>
      </c>
      <c r="I43" s="37">
        <f>SUM(I41:I42)</f>
        <v>0</v>
      </c>
      <c r="J43" s="38">
        <f>SUM(J41:J42)</f>
        <v>5000</v>
      </c>
      <c r="N43" s="37">
        <f>SUM(N41:N42)</f>
        <v>2500</v>
      </c>
      <c r="O43" s="38">
        <f>SUM(O41:O42)</f>
        <v>0</v>
      </c>
      <c r="S43" s="37">
        <f>SUM(S41:S42)</f>
        <v>8000</v>
      </c>
      <c r="T43" s="38">
        <f>SUM(T41:T42)</f>
        <v>0</v>
      </c>
    </row>
    <row r="44" spans="1:20" ht="15.75" thickBot="1" x14ac:dyDescent="0.3">
      <c r="A44" s="59"/>
      <c r="D44" s="1"/>
      <c r="E44" s="1"/>
      <c r="I44" s="1"/>
      <c r="J44" s="1"/>
      <c r="N44" s="1"/>
      <c r="O44" s="1"/>
      <c r="S44" s="1"/>
      <c r="T44" s="1"/>
    </row>
    <row r="45" spans="1:20" ht="15.75" thickBot="1" x14ac:dyDescent="0.3">
      <c r="A45" s="59"/>
      <c r="D45" s="34">
        <f>D43-E43</f>
        <v>38000</v>
      </c>
      <c r="E45" s="42"/>
      <c r="I45" s="34"/>
      <c r="J45" s="42">
        <f>J43-I43</f>
        <v>5000</v>
      </c>
      <c r="N45" s="34">
        <f>N43-O43</f>
        <v>2500</v>
      </c>
      <c r="O45" s="42"/>
      <c r="S45" s="34">
        <f>S43-T43</f>
        <v>8000</v>
      </c>
      <c r="T45" s="42"/>
    </row>
    <row r="46" spans="1:20" ht="15" customHeight="1" thickBot="1" x14ac:dyDescent="0.3">
      <c r="A46" s="60"/>
    </row>
    <row r="47" spans="1:20" x14ac:dyDescent="0.25">
      <c r="A47" s="9"/>
      <c r="C47" s="3"/>
    </row>
    <row r="48" spans="1:20" x14ac:dyDescent="0.25">
      <c r="A48" s="9"/>
      <c r="C48" s="3"/>
    </row>
    <row r="49" spans="1:10" x14ac:dyDescent="0.25">
      <c r="A49" s="9"/>
      <c r="C49" s="7"/>
    </row>
    <row r="50" spans="1:10" ht="15.75" thickBot="1" x14ac:dyDescent="0.3">
      <c r="A50" s="9"/>
      <c r="C50" s="7"/>
    </row>
    <row r="51" spans="1:10" ht="15.75" customHeight="1" thickBot="1" x14ac:dyDescent="0.3">
      <c r="A51" s="96" t="s">
        <v>18</v>
      </c>
      <c r="D51" s="53" t="s">
        <v>54</v>
      </c>
      <c r="E51" s="54"/>
      <c r="I51" s="53" t="s">
        <v>55</v>
      </c>
      <c r="J51" s="54"/>
    </row>
    <row r="52" spans="1:10" x14ac:dyDescent="0.25">
      <c r="A52" s="97"/>
      <c r="D52" s="29" t="s">
        <v>36</v>
      </c>
      <c r="E52" s="29" t="s">
        <v>37</v>
      </c>
      <c r="F52" s="3"/>
      <c r="H52" s="3"/>
      <c r="I52" s="29" t="s">
        <v>36</v>
      </c>
      <c r="J52" s="29" t="s">
        <v>37</v>
      </c>
    </row>
    <row r="53" spans="1:10" x14ac:dyDescent="0.25">
      <c r="A53" s="97"/>
      <c r="D53" s="4"/>
      <c r="E53" s="2">
        <v>45000</v>
      </c>
      <c r="F53" s="46" t="s">
        <v>33</v>
      </c>
      <c r="H53" s="46" t="s">
        <v>44</v>
      </c>
      <c r="I53" s="4">
        <v>20000</v>
      </c>
      <c r="J53" s="8"/>
    </row>
    <row r="54" spans="1:10" x14ac:dyDescent="0.25">
      <c r="A54" s="97"/>
      <c r="D54" s="32"/>
      <c r="E54" s="33">
        <v>70000</v>
      </c>
      <c r="F54" s="47" t="s">
        <v>42</v>
      </c>
      <c r="I54" s="32"/>
      <c r="J54" s="33"/>
    </row>
    <row r="55" spans="1:10" x14ac:dyDescent="0.25">
      <c r="A55" s="97"/>
      <c r="D55" s="4">
        <f>SUM(D53:D54)</f>
        <v>0</v>
      </c>
      <c r="E55" s="8">
        <f>SUM(E53:E54)</f>
        <v>115000</v>
      </c>
      <c r="I55" s="37">
        <f>SUM(I53:I54)</f>
        <v>20000</v>
      </c>
      <c r="J55" s="38">
        <f>SUM(J53:J54)</f>
        <v>0</v>
      </c>
    </row>
    <row r="56" spans="1:10" ht="15.75" thickBot="1" x14ac:dyDescent="0.3">
      <c r="A56" s="97"/>
      <c r="D56" s="1"/>
      <c r="E56" s="1"/>
      <c r="I56" s="1"/>
      <c r="J56" s="1"/>
    </row>
    <row r="57" spans="1:10" ht="15.75" thickBot="1" x14ac:dyDescent="0.3">
      <c r="A57" s="97"/>
      <c r="D57" s="34"/>
      <c r="E57" s="42">
        <f>E55-D55</f>
        <v>115000</v>
      </c>
      <c r="I57" s="34">
        <f>I55-J55</f>
        <v>20000</v>
      </c>
      <c r="J57" s="42"/>
    </row>
    <row r="58" spans="1:10" ht="15.75" thickBot="1" x14ac:dyDescent="0.3">
      <c r="A58" s="98"/>
    </row>
  </sheetData>
  <mergeCells count="20">
    <mergeCell ref="X3:Y3"/>
    <mergeCell ref="D18:E18"/>
    <mergeCell ref="I18:J18"/>
    <mergeCell ref="N18:O18"/>
    <mergeCell ref="D29:E29"/>
    <mergeCell ref="A51:A58"/>
    <mergeCell ref="D3:E3"/>
    <mergeCell ref="I3:J3"/>
    <mergeCell ref="N3:O3"/>
    <mergeCell ref="S3:T3"/>
    <mergeCell ref="D39:E39"/>
    <mergeCell ref="I39:J39"/>
    <mergeCell ref="N39:O39"/>
    <mergeCell ref="S39:T39"/>
    <mergeCell ref="D51:E51"/>
    <mergeCell ref="I51:J51"/>
    <mergeCell ref="A3:A11"/>
    <mergeCell ref="A18:A24"/>
    <mergeCell ref="A29:A35"/>
    <mergeCell ref="A40:A46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Global</vt:lpstr>
      <vt:lpstr>Analítico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Efigenio</dc:creator>
  <cp:lastModifiedBy>Leonardo Efigenio</cp:lastModifiedBy>
  <dcterms:created xsi:type="dcterms:W3CDTF">2022-08-24T21:26:35Z</dcterms:created>
  <dcterms:modified xsi:type="dcterms:W3CDTF">2022-10-10T17:39:45Z</dcterms:modified>
</cp:coreProperties>
</file>