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4" i="1" l="1"/>
  <c r="C17" i="1"/>
  <c r="D11" i="1" l="1"/>
  <c r="C11" i="1"/>
  <c r="B23" i="2"/>
  <c r="D34" i="1"/>
  <c r="K3" i="1"/>
  <c r="K5" i="1"/>
  <c r="K7" i="1"/>
  <c r="K9" i="1"/>
  <c r="K2" i="1"/>
  <c r="L3" i="1"/>
  <c r="L4" i="1"/>
  <c r="K4" i="1" s="1"/>
  <c r="L5" i="1"/>
  <c r="L6" i="1"/>
  <c r="K6" i="1" s="1"/>
  <c r="L7" i="1"/>
  <c r="L8" i="1"/>
  <c r="K8" i="1" s="1"/>
  <c r="L9" i="1"/>
  <c r="L10" i="1"/>
  <c r="K10" i="1" s="1"/>
  <c r="L2" i="1"/>
  <c r="J3" i="1"/>
  <c r="J4" i="1"/>
  <c r="J11" i="1" s="1"/>
  <c r="I12" i="1" s="1"/>
  <c r="K14" i="1" s="1"/>
  <c r="J5" i="1"/>
  <c r="J6" i="1"/>
  <c r="J7" i="1"/>
  <c r="J8" i="1"/>
  <c r="J9" i="1"/>
  <c r="J10" i="1"/>
  <c r="J2" i="1"/>
  <c r="D3" i="1"/>
  <c r="D4" i="1"/>
  <c r="D5" i="1"/>
  <c r="D6" i="1"/>
  <c r="D7" i="1"/>
  <c r="D8" i="1"/>
  <c r="D9" i="1"/>
  <c r="D10" i="1"/>
  <c r="D2" i="1"/>
  <c r="E3" i="1"/>
  <c r="E5" i="1"/>
  <c r="E7" i="1"/>
  <c r="E9" i="1"/>
  <c r="E2" i="1"/>
  <c r="F3" i="1"/>
  <c r="F4" i="1"/>
  <c r="E4" i="1" s="1"/>
  <c r="F5" i="1"/>
  <c r="F6" i="1"/>
  <c r="E6" i="1" s="1"/>
  <c r="F7" i="1"/>
  <c r="F8" i="1"/>
  <c r="E8" i="1" s="1"/>
  <c r="F9" i="1"/>
  <c r="F10" i="1"/>
  <c r="E10" i="1" s="1"/>
  <c r="F2" i="1"/>
  <c r="C24" i="2"/>
  <c r="B24" i="2"/>
  <c r="C23" i="2"/>
  <c r="I11" i="1"/>
  <c r="E14" i="1" l="1"/>
  <c r="C12" i="1"/>
  <c r="K11" i="1"/>
  <c r="I14" i="1" s="1"/>
  <c r="I15" i="1" s="1"/>
  <c r="I17" i="1" s="1"/>
  <c r="E11" i="1"/>
  <c r="C14" i="1" s="1"/>
  <c r="C15" i="1" l="1"/>
  <c r="C19" i="1" s="1"/>
  <c r="C20" i="1" s="1"/>
  <c r="C25" i="1" s="1"/>
  <c r="C26" i="1" s="1"/>
  <c r="B34" i="1" s="1"/>
</calcChain>
</file>

<file path=xl/sharedStrings.xml><?xml version="1.0" encoding="utf-8"?>
<sst xmlns="http://schemas.openxmlformats.org/spreadsheetml/2006/main" count="40" uniqueCount="37">
  <si>
    <t>S1</t>
  </si>
  <si>
    <t>S2</t>
  </si>
  <si>
    <t>Mean</t>
  </si>
  <si>
    <t>SD</t>
  </si>
  <si>
    <t>t</t>
  </si>
  <si>
    <t>f</t>
  </si>
  <si>
    <t>fx</t>
  </si>
  <si>
    <t>fy</t>
  </si>
  <si>
    <r>
      <t>fy</t>
    </r>
    <r>
      <rPr>
        <vertAlign val="superscript"/>
        <sz val="12"/>
        <rFont val="Calibri"/>
        <family val="2"/>
        <scheme val="minor"/>
      </rPr>
      <t>2</t>
    </r>
  </si>
  <si>
    <r>
      <t>f(x)</t>
    </r>
    <r>
      <rPr>
        <vertAlign val="superscript"/>
        <sz val="12"/>
        <rFont val="Calibri"/>
        <family val="2"/>
        <scheme val="minor"/>
      </rPr>
      <t>2</t>
    </r>
  </si>
  <si>
    <r>
      <t>x</t>
    </r>
    <r>
      <rPr>
        <vertAlign val="superscript"/>
        <sz val="12"/>
        <rFont val="Calibri"/>
        <family val="2"/>
        <scheme val="minor"/>
      </rPr>
      <t>2</t>
    </r>
  </si>
  <si>
    <r>
      <t>Y</t>
    </r>
    <r>
      <rPr>
        <vertAlign val="superscript"/>
        <sz val="12"/>
        <rFont val="Calibri"/>
        <family val="2"/>
        <scheme val="minor"/>
      </rPr>
      <t>2</t>
    </r>
  </si>
  <si>
    <t>mean</t>
  </si>
  <si>
    <r>
      <t>SD1</t>
    </r>
    <r>
      <rPr>
        <vertAlign val="superscript"/>
        <sz val="12"/>
        <rFont val="Calibri"/>
        <family val="2"/>
        <scheme val="minor"/>
      </rPr>
      <t>2</t>
    </r>
  </si>
  <si>
    <t>-</t>
  </si>
  <si>
    <r>
      <t>(fx2/n1)-(fx/n1)</t>
    </r>
    <r>
      <rPr>
        <vertAlign val="superscript"/>
        <sz val="12"/>
        <rFont val="Calibri"/>
        <family val="2"/>
        <scheme val="minor"/>
      </rPr>
      <t>2</t>
    </r>
  </si>
  <si>
    <r>
      <t>SDm1</t>
    </r>
    <r>
      <rPr>
        <vertAlign val="superscript"/>
        <sz val="12"/>
        <rFont val="Calibri"/>
        <family val="2"/>
        <scheme val="minor"/>
      </rPr>
      <t>2</t>
    </r>
  </si>
  <si>
    <r>
      <t>SD</t>
    </r>
    <r>
      <rPr>
        <vertAlign val="subscript"/>
        <sz val="12"/>
        <rFont val="Calibri"/>
        <family val="2"/>
        <scheme val="minor"/>
      </rPr>
      <t>bm</t>
    </r>
  </si>
  <si>
    <t>mean1-mean2/SDbm</t>
  </si>
  <si>
    <t>t tabel</t>
  </si>
  <si>
    <t>alpha</t>
  </si>
  <si>
    <t>0,05</t>
  </si>
  <si>
    <t>db</t>
  </si>
  <si>
    <t>(21+21)-2</t>
  </si>
  <si>
    <t>t analisis</t>
  </si>
  <si>
    <t>H0 ditolak jika t analisis &gt; t tabel</t>
  </si>
  <si>
    <t>&gt;</t>
  </si>
  <si>
    <t>H1 diterima</t>
  </si>
  <si>
    <t>Ada perbedaan yang signifikan pada produktifitas kerja antara karyawan dng karyawati, pada alpha 0,05 dan db=40</t>
  </si>
  <si>
    <t>laki</t>
  </si>
  <si>
    <t>perempuan</t>
  </si>
  <si>
    <t>(tanda minus bisa diabaikan)</t>
  </si>
  <si>
    <t>selisih perbedaan sebesar</t>
  </si>
  <si>
    <t>(artinya mean kelompok pertama lebih kecil daripada mean kelompok kedua)</t>
  </si>
  <si>
    <t>Kelompok/sampel yang memiliki produktifitas lebih tinggi adalah sampel karyawati dengan mean sebesar 13,88</t>
  </si>
  <si>
    <t>Keputusan:</t>
  </si>
  <si>
    <t>Kesimpulan dan Intepretasi: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</si>
</sst>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vertAlign val="subscript"/>
      <sz val="12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6E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1" fillId="3" borderId="0" xfId="0" applyFont="1" applyFill="1"/>
    <xf numFmtId="0" fontId="1" fillId="0" borderId="0" xfId="0" quotePrefix="1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5" borderId="1" xfId="0" applyFont="1" applyFill="1" applyBorder="1" applyAlignment="1">
      <alignment horizontal="center" vertical="center" wrapText="1" readingOrder="1"/>
    </xf>
    <xf numFmtId="0" fontId="4" fillId="5" borderId="2" xfId="0" applyFont="1" applyFill="1" applyBorder="1" applyAlignment="1">
      <alignment horizontal="center" vertical="center" wrapText="1" readingOrder="1"/>
    </xf>
    <xf numFmtId="0" fontId="4" fillId="5" borderId="3" xfId="0" applyFont="1" applyFill="1" applyBorder="1" applyAlignment="1">
      <alignment horizontal="center" vertical="center" wrapText="1" readingOrder="1"/>
    </xf>
    <xf numFmtId="0" fontId="1" fillId="7" borderId="0" xfId="0" applyFont="1" applyFill="1"/>
    <xf numFmtId="0" fontId="1" fillId="8" borderId="0" xfId="0" applyFont="1" applyFill="1"/>
    <xf numFmtId="3" fontId="1" fillId="6" borderId="0" xfId="0" applyNumberFormat="1" applyFont="1" applyFill="1"/>
    <xf numFmtId="0" fontId="1" fillId="9" borderId="0" xfId="0" applyFont="1" applyFill="1"/>
    <xf numFmtId="0" fontId="1" fillId="9" borderId="0" xfId="0" applyFont="1" applyFill="1" applyAlignment="1">
      <alignment horizontal="center"/>
    </xf>
    <xf numFmtId="3" fontId="1" fillId="9" borderId="0" xfId="0" applyNumberFormat="1" applyFont="1" applyFill="1"/>
    <xf numFmtId="0" fontId="6" fillId="6" borderId="0" xfId="0" applyFont="1" applyFill="1"/>
    <xf numFmtId="0" fontId="6" fillId="9" borderId="0" xfId="0" applyFont="1" applyFill="1"/>
    <xf numFmtId="0" fontId="3" fillId="2" borderId="1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337039</xdr:colOff>
      <xdr:row>29</xdr:row>
      <xdr:rowOff>101356</xdr:rowOff>
    </xdr:from>
    <xdr:to>
      <xdr:col>9</xdr:col>
      <xdr:colOff>527538</xdr:colOff>
      <xdr:row>35</xdr:row>
      <xdr:rowOff>80596</xdr:rowOff>
    </xdr:to>
    <xdr:sp macro="" textlink="">
      <xdr:nvSpPr>
        <xdr:cNvPr id="2" name="Freeform 1"/>
        <xdr:cNvSpPr/>
      </xdr:nvSpPr>
      <xdr:spPr>
        <a:xfrm>
          <a:off x="4212981" y="6124087"/>
          <a:ext cx="1406769" cy="1166201"/>
        </a:xfrm>
        <a:custGeom>
          <a:avLst/>
          <a:gdLst>
            <a:gd name="connsiteX0" fmla="*/ 0 w 1406769"/>
            <a:gd name="connsiteY0" fmla="*/ 1166201 h 1166201"/>
            <a:gd name="connsiteX1" fmla="*/ 703384 w 1406769"/>
            <a:gd name="connsiteY1" fmla="*/ 8548 h 1166201"/>
            <a:gd name="connsiteX2" fmla="*/ 1406769 w 1406769"/>
            <a:gd name="connsiteY2" fmla="*/ 1114913 h 116620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406769" h="1166201">
              <a:moveTo>
                <a:pt x="0" y="1166201"/>
              </a:moveTo>
              <a:cubicBezTo>
                <a:pt x="234461" y="591648"/>
                <a:pt x="468923" y="17096"/>
                <a:pt x="703384" y="8548"/>
              </a:cubicBezTo>
              <a:cubicBezTo>
                <a:pt x="937846" y="0"/>
                <a:pt x="1306634" y="958605"/>
                <a:pt x="1406769" y="1114913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212480</xdr:colOff>
      <xdr:row>32</xdr:row>
      <xdr:rowOff>7326</xdr:rowOff>
    </xdr:from>
    <xdr:to>
      <xdr:col>9</xdr:col>
      <xdr:colOff>230066</xdr:colOff>
      <xdr:row>35</xdr:row>
      <xdr:rowOff>152400</xdr:rowOff>
    </xdr:to>
    <xdr:cxnSp macro="">
      <xdr:nvCxnSpPr>
        <xdr:cNvPr id="4" name="Straight Connector 3"/>
        <xdr:cNvCxnSpPr>
          <a:endCxn id="6" idx="0"/>
        </xdr:cNvCxnSpPr>
      </xdr:nvCxnSpPr>
      <xdr:spPr>
        <a:xfrm>
          <a:off x="5317880" y="6636726"/>
          <a:ext cx="17586" cy="745149"/>
        </a:xfrm>
        <a:prstGeom prst="line">
          <a:avLst/>
        </a:prstGeom>
        <a:ln>
          <a:headEnd type="oval"/>
          <a:tail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21981</xdr:colOff>
      <xdr:row>31</xdr:row>
      <xdr:rowOff>175846</xdr:rowOff>
    </xdr:from>
    <xdr:to>
      <xdr:col>8</xdr:col>
      <xdr:colOff>25400</xdr:colOff>
      <xdr:row>35</xdr:row>
      <xdr:rowOff>152400</xdr:rowOff>
    </xdr:to>
    <xdr:cxnSp macro="">
      <xdr:nvCxnSpPr>
        <xdr:cNvPr id="5" name="Straight Connector 4"/>
        <xdr:cNvCxnSpPr>
          <a:endCxn id="9" idx="0"/>
        </xdr:cNvCxnSpPr>
      </xdr:nvCxnSpPr>
      <xdr:spPr>
        <a:xfrm>
          <a:off x="4517781" y="6605221"/>
          <a:ext cx="3419" cy="776654"/>
        </a:xfrm>
        <a:prstGeom prst="line">
          <a:avLst/>
        </a:prstGeom>
        <a:ln>
          <a:headEnd type="oval"/>
          <a:tail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586154</xdr:colOff>
      <xdr:row>35</xdr:row>
      <xdr:rowOff>152400</xdr:rowOff>
    </xdr:from>
    <xdr:to>
      <xdr:col>9</xdr:col>
      <xdr:colOff>483577</xdr:colOff>
      <xdr:row>37</xdr:row>
      <xdr:rowOff>145073</xdr:rowOff>
    </xdr:to>
    <xdr:sp macro="" textlink="">
      <xdr:nvSpPr>
        <xdr:cNvPr id="6" name="TextBox 5"/>
        <xdr:cNvSpPr txBox="1"/>
      </xdr:nvSpPr>
      <xdr:spPr>
        <a:xfrm>
          <a:off x="5081954" y="7461250"/>
          <a:ext cx="507023" cy="399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2,021</a:t>
          </a:r>
        </a:p>
      </xdr:txBody>
    </xdr:sp>
    <xdr:clientData/>
  </xdr:twoCellAnchor>
  <xdr:twoCellAnchor>
    <xdr:from>
      <xdr:col>8</xdr:col>
      <xdr:colOff>424961</xdr:colOff>
      <xdr:row>29</xdr:row>
      <xdr:rowOff>109904</xdr:rowOff>
    </xdr:from>
    <xdr:to>
      <xdr:col>8</xdr:col>
      <xdr:colOff>432288</xdr:colOff>
      <xdr:row>35</xdr:row>
      <xdr:rowOff>95250</xdr:rowOff>
    </xdr:to>
    <xdr:cxnSp macro="">
      <xdr:nvCxnSpPr>
        <xdr:cNvPr id="8" name="Straight Connector 7"/>
        <xdr:cNvCxnSpPr>
          <a:stCxn id="2" idx="1"/>
        </xdr:cNvCxnSpPr>
      </xdr:nvCxnSpPr>
      <xdr:spPr>
        <a:xfrm flipH="1">
          <a:off x="4909038" y="6132635"/>
          <a:ext cx="7327" cy="1172307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361950</xdr:colOff>
      <xdr:row>35</xdr:row>
      <xdr:rowOff>152400</xdr:rowOff>
    </xdr:from>
    <xdr:to>
      <xdr:col>8</xdr:col>
      <xdr:colOff>298450</xdr:colOff>
      <xdr:row>37</xdr:row>
      <xdr:rowOff>145073</xdr:rowOff>
    </xdr:to>
    <xdr:sp macro="" textlink="">
      <xdr:nvSpPr>
        <xdr:cNvPr id="9" name="TextBox 8"/>
        <xdr:cNvSpPr txBox="1"/>
      </xdr:nvSpPr>
      <xdr:spPr>
        <a:xfrm>
          <a:off x="4248150" y="7461250"/>
          <a:ext cx="546100" cy="399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-2,021</a:t>
          </a:r>
        </a:p>
      </xdr:txBody>
    </xdr:sp>
    <xdr:clientData/>
  </xdr:twoCellAnchor>
  <xdr:twoCellAnchor>
    <xdr:from>
      <xdr:col>6</xdr:col>
      <xdr:colOff>44450</xdr:colOff>
      <xdr:row>31</xdr:row>
      <xdr:rowOff>115208</xdr:rowOff>
    </xdr:from>
    <xdr:to>
      <xdr:col>7</xdr:col>
      <xdr:colOff>527050</xdr:colOff>
      <xdr:row>33</xdr:row>
      <xdr:rowOff>26308</xdr:rowOff>
    </xdr:to>
    <xdr:sp macro="" textlink="">
      <xdr:nvSpPr>
        <xdr:cNvPr id="10" name="TextBox 9"/>
        <xdr:cNvSpPr txBox="1"/>
      </xdr:nvSpPr>
      <xdr:spPr>
        <a:xfrm>
          <a:off x="3718379" y="6510565"/>
          <a:ext cx="713921" cy="305707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-3,2374</a:t>
          </a:r>
        </a:p>
        <a:p>
          <a:endParaRPr lang="en-US" sz="1100"/>
        </a:p>
      </xdr:txBody>
    </xdr:sp>
    <xdr:clientData/>
  </xdr:twoCellAnchor>
  <xdr:twoCellAnchor>
    <xdr:from>
      <xdr:col>9</xdr:col>
      <xdr:colOff>366030</xdr:colOff>
      <xdr:row>31</xdr:row>
      <xdr:rowOff>127000</xdr:rowOff>
    </xdr:from>
    <xdr:to>
      <xdr:col>10</xdr:col>
      <xdr:colOff>467630</xdr:colOff>
      <xdr:row>33</xdr:row>
      <xdr:rowOff>38100</xdr:rowOff>
    </xdr:to>
    <xdr:sp macro="" textlink="">
      <xdr:nvSpPr>
        <xdr:cNvPr id="11" name="TextBox 10"/>
        <xdr:cNvSpPr txBox="1"/>
      </xdr:nvSpPr>
      <xdr:spPr>
        <a:xfrm>
          <a:off x="5495923" y="6522357"/>
          <a:ext cx="713921" cy="305707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3,2374</a:t>
          </a:r>
        </a:p>
        <a:p>
          <a:endParaRPr lang="en-US" sz="1100"/>
        </a:p>
      </xdr:txBody>
    </xdr:sp>
    <xdr:clientData/>
  </xdr:twoCellAnchor>
  <xdr:twoCellAnchor>
    <xdr:from>
      <xdr:col>9</xdr:col>
      <xdr:colOff>434975</xdr:colOff>
      <xdr:row>36</xdr:row>
      <xdr:rowOff>3175</xdr:rowOff>
    </xdr:from>
    <xdr:to>
      <xdr:col>9</xdr:col>
      <xdr:colOff>514350</xdr:colOff>
      <xdr:row>37</xdr:row>
      <xdr:rowOff>114300</xdr:rowOff>
    </xdr:to>
    <xdr:cxnSp macro="">
      <xdr:nvCxnSpPr>
        <xdr:cNvPr id="13" name="Straight Arrow Connector 12"/>
        <xdr:cNvCxnSpPr/>
      </xdr:nvCxnSpPr>
      <xdr:spPr>
        <a:xfrm>
          <a:off x="5540375" y="7432675"/>
          <a:ext cx="79375" cy="311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565150</xdr:colOff>
      <xdr:row>35</xdr:row>
      <xdr:rowOff>187325</xdr:rowOff>
    </xdr:from>
    <xdr:to>
      <xdr:col>11</xdr:col>
      <xdr:colOff>222250</xdr:colOff>
      <xdr:row>38</xdr:row>
      <xdr:rowOff>149225</xdr:rowOff>
    </xdr:to>
    <xdr:sp macro="" textlink="">
      <xdr:nvSpPr>
        <xdr:cNvPr id="14" name="TextBox 13"/>
        <xdr:cNvSpPr txBox="1"/>
      </xdr:nvSpPr>
      <xdr:spPr>
        <a:xfrm>
          <a:off x="5670550" y="7416800"/>
          <a:ext cx="8763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daerah penolakan H0</a:t>
          </a:r>
        </a:p>
      </xdr:txBody>
    </xdr:sp>
    <xdr:clientData/>
  </xdr:twoCellAnchor>
  <xdr:twoCellAnchor>
    <xdr:from>
      <xdr:col>5</xdr:col>
      <xdr:colOff>196850</xdr:colOff>
      <xdr:row>35</xdr:row>
      <xdr:rowOff>174625</xdr:rowOff>
    </xdr:from>
    <xdr:to>
      <xdr:col>7</xdr:col>
      <xdr:colOff>234950</xdr:colOff>
      <xdr:row>38</xdr:row>
      <xdr:rowOff>136525</xdr:rowOff>
    </xdr:to>
    <xdr:sp macro="" textlink="">
      <xdr:nvSpPr>
        <xdr:cNvPr id="15" name="TextBox 14"/>
        <xdr:cNvSpPr txBox="1"/>
      </xdr:nvSpPr>
      <xdr:spPr>
        <a:xfrm>
          <a:off x="3244850" y="7404100"/>
          <a:ext cx="8763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daerah penolakan H0</a:t>
          </a:r>
        </a:p>
      </xdr:txBody>
    </xdr:sp>
    <xdr:clientData/>
  </xdr:twoCellAnchor>
  <xdr:twoCellAnchor>
    <xdr:from>
      <xdr:col>7</xdr:col>
      <xdr:colOff>260350</xdr:colOff>
      <xdr:row>36</xdr:row>
      <xdr:rowOff>9525</xdr:rowOff>
    </xdr:from>
    <xdr:to>
      <xdr:col>7</xdr:col>
      <xdr:colOff>492413</xdr:colOff>
      <xdr:row>37</xdr:row>
      <xdr:rowOff>155575</xdr:rowOff>
    </xdr:to>
    <xdr:cxnSp macro="">
      <xdr:nvCxnSpPr>
        <xdr:cNvPr id="17" name="Straight Arrow Connector 16"/>
        <xdr:cNvCxnSpPr>
          <a:stCxn id="33" idx="1"/>
        </xdr:cNvCxnSpPr>
      </xdr:nvCxnSpPr>
      <xdr:spPr>
        <a:xfrm flipH="1">
          <a:off x="4146550" y="7439025"/>
          <a:ext cx="232063" cy="346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26</xdr:row>
      <xdr:rowOff>61232</xdr:rowOff>
    </xdr:from>
    <xdr:to>
      <xdr:col>10</xdr:col>
      <xdr:colOff>292100</xdr:colOff>
      <xdr:row>29</xdr:row>
      <xdr:rowOff>76200</xdr:rowOff>
    </xdr:to>
    <xdr:sp macro="" textlink="">
      <xdr:nvSpPr>
        <xdr:cNvPr id="18" name="TextBox 17"/>
        <xdr:cNvSpPr txBox="1"/>
      </xdr:nvSpPr>
      <xdr:spPr>
        <a:xfrm>
          <a:off x="5155293" y="5470071"/>
          <a:ext cx="879021" cy="6068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000"/>
            <a:t>daerah penerimaan H0</a:t>
          </a:r>
        </a:p>
      </xdr:txBody>
    </xdr:sp>
    <xdr:clientData/>
  </xdr:twoCellAnchor>
  <xdr:twoCellAnchor>
    <xdr:from>
      <xdr:col>8</xdr:col>
      <xdr:colOff>196850</xdr:colOff>
      <xdr:row>28</xdr:row>
      <xdr:rowOff>76200</xdr:rowOff>
    </xdr:from>
    <xdr:to>
      <xdr:col>8</xdr:col>
      <xdr:colOff>596900</xdr:colOff>
      <xdr:row>31</xdr:row>
      <xdr:rowOff>152400</xdr:rowOff>
    </xdr:to>
    <xdr:cxnSp macro="">
      <xdr:nvCxnSpPr>
        <xdr:cNvPr id="20" name="Straight Arrow Connector 19"/>
        <xdr:cNvCxnSpPr/>
      </xdr:nvCxnSpPr>
      <xdr:spPr>
        <a:xfrm flipV="1">
          <a:off x="4692650" y="5962650"/>
          <a:ext cx="400050" cy="68580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558800</xdr:colOff>
      <xdr:row>29</xdr:row>
      <xdr:rowOff>127000</xdr:rowOff>
    </xdr:from>
    <xdr:to>
      <xdr:col>9</xdr:col>
      <xdr:colOff>425450</xdr:colOff>
      <xdr:row>33</xdr:row>
      <xdr:rowOff>120650</xdr:rowOff>
    </xdr:to>
    <xdr:cxnSp macro="">
      <xdr:nvCxnSpPr>
        <xdr:cNvPr id="21" name="Straight Arrow Connector 20"/>
        <xdr:cNvCxnSpPr/>
      </xdr:nvCxnSpPr>
      <xdr:spPr>
        <a:xfrm flipV="1">
          <a:off x="5054600" y="6216650"/>
          <a:ext cx="476250" cy="80645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33</xdr:row>
      <xdr:rowOff>50800</xdr:rowOff>
    </xdr:from>
    <xdr:to>
      <xdr:col>9</xdr:col>
      <xdr:colOff>343877</xdr:colOff>
      <xdr:row>35</xdr:row>
      <xdr:rowOff>35659</xdr:rowOff>
    </xdr:to>
    <xdr:cxnSp macro="">
      <xdr:nvCxnSpPr>
        <xdr:cNvPr id="29" name="Straight Connector 28"/>
        <xdr:cNvCxnSpPr/>
      </xdr:nvCxnSpPr>
      <xdr:spPr>
        <a:xfrm>
          <a:off x="5448300" y="6953250"/>
          <a:ext cx="977" cy="391259"/>
        </a:xfrm>
        <a:prstGeom prst="line">
          <a:avLst/>
        </a:prstGeom>
        <a:ln>
          <a:headEnd type="diamond"/>
          <a:tailEnd type="diamond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520700</xdr:colOff>
      <xdr:row>33</xdr:row>
      <xdr:rowOff>50800</xdr:rowOff>
    </xdr:from>
    <xdr:to>
      <xdr:col>7</xdr:col>
      <xdr:colOff>521677</xdr:colOff>
      <xdr:row>35</xdr:row>
      <xdr:rowOff>35659</xdr:rowOff>
    </xdr:to>
    <xdr:cxnSp macro="">
      <xdr:nvCxnSpPr>
        <xdr:cNvPr id="31" name="Straight Connector 30"/>
        <xdr:cNvCxnSpPr/>
      </xdr:nvCxnSpPr>
      <xdr:spPr>
        <a:xfrm>
          <a:off x="4406900" y="6953250"/>
          <a:ext cx="977" cy="391259"/>
        </a:xfrm>
        <a:prstGeom prst="line">
          <a:avLst/>
        </a:prstGeom>
        <a:ln>
          <a:headEnd type="diamond"/>
          <a:tailEnd type="diamond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35</xdr:row>
      <xdr:rowOff>53974</xdr:rowOff>
    </xdr:from>
    <xdr:to>
      <xdr:col>9</xdr:col>
      <xdr:colOff>539750</xdr:colOff>
      <xdr:row>35</xdr:row>
      <xdr:rowOff>184149</xdr:rowOff>
    </xdr:to>
    <xdr:sp macro="" textlink="">
      <xdr:nvSpPr>
        <xdr:cNvPr id="32" name="Left Brace 31"/>
        <xdr:cNvSpPr/>
      </xdr:nvSpPr>
      <xdr:spPr>
        <a:xfrm rot="16200000">
          <a:off x="5419725" y="7267574"/>
          <a:ext cx="130175" cy="320675"/>
        </a:xfrm>
        <a:prstGeom prst="leftBrace">
          <a:avLst>
            <a:gd name="adj1" fmla="val 8333"/>
            <a:gd name="adj2" fmla="val 5454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317500</xdr:colOff>
      <xdr:row>35</xdr:row>
      <xdr:rowOff>82550</xdr:rowOff>
    </xdr:from>
    <xdr:to>
      <xdr:col>8</xdr:col>
      <xdr:colOff>28575</xdr:colOff>
      <xdr:row>36</xdr:row>
      <xdr:rowOff>9525</xdr:rowOff>
    </xdr:to>
    <xdr:sp macro="" textlink="">
      <xdr:nvSpPr>
        <xdr:cNvPr id="33" name="Left Brace 32"/>
        <xdr:cNvSpPr/>
      </xdr:nvSpPr>
      <xdr:spPr>
        <a:xfrm rot="16200000">
          <a:off x="4298950" y="7296150"/>
          <a:ext cx="130175" cy="320675"/>
        </a:xfrm>
        <a:prstGeom prst="leftBrace">
          <a:avLst>
            <a:gd name="adj1" fmla="val 8333"/>
            <a:gd name="adj2" fmla="val 5454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161925</xdr:colOff>
      <xdr:row>35</xdr:row>
      <xdr:rowOff>38100</xdr:rowOff>
    </xdr:from>
    <xdr:to>
      <xdr:col>10</xdr:col>
      <xdr:colOff>333375</xdr:colOff>
      <xdr:row>35</xdr:row>
      <xdr:rowOff>47625</xdr:rowOff>
    </xdr:to>
    <xdr:cxnSp macro="">
      <xdr:nvCxnSpPr>
        <xdr:cNvPr id="43" name="Straight Connector 42"/>
        <xdr:cNvCxnSpPr/>
      </xdr:nvCxnSpPr>
      <xdr:spPr>
        <a:xfrm flipV="1">
          <a:off x="4048125" y="7267575"/>
          <a:ext cx="2000250" cy="9525"/>
        </a:xfrm>
        <a:prstGeom prst="lin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21" zoomScaleNormal="100" workbookViewId="0">
      <selection activeCell="E20" sqref="E20"/>
    </sheetView>
  </sheetViews>
  <sheetFormatPr defaultRowHeight="15.75" x14ac:dyDescent="0.25"/>
  <cols>
    <col min="1" max="6" width="9.140625" style="2"/>
    <col min="7" max="7" width="3.42578125" style="9" customWidth="1"/>
    <col min="8" max="16384" width="9.140625" style="2"/>
  </cols>
  <sheetData>
    <row r="1" spans="2:12" ht="18.75" thickBot="1" x14ac:dyDescent="0.3">
      <c r="B1" s="2" t="s">
        <v>29</v>
      </c>
      <c r="C1" s="2" t="s">
        <v>5</v>
      </c>
      <c r="D1" s="2" t="s">
        <v>6</v>
      </c>
      <c r="E1" s="2" t="s">
        <v>9</v>
      </c>
      <c r="F1" s="2" t="s">
        <v>10</v>
      </c>
      <c r="H1" s="2" t="s">
        <v>30</v>
      </c>
      <c r="I1" s="2" t="s">
        <v>5</v>
      </c>
      <c r="J1" s="2" t="s">
        <v>7</v>
      </c>
      <c r="K1" s="2" t="s">
        <v>8</v>
      </c>
      <c r="L1" s="2" t="s">
        <v>11</v>
      </c>
    </row>
    <row r="2" spans="2:12" ht="16.5" thickBot="1" x14ac:dyDescent="0.3">
      <c r="B2" s="3">
        <v>10</v>
      </c>
      <c r="C2" s="3">
        <v>6</v>
      </c>
      <c r="D2" s="3">
        <f>B2*C2</f>
        <v>60</v>
      </c>
      <c r="E2" s="3">
        <f>C2*F2</f>
        <v>600</v>
      </c>
      <c r="F2" s="3">
        <f>B2^2</f>
        <v>100</v>
      </c>
      <c r="G2" s="11"/>
      <c r="H2" s="22">
        <v>10</v>
      </c>
      <c r="I2" s="3">
        <v>2</v>
      </c>
      <c r="J2" s="2">
        <f>H2*I2</f>
        <v>20</v>
      </c>
      <c r="K2" s="2">
        <f>I2*L2</f>
        <v>200</v>
      </c>
      <c r="L2" s="2">
        <f>H2^2</f>
        <v>100</v>
      </c>
    </row>
    <row r="3" spans="2:12" ht="17.25" thickTop="1" thickBot="1" x14ac:dyDescent="0.3">
      <c r="B3" s="4">
        <v>11</v>
      </c>
      <c r="C3" s="4">
        <v>4</v>
      </c>
      <c r="D3" s="3">
        <f t="shared" ref="D3:D10" si="0">B3*C3</f>
        <v>44</v>
      </c>
      <c r="E3" s="3">
        <f t="shared" ref="E3:E10" si="1">C3*F3</f>
        <v>484</v>
      </c>
      <c r="F3" s="3">
        <f t="shared" ref="F3:F10" si="2">B3^2</f>
        <v>121</v>
      </c>
      <c r="G3" s="12"/>
      <c r="H3" s="4">
        <v>11</v>
      </c>
      <c r="I3" s="4">
        <v>1</v>
      </c>
      <c r="J3" s="2">
        <f t="shared" ref="J3:J10" si="3">H3*I3</f>
        <v>11</v>
      </c>
      <c r="K3" s="2">
        <f t="shared" ref="K3:K10" si="4">I3*L3</f>
        <v>121</v>
      </c>
      <c r="L3" s="2">
        <f t="shared" ref="L3:L10" si="5">H3^2</f>
        <v>121</v>
      </c>
    </row>
    <row r="4" spans="2:12" ht="16.5" thickBot="1" x14ac:dyDescent="0.3">
      <c r="B4" s="5">
        <v>12</v>
      </c>
      <c r="C4" s="5">
        <v>3</v>
      </c>
      <c r="D4" s="3">
        <f t="shared" si="0"/>
        <v>36</v>
      </c>
      <c r="E4" s="3">
        <f t="shared" si="1"/>
        <v>432</v>
      </c>
      <c r="F4" s="3">
        <f t="shared" si="2"/>
        <v>144</v>
      </c>
      <c r="G4" s="13"/>
      <c r="H4" s="5">
        <v>12</v>
      </c>
      <c r="I4" s="5">
        <v>4</v>
      </c>
      <c r="J4" s="2">
        <f t="shared" si="3"/>
        <v>48</v>
      </c>
      <c r="K4" s="2">
        <f t="shared" si="4"/>
        <v>576</v>
      </c>
      <c r="L4" s="2">
        <f t="shared" si="5"/>
        <v>144</v>
      </c>
    </row>
    <row r="5" spans="2:12" ht="16.5" thickBot="1" x14ac:dyDescent="0.3">
      <c r="B5" s="5">
        <v>13</v>
      </c>
      <c r="C5" s="5">
        <v>1</v>
      </c>
      <c r="D5" s="3">
        <f t="shared" si="0"/>
        <v>13</v>
      </c>
      <c r="E5" s="3">
        <f t="shared" si="1"/>
        <v>169</v>
      </c>
      <c r="F5" s="3">
        <f t="shared" si="2"/>
        <v>169</v>
      </c>
      <c r="G5" s="13"/>
      <c r="H5" s="5">
        <v>13</v>
      </c>
      <c r="I5" s="5">
        <v>3</v>
      </c>
      <c r="J5" s="2">
        <f t="shared" si="3"/>
        <v>39</v>
      </c>
      <c r="K5" s="2">
        <f t="shared" si="4"/>
        <v>507</v>
      </c>
      <c r="L5" s="2">
        <f t="shared" si="5"/>
        <v>169</v>
      </c>
    </row>
    <row r="6" spans="2:12" ht="16.5" thickBot="1" x14ac:dyDescent="0.3">
      <c r="B6" s="5">
        <v>14</v>
      </c>
      <c r="C6" s="5">
        <v>1</v>
      </c>
      <c r="D6" s="3">
        <f t="shared" si="0"/>
        <v>14</v>
      </c>
      <c r="E6" s="3">
        <f t="shared" si="1"/>
        <v>196</v>
      </c>
      <c r="F6" s="3">
        <f t="shared" si="2"/>
        <v>196</v>
      </c>
      <c r="G6" s="13"/>
      <c r="H6" s="5">
        <v>14</v>
      </c>
      <c r="I6" s="5">
        <v>3</v>
      </c>
      <c r="J6" s="2">
        <f t="shared" si="3"/>
        <v>42</v>
      </c>
      <c r="K6" s="2">
        <f t="shared" si="4"/>
        <v>588</v>
      </c>
      <c r="L6" s="2">
        <f t="shared" si="5"/>
        <v>196</v>
      </c>
    </row>
    <row r="7" spans="2:12" ht="16.5" thickBot="1" x14ac:dyDescent="0.3">
      <c r="B7" s="5">
        <v>15</v>
      </c>
      <c r="C7" s="5">
        <v>5</v>
      </c>
      <c r="D7" s="3">
        <f t="shared" si="0"/>
        <v>75</v>
      </c>
      <c r="E7" s="3">
        <f t="shared" si="1"/>
        <v>1125</v>
      </c>
      <c r="F7" s="3">
        <f t="shared" si="2"/>
        <v>225</v>
      </c>
      <c r="G7" s="13"/>
      <c r="H7" s="5">
        <v>15</v>
      </c>
      <c r="I7" s="5">
        <v>1</v>
      </c>
      <c r="J7" s="2">
        <f t="shared" si="3"/>
        <v>15</v>
      </c>
      <c r="K7" s="2">
        <f t="shared" si="4"/>
        <v>225</v>
      </c>
      <c r="L7" s="2">
        <f t="shared" si="5"/>
        <v>225</v>
      </c>
    </row>
    <row r="8" spans="2:12" ht="16.5" thickBot="1" x14ac:dyDescent="0.3">
      <c r="B8" s="5">
        <v>16</v>
      </c>
      <c r="C8" s="5">
        <v>1</v>
      </c>
      <c r="D8" s="3">
        <f t="shared" si="0"/>
        <v>16</v>
      </c>
      <c r="E8" s="3">
        <f t="shared" si="1"/>
        <v>256</v>
      </c>
      <c r="F8" s="3">
        <f t="shared" si="2"/>
        <v>256</v>
      </c>
      <c r="G8" s="13"/>
      <c r="H8" s="5">
        <v>16</v>
      </c>
      <c r="I8" s="5">
        <v>4</v>
      </c>
      <c r="J8" s="2">
        <f t="shared" si="3"/>
        <v>64</v>
      </c>
      <c r="K8" s="2">
        <f t="shared" si="4"/>
        <v>1024</v>
      </c>
      <c r="L8" s="2">
        <f t="shared" si="5"/>
        <v>256</v>
      </c>
    </row>
    <row r="9" spans="2:12" ht="16.5" thickBot="1" x14ac:dyDescent="0.3">
      <c r="B9" s="5">
        <v>17</v>
      </c>
      <c r="C9" s="5">
        <v>0</v>
      </c>
      <c r="D9" s="3">
        <f t="shared" si="0"/>
        <v>0</v>
      </c>
      <c r="E9" s="3">
        <f t="shared" si="1"/>
        <v>0</v>
      </c>
      <c r="F9" s="3">
        <f t="shared" si="2"/>
        <v>289</v>
      </c>
      <c r="G9" s="13"/>
      <c r="H9" s="5">
        <v>17</v>
      </c>
      <c r="I9" s="5">
        <v>2</v>
      </c>
      <c r="J9" s="2">
        <f t="shared" si="3"/>
        <v>34</v>
      </c>
      <c r="K9" s="2">
        <f t="shared" si="4"/>
        <v>578</v>
      </c>
      <c r="L9" s="2">
        <f t="shared" si="5"/>
        <v>289</v>
      </c>
    </row>
    <row r="10" spans="2:12" ht="16.5" thickBot="1" x14ac:dyDescent="0.3">
      <c r="B10" s="5">
        <v>18</v>
      </c>
      <c r="C10" s="5">
        <v>0</v>
      </c>
      <c r="D10" s="3">
        <f t="shared" si="0"/>
        <v>0</v>
      </c>
      <c r="E10" s="3">
        <f t="shared" si="1"/>
        <v>0</v>
      </c>
      <c r="F10" s="3">
        <f t="shared" si="2"/>
        <v>324</v>
      </c>
      <c r="G10" s="13"/>
      <c r="H10" s="5">
        <v>18</v>
      </c>
      <c r="I10" s="5">
        <v>1</v>
      </c>
      <c r="J10" s="2">
        <f t="shared" si="3"/>
        <v>18</v>
      </c>
      <c r="K10" s="2">
        <f t="shared" si="4"/>
        <v>324</v>
      </c>
      <c r="L10" s="2">
        <f t="shared" si="5"/>
        <v>324</v>
      </c>
    </row>
    <row r="11" spans="2:12" x14ac:dyDescent="0.25">
      <c r="C11" s="6">
        <f>SUM(C2:C10)</f>
        <v>21</v>
      </c>
      <c r="D11" s="6">
        <f>SUM(D2:D10)</f>
        <v>258</v>
      </c>
      <c r="E11" s="6">
        <f t="shared" ref="E11" si="6">SUM(E2:E10)</f>
        <v>3262</v>
      </c>
      <c r="I11" s="6">
        <f>SUM(I2:I10)</f>
        <v>21</v>
      </c>
      <c r="J11" s="6">
        <f>SUM(J2:J10)</f>
        <v>291</v>
      </c>
      <c r="K11" s="6">
        <f>SUM(K2:K10)</f>
        <v>4143</v>
      </c>
    </row>
    <row r="12" spans="2:12" x14ac:dyDescent="0.25">
      <c r="B12" s="2" t="s">
        <v>12</v>
      </c>
      <c r="C12" s="8">
        <f>D11/C11</f>
        <v>12.285714285714286</v>
      </c>
      <c r="I12" s="2">
        <f>J11/I11</f>
        <v>13.857142857142858</v>
      </c>
    </row>
    <row r="13" spans="2:12" ht="18" x14ac:dyDescent="0.25">
      <c r="B13" s="2" t="s">
        <v>13</v>
      </c>
      <c r="C13" s="2" t="s">
        <v>15</v>
      </c>
    </row>
    <row r="14" spans="2:12" x14ac:dyDescent="0.25">
      <c r="C14" s="2">
        <f>E11/C11</f>
        <v>155.33333333333334</v>
      </c>
      <c r="D14" s="7" t="s">
        <v>14</v>
      </c>
      <c r="E14" s="8">
        <f>(D11/C11)^2</f>
        <v>150.9387755102041</v>
      </c>
      <c r="I14" s="2">
        <f>K11/I11</f>
        <v>197.28571428571428</v>
      </c>
      <c r="J14" s="7" t="s">
        <v>14</v>
      </c>
      <c r="K14" s="2">
        <f>I12^2</f>
        <v>192.02040816326533</v>
      </c>
    </row>
    <row r="15" spans="2:12" x14ac:dyDescent="0.25">
      <c r="C15" s="2">
        <f>C14-E14</f>
        <v>4.3945578231292473</v>
      </c>
      <c r="I15" s="2">
        <f>I14-K14</f>
        <v>5.2653061224489477</v>
      </c>
    </row>
    <row r="17" spans="2:9" ht="18" x14ac:dyDescent="0.25">
      <c r="B17" s="2" t="s">
        <v>16</v>
      </c>
      <c r="C17" s="10">
        <f>C15/41</f>
        <v>0.10718433714949384</v>
      </c>
      <c r="I17" s="10">
        <f>I15/41</f>
        <v>0.12842210054753531</v>
      </c>
    </row>
    <row r="19" spans="2:9" ht="18.75" x14ac:dyDescent="0.35">
      <c r="B19" s="2" t="s">
        <v>17</v>
      </c>
      <c r="C19" s="2">
        <f>C17+I17</f>
        <v>0.23560643769702916</v>
      </c>
    </row>
    <row r="20" spans="2:9" x14ac:dyDescent="0.25">
      <c r="C20" s="14">
        <f>SQRT(C19)</f>
        <v>0.48539307545228655</v>
      </c>
    </row>
    <row r="23" spans="2:9" x14ac:dyDescent="0.25">
      <c r="B23" s="2" t="s">
        <v>4</v>
      </c>
      <c r="C23" s="2" t="s">
        <v>18</v>
      </c>
    </row>
    <row r="24" spans="2:9" x14ac:dyDescent="0.25">
      <c r="C24" s="2">
        <f>C12-I12</f>
        <v>-1.5714285714285712</v>
      </c>
    </row>
    <row r="25" spans="2:9" x14ac:dyDescent="0.25">
      <c r="C25" s="2">
        <f>C20</f>
        <v>0.48539307545228655</v>
      </c>
    </row>
    <row r="26" spans="2:9" x14ac:dyDescent="0.25">
      <c r="C26" s="15">
        <f>C24/C25</f>
        <v>-3.2374350828229734</v>
      </c>
    </row>
    <row r="28" spans="2:9" x14ac:dyDescent="0.25">
      <c r="B28" s="10" t="s">
        <v>19</v>
      </c>
      <c r="C28" s="16">
        <v>2021</v>
      </c>
    </row>
    <row r="29" spans="2:9" x14ac:dyDescent="0.25">
      <c r="B29" s="2" t="s">
        <v>20</v>
      </c>
      <c r="C29" s="2" t="s">
        <v>21</v>
      </c>
    </row>
    <row r="30" spans="2:9" x14ac:dyDescent="0.25">
      <c r="B30" s="2" t="s">
        <v>22</v>
      </c>
      <c r="C30" s="2">
        <v>40</v>
      </c>
      <c r="D30" s="2" t="s">
        <v>23</v>
      </c>
    </row>
    <row r="32" spans="2:9" x14ac:dyDescent="0.25">
      <c r="B32" s="21" t="s">
        <v>35</v>
      </c>
      <c r="C32" s="17"/>
    </row>
    <row r="33" spans="1:14" x14ac:dyDescent="0.25">
      <c r="A33" s="17"/>
      <c r="B33" s="17" t="s">
        <v>24</v>
      </c>
      <c r="C33" s="17"/>
      <c r="D33" s="17" t="s">
        <v>19</v>
      </c>
    </row>
    <row r="34" spans="1:14" x14ac:dyDescent="0.25">
      <c r="A34" s="17"/>
      <c r="B34" s="17">
        <f>C26</f>
        <v>-3.2374350828229734</v>
      </c>
      <c r="C34" s="18" t="s">
        <v>26</v>
      </c>
      <c r="D34" s="19">
        <f>C28</f>
        <v>2021</v>
      </c>
    </row>
    <row r="35" spans="1:14" x14ac:dyDescent="0.25">
      <c r="A35" s="17" t="s">
        <v>31</v>
      </c>
      <c r="B35" s="17"/>
      <c r="C35" s="17"/>
      <c r="D35" s="17"/>
    </row>
    <row r="36" spans="1:14" x14ac:dyDescent="0.25">
      <c r="B36" s="2" t="s">
        <v>25</v>
      </c>
    </row>
    <row r="40" spans="1:14" x14ac:dyDescent="0.25">
      <c r="B40" s="20" t="s">
        <v>36</v>
      </c>
      <c r="C40" s="10"/>
      <c r="D40" s="10"/>
    </row>
    <row r="41" spans="1:14" x14ac:dyDescent="0.25">
      <c r="B41" s="10" t="s">
        <v>27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B42" s="10" t="s">
        <v>28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B43" s="10" t="s">
        <v>32</v>
      </c>
      <c r="C43" s="10"/>
      <c r="D43" s="10"/>
      <c r="E43" s="10">
        <v>-1.5714285714285712</v>
      </c>
      <c r="F43" s="10" t="s">
        <v>33</v>
      </c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B44" s="10" t="s">
        <v>34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23" sqref="C23"/>
    </sheetView>
  </sheetViews>
  <sheetFormatPr defaultRowHeight="15" x14ac:dyDescent="0.25"/>
  <sheetData>
    <row r="1" spans="2:3" x14ac:dyDescent="0.25">
      <c r="B1" s="1" t="s">
        <v>0</v>
      </c>
      <c r="C1" s="1" t="s">
        <v>1</v>
      </c>
    </row>
    <row r="2" spans="2:3" x14ac:dyDescent="0.25">
      <c r="B2">
        <v>10</v>
      </c>
      <c r="C2">
        <v>10</v>
      </c>
    </row>
    <row r="3" spans="2:3" x14ac:dyDescent="0.25">
      <c r="B3">
        <v>10</v>
      </c>
      <c r="C3">
        <v>10</v>
      </c>
    </row>
    <row r="4" spans="2:3" x14ac:dyDescent="0.25">
      <c r="B4">
        <v>10</v>
      </c>
      <c r="C4">
        <v>11</v>
      </c>
    </row>
    <row r="5" spans="2:3" x14ac:dyDescent="0.25">
      <c r="B5">
        <v>10</v>
      </c>
      <c r="C5">
        <v>12</v>
      </c>
    </row>
    <row r="6" spans="2:3" x14ac:dyDescent="0.25">
      <c r="B6">
        <v>10</v>
      </c>
      <c r="C6">
        <v>12</v>
      </c>
    </row>
    <row r="7" spans="2:3" x14ac:dyDescent="0.25">
      <c r="B7">
        <v>10</v>
      </c>
      <c r="C7">
        <v>12</v>
      </c>
    </row>
    <row r="8" spans="2:3" x14ac:dyDescent="0.25">
      <c r="B8">
        <v>11</v>
      </c>
      <c r="C8">
        <v>12</v>
      </c>
    </row>
    <row r="9" spans="2:3" x14ac:dyDescent="0.25">
      <c r="B9">
        <v>11</v>
      </c>
      <c r="C9">
        <v>13</v>
      </c>
    </row>
    <row r="10" spans="2:3" x14ac:dyDescent="0.25">
      <c r="B10">
        <v>11</v>
      </c>
      <c r="C10">
        <v>13</v>
      </c>
    </row>
    <row r="11" spans="2:3" x14ac:dyDescent="0.25">
      <c r="B11">
        <v>11</v>
      </c>
      <c r="C11">
        <v>13</v>
      </c>
    </row>
    <row r="12" spans="2:3" x14ac:dyDescent="0.25">
      <c r="B12">
        <v>12</v>
      </c>
      <c r="C12">
        <v>14</v>
      </c>
    </row>
    <row r="13" spans="2:3" x14ac:dyDescent="0.25">
      <c r="B13">
        <v>12</v>
      </c>
      <c r="C13">
        <v>14</v>
      </c>
    </row>
    <row r="14" spans="2:3" x14ac:dyDescent="0.25">
      <c r="B14">
        <v>12</v>
      </c>
      <c r="C14">
        <v>14</v>
      </c>
    </row>
    <row r="15" spans="2:3" x14ac:dyDescent="0.25">
      <c r="B15">
        <v>13</v>
      </c>
      <c r="C15">
        <v>15</v>
      </c>
    </row>
    <row r="16" spans="2:3" x14ac:dyDescent="0.25">
      <c r="B16">
        <v>14</v>
      </c>
      <c r="C16">
        <v>16</v>
      </c>
    </row>
    <row r="17" spans="1:3" x14ac:dyDescent="0.25">
      <c r="B17">
        <v>15</v>
      </c>
      <c r="C17">
        <v>16</v>
      </c>
    </row>
    <row r="18" spans="1:3" x14ac:dyDescent="0.25">
      <c r="B18">
        <v>15</v>
      </c>
      <c r="C18">
        <v>16</v>
      </c>
    </row>
    <row r="19" spans="1:3" x14ac:dyDescent="0.25">
      <c r="B19">
        <v>15</v>
      </c>
      <c r="C19">
        <v>16</v>
      </c>
    </row>
    <row r="20" spans="1:3" x14ac:dyDescent="0.25">
      <c r="B20">
        <v>15</v>
      </c>
      <c r="C20">
        <v>17</v>
      </c>
    </row>
    <row r="21" spans="1:3" x14ac:dyDescent="0.25">
      <c r="B21">
        <v>15</v>
      </c>
      <c r="C21">
        <v>17</v>
      </c>
    </row>
    <row r="22" spans="1:3" x14ac:dyDescent="0.25">
      <c r="B22">
        <v>16</v>
      </c>
      <c r="C22">
        <v>18</v>
      </c>
    </row>
    <row r="23" spans="1:3" x14ac:dyDescent="0.25">
      <c r="A23" t="s">
        <v>2</v>
      </c>
      <c r="B23">
        <f>AVERAGE(B2:B22)</f>
        <v>12.285714285714286</v>
      </c>
      <c r="C23">
        <f>AVERAGE(C2:C22)</f>
        <v>13.857142857142858</v>
      </c>
    </row>
    <row r="24" spans="1:3" x14ac:dyDescent="0.25">
      <c r="A24" t="s">
        <v>3</v>
      </c>
      <c r="B24">
        <f>STDEV(B2:B22)</f>
        <v>2.1480888515807979</v>
      </c>
      <c r="C24">
        <f>STDEV(C2:C22)</f>
        <v>2.3512914384591763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Acer</cp:lastModifiedBy>
  <dcterms:created xsi:type="dcterms:W3CDTF">2020-10-05T01:32:26Z</dcterms:created>
  <dcterms:modified xsi:type="dcterms:W3CDTF">2020-10-06T15:08:30Z</dcterms:modified>
</cp:coreProperties>
</file>