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-2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5" i="1" l="1"/>
  <c r="Z24" i="1"/>
  <c r="Z23" i="1"/>
  <c r="Z22" i="1"/>
  <c r="Z42" i="1"/>
  <c r="Z46" i="1"/>
  <c r="Z45" i="1"/>
  <c r="Z43" i="1"/>
  <c r="Z20" i="1"/>
  <c r="Z39" i="1"/>
  <c r="AA33" i="1"/>
  <c r="AA32" i="1"/>
  <c r="AA29" i="1"/>
  <c r="AA31" i="1"/>
  <c r="Q21" i="1"/>
  <c r="Q22" i="1"/>
  <c r="Q23" i="1"/>
  <c r="Q24" i="1"/>
  <c r="Q25" i="1"/>
  <c r="S21" i="1"/>
  <c r="S22" i="1"/>
  <c r="S23" i="1"/>
  <c r="S24" i="1"/>
  <c r="S25" i="1"/>
  <c r="O21" i="1"/>
  <c r="O22" i="1"/>
  <c r="O23" i="1"/>
  <c r="O24" i="1"/>
  <c r="O25" i="1"/>
  <c r="M25" i="1"/>
  <c r="F34" i="1"/>
  <c r="F36" i="1"/>
  <c r="F37" i="1"/>
  <c r="F35" i="1"/>
  <c r="F38" i="1"/>
  <c r="H34" i="1"/>
  <c r="H35" i="1"/>
  <c r="H37" i="1"/>
  <c r="H36" i="1"/>
  <c r="H38" i="1"/>
  <c r="J34" i="1"/>
  <c r="J35" i="1"/>
  <c r="J36" i="1"/>
  <c r="J37" i="1"/>
  <c r="J38" i="1"/>
  <c r="D38" i="1"/>
  <c r="F23" i="1"/>
  <c r="F24" i="1"/>
  <c r="F21" i="1"/>
  <c r="F25" i="1"/>
  <c r="F22" i="1"/>
  <c r="F26" i="1"/>
  <c r="H22" i="1"/>
  <c r="H23" i="1"/>
  <c r="H24" i="1"/>
  <c r="H21" i="1"/>
  <c r="H25" i="1"/>
  <c r="H26" i="1"/>
  <c r="J22" i="1"/>
  <c r="J21" i="1"/>
  <c r="J23" i="1"/>
  <c r="J24" i="1"/>
  <c r="J25" i="1"/>
  <c r="J26" i="1"/>
  <c r="D26" i="1"/>
</calcChain>
</file>

<file path=xl/sharedStrings.xml><?xml version="1.0" encoding="utf-8"?>
<sst xmlns="http://schemas.openxmlformats.org/spreadsheetml/2006/main" count="92" uniqueCount="40">
  <si>
    <t>Criteria</t>
  </si>
  <si>
    <t>Weighting</t>
  </si>
  <si>
    <t>Accuracy</t>
  </si>
  <si>
    <t>Power</t>
  </si>
  <si>
    <t>Size</t>
  </si>
  <si>
    <t>Complexity</t>
  </si>
  <si>
    <t>Total</t>
  </si>
  <si>
    <t>Weight</t>
  </si>
  <si>
    <t>Spring</t>
  </si>
  <si>
    <t>CO2</t>
  </si>
  <si>
    <t>Pneumatic</t>
  </si>
  <si>
    <t>Cost</t>
  </si>
  <si>
    <t>Aluminum</t>
  </si>
  <si>
    <t>Acryllic</t>
  </si>
  <si>
    <t>Availability</t>
  </si>
  <si>
    <t>3D Printed</t>
  </si>
  <si>
    <t>Material</t>
  </si>
  <si>
    <t>Kicker</t>
  </si>
  <si>
    <t>Artificial Intelligence</t>
  </si>
  <si>
    <t>Speed of Response</t>
  </si>
  <si>
    <t>Rating (1-10)</t>
  </si>
  <si>
    <t>Durability</t>
  </si>
  <si>
    <t>Calculated Weight</t>
  </si>
  <si>
    <t>Adaptive Ability</t>
  </si>
  <si>
    <t>Logical</t>
  </si>
  <si>
    <t>Deliberative</t>
  </si>
  <si>
    <t>Concepts</t>
  </si>
  <si>
    <t xml:space="preserve">Logical </t>
  </si>
  <si>
    <t>Hybrid</t>
  </si>
  <si>
    <t>Reactive</t>
  </si>
  <si>
    <t>Predictive Ability</t>
  </si>
  <si>
    <t>Weights</t>
  </si>
  <si>
    <t>Total (with weight)</t>
  </si>
  <si>
    <t>Durablility</t>
  </si>
  <si>
    <t>Dribbler</t>
  </si>
  <si>
    <t>Metal</t>
  </si>
  <si>
    <t>Geared</t>
  </si>
  <si>
    <t>Non-Geared</t>
  </si>
  <si>
    <t>Rubber</t>
  </si>
  <si>
    <t>Solenoid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</si>
</sst>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6960"/>
        <bgColor indexed="64"/>
      </patternFill>
    </fill>
    <fill>
      <patternFill patternType="solid">
        <fgColor rgb="FF2394A2"/>
        <bgColor indexed="64"/>
      </patternFill>
    </fill>
    <fill>
      <patternFill patternType="solid">
        <fgColor rgb="FFFF6960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11" borderId="0" xfId="0" applyFill="1"/>
    <xf numFmtId="0" fontId="0" fillId="0" borderId="0" xfId="0" applyFill="1"/>
    <xf numFmtId="0" fontId="0" fillId="0" borderId="1" xfId="0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/>
    </xf>
    <xf numFmtId="10" fontId="0" fillId="9" borderId="1" xfId="0" applyNumberFormat="1" applyFill="1" applyBorder="1"/>
    <xf numFmtId="0" fontId="0" fillId="11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0" fontId="0" fillId="0" borderId="2" xfId="0" applyNumberFormat="1" applyFill="1" applyBorder="1" applyAlignment="1">
      <alignment horizontal="center" vertical="center"/>
    </xf>
    <xf numFmtId="10" fontId="0" fillId="0" borderId="3" xfId="0" applyNumberFormat="1" applyFill="1" applyBorder="1" applyAlignment="1">
      <alignment horizontal="center" vertical="center"/>
    </xf>
    <xf numFmtId="10" fontId="0" fillId="0" borderId="4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11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8" borderId="6" xfId="0" applyFont="1" applyFill="1" applyBorder="1" applyAlignment="1">
      <alignment vertical="center"/>
    </xf>
    <xf numFmtId="0" fontId="1" fillId="11" borderId="5" xfId="0" applyFont="1" applyFill="1" applyBorder="1" applyAlignment="1">
      <alignment vertical="center"/>
    </xf>
    <xf numFmtId="0" fontId="1" fillId="10" borderId="5" xfId="0" applyFont="1" applyFill="1" applyBorder="1" applyAlignment="1">
      <alignment vertical="center"/>
    </xf>
    <xf numFmtId="10" fontId="0" fillId="9" borderId="4" xfId="0" applyNumberFormat="1" applyFill="1" applyBorder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0" fillId="11" borderId="6" xfId="0" applyFill="1" applyBorder="1"/>
    <xf numFmtId="0" fontId="0" fillId="0" borderId="1" xfId="0" applyFill="1" applyBorder="1"/>
    <xf numFmtId="0" fontId="0" fillId="0" borderId="1" xfId="0" applyNumberFormat="1" applyBorder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</xdr:row>
      <xdr:rowOff>12700</xdr:rowOff>
    </xdr:from>
    <xdr:to>
      <xdr:col>7</xdr:col>
      <xdr:colOff>1003300</xdr:colOff>
      <xdr:row>11</xdr:row>
      <xdr:rowOff>101600</xdr:rowOff>
    </xdr:to>
    <xdr:pic>
      <xdr:nvPicPr>
        <xdr:cNvPr id="2" name="Picture 1" descr="http://lukehsiao.github.io/RobotSoccer/images/ai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3200"/>
          <a:ext cx="7416800" cy="1993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8:AA54"/>
  <sheetViews>
    <sheetView tabSelected="1" topLeftCell="L16" workbookViewId="0">
      <selection activeCell="S44" sqref="S44"/>
    </sheetView>
  </sheetViews>
  <sheetFormatPr baseColWidth="10" defaultRowHeight="15" x14ac:dyDescent="0"/>
  <cols>
    <col min="4" max="4" width="16.6640625" bestFit="1" customWidth="1"/>
    <col min="5" max="5" width="14.1640625" bestFit="1" customWidth="1"/>
    <col min="6" max="6" width="16.33203125" bestFit="1" customWidth="1"/>
    <col min="7" max="7" width="15" bestFit="1" customWidth="1"/>
    <col min="8" max="8" width="16.33203125" bestFit="1" customWidth="1"/>
    <col min="9" max="9" width="12" bestFit="1" customWidth="1"/>
    <col min="10" max="10" width="16.33203125" bestFit="1" customWidth="1"/>
    <col min="12" max="12" width="16.6640625" bestFit="1" customWidth="1"/>
    <col min="14" max="14" width="12" bestFit="1" customWidth="1"/>
    <col min="15" max="15" width="16.33203125" bestFit="1" customWidth="1"/>
    <col min="16" max="16" width="12" bestFit="1" customWidth="1"/>
    <col min="17" max="17" width="16.33203125" bestFit="1" customWidth="1"/>
    <col min="18" max="18" width="12" bestFit="1" customWidth="1"/>
    <col min="19" max="19" width="16.33203125" bestFit="1" customWidth="1"/>
    <col min="22" max="22" width="16.6640625" bestFit="1" customWidth="1"/>
    <col min="23" max="23" width="14.1640625" bestFit="1" customWidth="1"/>
    <col min="24" max="24" width="15" bestFit="1" customWidth="1"/>
    <col min="25" max="25" width="10.33203125" bestFit="1" customWidth="1"/>
    <col min="26" max="27" width="16.6640625" bestFit="1" customWidth="1"/>
  </cols>
  <sheetData>
    <row r="18" spans="3:27" ht="23">
      <c r="C18" s="15" t="s">
        <v>17</v>
      </c>
      <c r="D18" s="15"/>
      <c r="L18" s="15" t="s">
        <v>18</v>
      </c>
      <c r="M18" s="15"/>
      <c r="U18" s="44" t="s">
        <v>18</v>
      </c>
      <c r="V18" s="44"/>
      <c r="W18" s="13"/>
      <c r="X18" s="13"/>
      <c r="Y18" s="13"/>
      <c r="Z18" s="13"/>
    </row>
    <row r="19" spans="3:27">
      <c r="C19" s="15"/>
      <c r="D19" s="15"/>
      <c r="E19" s="12" t="s">
        <v>8</v>
      </c>
      <c r="F19" s="12"/>
      <c r="G19" s="12" t="s">
        <v>9</v>
      </c>
      <c r="H19" s="12"/>
      <c r="I19" s="12" t="s">
        <v>10</v>
      </c>
      <c r="J19" s="12"/>
      <c r="L19" s="15"/>
      <c r="M19" s="15"/>
      <c r="N19" s="12" t="s">
        <v>24</v>
      </c>
      <c r="O19" s="12"/>
      <c r="P19" s="12" t="s">
        <v>25</v>
      </c>
      <c r="Q19" s="12"/>
      <c r="R19" s="12"/>
      <c r="S19" s="12"/>
      <c r="U19" s="32" t="s">
        <v>0</v>
      </c>
      <c r="V19" s="20" t="s">
        <v>19</v>
      </c>
      <c r="W19" s="21" t="s">
        <v>23</v>
      </c>
      <c r="X19" s="21" t="s">
        <v>30</v>
      </c>
      <c r="Y19" s="21" t="s">
        <v>5</v>
      </c>
      <c r="Z19" s="21" t="s">
        <v>6</v>
      </c>
    </row>
    <row r="20" spans="3:27">
      <c r="C20" s="4" t="s">
        <v>0</v>
      </c>
      <c r="D20" s="4" t="s">
        <v>1</v>
      </c>
      <c r="E20" s="4" t="s">
        <v>20</v>
      </c>
      <c r="F20" s="4" t="s">
        <v>22</v>
      </c>
      <c r="G20" s="4" t="s">
        <v>20</v>
      </c>
      <c r="H20" s="4" t="s">
        <v>22</v>
      </c>
      <c r="I20" s="4" t="s">
        <v>20</v>
      </c>
      <c r="J20" s="4" t="s">
        <v>22</v>
      </c>
      <c r="L20" s="4" t="s">
        <v>0</v>
      </c>
      <c r="M20" s="4" t="s">
        <v>1</v>
      </c>
      <c r="N20" s="4" t="s">
        <v>20</v>
      </c>
      <c r="O20" s="4" t="s">
        <v>22</v>
      </c>
      <c r="P20" s="4" t="s">
        <v>20</v>
      </c>
      <c r="Q20" s="4" t="s">
        <v>22</v>
      </c>
      <c r="R20" s="4" t="s">
        <v>20</v>
      </c>
      <c r="S20" s="4" t="s">
        <v>22</v>
      </c>
      <c r="U20" s="31" t="s">
        <v>31</v>
      </c>
      <c r="V20" s="22">
        <v>0.3</v>
      </c>
      <c r="W20" s="23">
        <v>0.3</v>
      </c>
      <c r="X20" s="23">
        <v>0.2</v>
      </c>
      <c r="Y20" s="23">
        <v>0.2</v>
      </c>
      <c r="Z20" s="23">
        <f>SUM(V20:Y20)</f>
        <v>1</v>
      </c>
    </row>
    <row r="21" spans="3:27">
      <c r="C21" s="5" t="s">
        <v>2</v>
      </c>
      <c r="D21" s="1">
        <v>0.3</v>
      </c>
      <c r="E21" s="2">
        <v>5</v>
      </c>
      <c r="F21" s="2">
        <f>D21*E21</f>
        <v>1.5</v>
      </c>
      <c r="G21" s="2">
        <v>7</v>
      </c>
      <c r="H21" s="2">
        <f>D21*G21</f>
        <v>2.1</v>
      </c>
      <c r="I21" s="2">
        <v>7</v>
      </c>
      <c r="J21" s="2">
        <f>D21*I21</f>
        <v>2.1</v>
      </c>
      <c r="L21" t="s">
        <v>19</v>
      </c>
      <c r="M21" s="1">
        <v>0.3</v>
      </c>
      <c r="N21" s="2"/>
      <c r="O21" s="2">
        <f>M21*N21</f>
        <v>0</v>
      </c>
      <c r="P21" s="2"/>
      <c r="Q21" s="2">
        <f>M21*P21</f>
        <v>0</v>
      </c>
      <c r="R21" s="2"/>
      <c r="S21" s="2">
        <f>M21*R21</f>
        <v>0</v>
      </c>
      <c r="U21" s="36" t="s">
        <v>26</v>
      </c>
      <c r="V21" s="33"/>
      <c r="W21" s="34"/>
      <c r="X21" s="34"/>
      <c r="Y21" s="34"/>
      <c r="Z21" s="35"/>
    </row>
    <row r="22" spans="3:27">
      <c r="C22" s="5" t="s">
        <v>3</v>
      </c>
      <c r="D22" s="1">
        <v>0.25</v>
      </c>
      <c r="E22" s="2">
        <v>5</v>
      </c>
      <c r="F22" s="2">
        <f t="shared" ref="F22:F25" si="0">D22*E22</f>
        <v>1.25</v>
      </c>
      <c r="G22" s="2">
        <v>10</v>
      </c>
      <c r="H22" s="2">
        <f t="shared" ref="H22:H25" si="1">D22*G22</f>
        <v>2.5</v>
      </c>
      <c r="I22" s="2">
        <v>10</v>
      </c>
      <c r="J22" s="2">
        <f t="shared" ref="J22:J25" si="2">D22*I22</f>
        <v>2.5</v>
      </c>
      <c r="M22" s="1">
        <v>0.25</v>
      </c>
      <c r="N22" s="2"/>
      <c r="O22" s="2">
        <f t="shared" ref="O22:O24" si="3">M22*N22</f>
        <v>0</v>
      </c>
      <c r="P22" s="2"/>
      <c r="Q22" s="2">
        <f t="shared" ref="Q22:Q24" si="4">M22*P22</f>
        <v>0</v>
      </c>
      <c r="R22" s="2"/>
      <c r="S22" s="2">
        <f t="shared" ref="S22:S24" si="5">M22*R22</f>
        <v>0</v>
      </c>
      <c r="U22" s="25" t="s">
        <v>27</v>
      </c>
      <c r="V22" s="26">
        <v>7</v>
      </c>
      <c r="W22" s="26">
        <v>5</v>
      </c>
      <c r="X22" s="26">
        <v>5</v>
      </c>
      <c r="Y22" s="26">
        <v>8</v>
      </c>
      <c r="Z22" s="53">
        <f>V20*V22+W20*W22+X20*X22+Y20*Y22</f>
        <v>6.1999999999999993</v>
      </c>
    </row>
    <row r="23" spans="3:27">
      <c r="C23" s="5" t="s">
        <v>4</v>
      </c>
      <c r="D23" s="1">
        <v>0.2</v>
      </c>
      <c r="E23" s="2">
        <v>6</v>
      </c>
      <c r="F23" s="2">
        <f t="shared" si="0"/>
        <v>1.2000000000000002</v>
      </c>
      <c r="G23" s="2">
        <v>5</v>
      </c>
      <c r="H23" s="2">
        <f t="shared" si="1"/>
        <v>1</v>
      </c>
      <c r="I23" s="2">
        <v>4</v>
      </c>
      <c r="J23" s="2">
        <f t="shared" si="2"/>
        <v>0.8</v>
      </c>
      <c r="L23" t="s">
        <v>23</v>
      </c>
      <c r="M23" s="1">
        <v>0.2</v>
      </c>
      <c r="N23" s="2"/>
      <c r="O23" s="2">
        <f t="shared" si="3"/>
        <v>0</v>
      </c>
      <c r="P23" s="2"/>
      <c r="Q23" s="2">
        <f t="shared" si="4"/>
        <v>0</v>
      </c>
      <c r="R23" s="2"/>
      <c r="S23" s="2">
        <f t="shared" si="5"/>
        <v>0</v>
      </c>
      <c r="U23" s="25" t="s">
        <v>25</v>
      </c>
      <c r="V23" s="26">
        <v>6</v>
      </c>
      <c r="W23" s="26">
        <v>4</v>
      </c>
      <c r="X23" s="26">
        <v>6</v>
      </c>
      <c r="Y23" s="26">
        <v>7</v>
      </c>
      <c r="Z23" s="53">
        <f>V20*V23+W20*W23+X20*X23+Y20*Y23</f>
        <v>5.6000000000000005</v>
      </c>
    </row>
    <row r="24" spans="3:27">
      <c r="C24" s="5" t="s">
        <v>5</v>
      </c>
      <c r="D24" s="1">
        <v>0.15</v>
      </c>
      <c r="E24" s="2">
        <v>6</v>
      </c>
      <c r="F24" s="2">
        <f t="shared" si="0"/>
        <v>0.89999999999999991</v>
      </c>
      <c r="G24" s="2">
        <v>8</v>
      </c>
      <c r="H24" s="2">
        <f t="shared" si="1"/>
        <v>1.2</v>
      </c>
      <c r="I24" s="2">
        <v>5</v>
      </c>
      <c r="J24" s="2">
        <f t="shared" si="2"/>
        <v>0.75</v>
      </c>
      <c r="L24" t="s">
        <v>5</v>
      </c>
      <c r="M24" s="1">
        <v>0.15</v>
      </c>
      <c r="N24" s="2"/>
      <c r="O24" s="2">
        <f t="shared" si="3"/>
        <v>0</v>
      </c>
      <c r="P24" s="2"/>
      <c r="Q24" s="2">
        <f t="shared" si="4"/>
        <v>0</v>
      </c>
      <c r="R24" s="2"/>
      <c r="S24" s="2">
        <f t="shared" si="5"/>
        <v>0</v>
      </c>
      <c r="U24" s="25" t="s">
        <v>28</v>
      </c>
      <c r="V24" s="26">
        <v>8</v>
      </c>
      <c r="W24" s="26">
        <v>8</v>
      </c>
      <c r="X24" s="26">
        <v>8</v>
      </c>
      <c r="Y24" s="26">
        <v>6</v>
      </c>
      <c r="Z24" s="54">
        <f>V20*V24+W20*W24+X20*X24+Y20*Y24</f>
        <v>7.6000000000000005</v>
      </c>
    </row>
    <row r="25" spans="3:27">
      <c r="C25" s="5" t="s">
        <v>11</v>
      </c>
      <c r="D25" s="1">
        <v>0.1</v>
      </c>
      <c r="E25" s="2">
        <v>7</v>
      </c>
      <c r="F25" s="2">
        <f t="shared" si="0"/>
        <v>0.70000000000000007</v>
      </c>
      <c r="G25" s="2">
        <v>6</v>
      </c>
      <c r="H25" s="2">
        <f t="shared" si="1"/>
        <v>0.60000000000000009</v>
      </c>
      <c r="I25" s="2">
        <v>3</v>
      </c>
      <c r="J25" s="2">
        <f t="shared" si="2"/>
        <v>0.30000000000000004</v>
      </c>
      <c r="L25" t="s">
        <v>6</v>
      </c>
      <c r="M25" s="1">
        <f>SUM(M21:M24)</f>
        <v>0.9</v>
      </c>
      <c r="N25" s="8"/>
      <c r="O25" s="9">
        <f>SUM(O21:O24)</f>
        <v>0</v>
      </c>
      <c r="P25" s="8"/>
      <c r="Q25" s="10">
        <f>SUM(Q21:Q24)</f>
        <v>0</v>
      </c>
      <c r="R25" s="8"/>
      <c r="S25" s="9">
        <f>SUM(S21:S24)</f>
        <v>0</v>
      </c>
      <c r="U25" s="25" t="s">
        <v>29</v>
      </c>
      <c r="V25" s="26">
        <v>7</v>
      </c>
      <c r="W25" s="26">
        <v>6</v>
      </c>
      <c r="X25" s="26">
        <v>7</v>
      </c>
      <c r="Y25" s="26">
        <v>6</v>
      </c>
      <c r="Z25" s="53">
        <f>V20*V25+W20*W25+X20*X25+Y20*Y25</f>
        <v>6.5</v>
      </c>
    </row>
    <row r="26" spans="3:27">
      <c r="C26" s="6" t="s">
        <v>6</v>
      </c>
      <c r="D26" s="1">
        <f>SUM(D21:D25)</f>
        <v>1</v>
      </c>
      <c r="E26" s="8"/>
      <c r="F26" s="9">
        <f t="shared" ref="F26:J26" si="6">SUM(F21:F25)</f>
        <v>5.55</v>
      </c>
      <c r="G26" s="8"/>
      <c r="H26" s="10">
        <f t="shared" si="6"/>
        <v>7.4</v>
      </c>
      <c r="I26" s="8"/>
      <c r="J26" s="9">
        <f t="shared" si="6"/>
        <v>6.4499999999999993</v>
      </c>
    </row>
    <row r="27" spans="3:27" ht="24" thickBot="1">
      <c r="E27" s="2"/>
      <c r="F27" s="2"/>
      <c r="G27" s="2"/>
      <c r="H27" s="2"/>
      <c r="I27" s="2"/>
      <c r="J27" s="2"/>
      <c r="U27" s="50" t="s">
        <v>17</v>
      </c>
      <c r="V27" s="48"/>
      <c r="W27" s="47"/>
      <c r="X27" s="47"/>
      <c r="Y27" s="47"/>
      <c r="Z27" s="47"/>
      <c r="AA27" s="47"/>
    </row>
    <row r="28" spans="3:27" ht="16" thickBot="1">
      <c r="U28" s="41" t="s">
        <v>0</v>
      </c>
      <c r="V28" s="49" t="s">
        <v>2</v>
      </c>
      <c r="W28" s="21" t="s">
        <v>3</v>
      </c>
      <c r="X28" s="21" t="s">
        <v>4</v>
      </c>
      <c r="Y28" s="21" t="s">
        <v>5</v>
      </c>
      <c r="Z28" s="21" t="s">
        <v>11</v>
      </c>
      <c r="AA28" s="21" t="s">
        <v>32</v>
      </c>
    </row>
    <row r="29" spans="3:27" ht="16" thickBot="1">
      <c r="U29" s="43" t="s">
        <v>31</v>
      </c>
      <c r="V29" s="42">
        <v>0.3</v>
      </c>
      <c r="W29" s="23">
        <v>0.25</v>
      </c>
      <c r="X29" s="23">
        <v>0.2</v>
      </c>
      <c r="Y29" s="23">
        <v>0.15</v>
      </c>
      <c r="Z29" s="23">
        <v>0.1</v>
      </c>
      <c r="AA29" s="24">
        <f>SUM(V29:Z29)</f>
        <v>1</v>
      </c>
    </row>
    <row r="30" spans="3:27" ht="16" thickBot="1">
      <c r="U30" s="40" t="s">
        <v>26</v>
      </c>
      <c r="V30" s="29"/>
      <c r="W30" s="29"/>
      <c r="X30" s="29"/>
      <c r="Y30" s="29"/>
      <c r="Z30" s="29"/>
      <c r="AA30" s="30"/>
    </row>
    <row r="31" spans="3:27">
      <c r="C31" s="15" t="s">
        <v>16</v>
      </c>
      <c r="D31" s="15"/>
      <c r="U31" s="51" t="s">
        <v>8</v>
      </c>
      <c r="V31" s="26">
        <v>5</v>
      </c>
      <c r="W31" s="26">
        <v>5</v>
      </c>
      <c r="X31" s="26">
        <v>7</v>
      </c>
      <c r="Y31" s="26">
        <v>8</v>
      </c>
      <c r="Z31" s="26">
        <v>7</v>
      </c>
      <c r="AA31" s="19">
        <f>V29*V31+W29*W31+X29*X31+Y29*Y31+Z29*Z31</f>
        <v>6.0500000000000007</v>
      </c>
    </row>
    <row r="32" spans="3:27">
      <c r="C32" s="15"/>
      <c r="D32" s="15"/>
      <c r="E32" s="12" t="s">
        <v>12</v>
      </c>
      <c r="F32" s="12"/>
      <c r="G32" s="12" t="s">
        <v>13</v>
      </c>
      <c r="H32" s="12"/>
      <c r="I32" s="14" t="s">
        <v>15</v>
      </c>
      <c r="J32" s="14"/>
      <c r="U32" s="25" t="s">
        <v>9</v>
      </c>
      <c r="V32" s="26">
        <v>7</v>
      </c>
      <c r="W32" s="26">
        <v>10</v>
      </c>
      <c r="X32" s="26">
        <v>5</v>
      </c>
      <c r="Y32" s="26">
        <v>7</v>
      </c>
      <c r="Z32" s="26">
        <v>6</v>
      </c>
      <c r="AA32" s="27">
        <f>V29*V32+W29*W32+X29*X32+Y29*Y32+Z29*Z32</f>
        <v>7.25</v>
      </c>
    </row>
    <row r="33" spans="3:27">
      <c r="C33" s="4" t="s">
        <v>0</v>
      </c>
      <c r="D33" s="4" t="s">
        <v>1</v>
      </c>
      <c r="E33" s="4" t="s">
        <v>20</v>
      </c>
      <c r="F33" s="4" t="s">
        <v>22</v>
      </c>
      <c r="G33" s="4" t="s">
        <v>20</v>
      </c>
      <c r="H33" s="4" t="s">
        <v>22</v>
      </c>
      <c r="I33" s="4" t="s">
        <v>20</v>
      </c>
      <c r="J33" s="4" t="s">
        <v>22</v>
      </c>
      <c r="U33" s="25" t="s">
        <v>39</v>
      </c>
      <c r="V33" s="26">
        <v>7</v>
      </c>
      <c r="W33" s="26">
        <v>10</v>
      </c>
      <c r="X33" s="26">
        <v>5</v>
      </c>
      <c r="Y33" s="26">
        <v>8</v>
      </c>
      <c r="Z33" s="26">
        <v>3</v>
      </c>
      <c r="AA33" s="19">
        <f>V29*V33+W29*W33+X29*X33+Y29*Y33+Z29*Z33</f>
        <v>7.1</v>
      </c>
    </row>
    <row r="34" spans="3:27">
      <c r="C34" s="5" t="s">
        <v>11</v>
      </c>
      <c r="D34" s="1">
        <v>0.35</v>
      </c>
      <c r="E34" s="2">
        <v>4</v>
      </c>
      <c r="F34" s="2">
        <f>D34*E34</f>
        <v>1.4</v>
      </c>
      <c r="G34" s="2">
        <v>10</v>
      </c>
      <c r="H34" s="2">
        <f>D34*G34</f>
        <v>3.5</v>
      </c>
      <c r="I34" s="2">
        <v>8</v>
      </c>
      <c r="J34" s="2">
        <f>D34*I34</f>
        <v>2.8</v>
      </c>
      <c r="U34" s="18"/>
      <c r="V34" s="3"/>
      <c r="W34" s="3"/>
      <c r="X34" s="3"/>
      <c r="Y34" s="3"/>
      <c r="Z34" s="3"/>
    </row>
    <row r="35" spans="3:27">
      <c r="C35" s="7" t="s">
        <v>14</v>
      </c>
      <c r="D35" s="1">
        <v>0.3</v>
      </c>
      <c r="E35" s="2">
        <v>5</v>
      </c>
      <c r="F35" s="2">
        <f t="shared" ref="F35:F37" si="7">D35*E35</f>
        <v>1.5</v>
      </c>
      <c r="G35" s="2">
        <v>9</v>
      </c>
      <c r="H35" s="2">
        <f t="shared" ref="H35:H37" si="8">D35*G35</f>
        <v>2.6999999999999997</v>
      </c>
      <c r="I35" s="2">
        <v>8</v>
      </c>
      <c r="J35" s="2">
        <f t="shared" ref="J35:J37" si="9">D35*I35</f>
        <v>2.4</v>
      </c>
    </row>
    <row r="36" spans="3:27">
      <c r="C36" s="7" t="s">
        <v>21</v>
      </c>
      <c r="D36" s="1">
        <v>0.2</v>
      </c>
      <c r="E36" s="2">
        <v>10</v>
      </c>
      <c r="F36" s="2">
        <f t="shared" si="7"/>
        <v>2</v>
      </c>
      <c r="G36" s="2">
        <v>5</v>
      </c>
      <c r="H36" s="2">
        <f t="shared" si="8"/>
        <v>1</v>
      </c>
      <c r="I36" s="2">
        <v>5</v>
      </c>
      <c r="J36" s="2">
        <f t="shared" si="9"/>
        <v>1</v>
      </c>
    </row>
    <row r="37" spans="3:27" ht="24" thickBot="1">
      <c r="C37" s="7" t="s">
        <v>7</v>
      </c>
      <c r="D37" s="1">
        <v>0.15</v>
      </c>
      <c r="E37" s="2">
        <v>7</v>
      </c>
      <c r="F37" s="2">
        <f t="shared" si="7"/>
        <v>1.05</v>
      </c>
      <c r="G37" s="2">
        <v>6</v>
      </c>
      <c r="H37" s="2">
        <f t="shared" si="8"/>
        <v>0.89999999999999991</v>
      </c>
      <c r="I37" s="2">
        <v>6</v>
      </c>
      <c r="J37" s="2">
        <f t="shared" si="9"/>
        <v>0.89999999999999991</v>
      </c>
      <c r="U37" s="44" t="s">
        <v>34</v>
      </c>
      <c r="V37" s="44"/>
      <c r="W37" s="47"/>
      <c r="X37" s="47"/>
      <c r="Y37" s="47"/>
      <c r="Z37" s="47"/>
    </row>
    <row r="38" spans="3:27" ht="16" thickBot="1">
      <c r="C38" s="7" t="s">
        <v>6</v>
      </c>
      <c r="D38" s="1">
        <f>SUM(D34:D37)</f>
        <v>0.99999999999999989</v>
      </c>
      <c r="E38" s="8"/>
      <c r="F38" s="8">
        <f t="shared" ref="F38:J38" si="10">SUM(F34:F37)</f>
        <v>5.95</v>
      </c>
      <c r="G38" s="8"/>
      <c r="H38" s="11">
        <f t="shared" si="10"/>
        <v>8.1</v>
      </c>
      <c r="I38" s="8"/>
      <c r="J38" s="8">
        <f t="shared" si="10"/>
        <v>7.1</v>
      </c>
      <c r="U38" s="41" t="s">
        <v>0</v>
      </c>
      <c r="V38" s="45" t="s">
        <v>11</v>
      </c>
      <c r="W38" s="46" t="s">
        <v>2</v>
      </c>
      <c r="X38" s="46" t="s">
        <v>33</v>
      </c>
      <c r="Y38" s="46" t="s">
        <v>5</v>
      </c>
      <c r="Z38" s="38" t="s">
        <v>32</v>
      </c>
    </row>
    <row r="39" spans="3:27" ht="16" thickBot="1">
      <c r="U39" s="43" t="s">
        <v>31</v>
      </c>
      <c r="V39" s="42">
        <v>0.25</v>
      </c>
      <c r="W39" s="23">
        <v>0.3</v>
      </c>
      <c r="X39" s="23">
        <v>0.25</v>
      </c>
      <c r="Y39" s="23">
        <v>0.2</v>
      </c>
      <c r="Z39" s="24">
        <f>SUM(V39:Y39)</f>
        <v>1</v>
      </c>
    </row>
    <row r="40" spans="3:27" ht="16" thickBot="1">
      <c r="U40" s="40" t="s">
        <v>26</v>
      </c>
      <c r="V40" s="29"/>
      <c r="W40" s="29"/>
      <c r="X40" s="29"/>
      <c r="Y40" s="29"/>
      <c r="Z40" s="30"/>
    </row>
    <row r="41" spans="3:27">
      <c r="U41" s="39" t="s">
        <v>36</v>
      </c>
      <c r="V41" s="28"/>
      <c r="W41" s="29"/>
      <c r="X41" s="29"/>
      <c r="Y41" s="29"/>
      <c r="Z41" s="30"/>
    </row>
    <row r="42" spans="3:27">
      <c r="U42" s="25" t="s">
        <v>38</v>
      </c>
      <c r="V42" s="26">
        <v>8</v>
      </c>
      <c r="W42" s="26">
        <v>9</v>
      </c>
      <c r="X42" s="26">
        <v>6</v>
      </c>
      <c r="Y42" s="26">
        <v>8</v>
      </c>
      <c r="Z42" s="27">
        <f>V39*V42+W39*W42+X39*X42+Y39*Y42</f>
        <v>7.7999999999999989</v>
      </c>
    </row>
    <row r="43" spans="3:27">
      <c r="U43" s="25" t="s">
        <v>35</v>
      </c>
      <c r="V43" s="26">
        <v>9</v>
      </c>
      <c r="W43" s="26">
        <v>5</v>
      </c>
      <c r="X43" s="26">
        <v>9</v>
      </c>
      <c r="Y43" s="26">
        <v>7</v>
      </c>
      <c r="Z43" s="52">
        <f>V39*V43+W39*W43+X39*X43+Y39*Y43</f>
        <v>7.4</v>
      </c>
    </row>
    <row r="44" spans="3:27">
      <c r="U44" s="37" t="s">
        <v>37</v>
      </c>
      <c r="V44" s="33"/>
      <c r="W44" s="34"/>
      <c r="X44" s="34"/>
      <c r="Y44" s="34"/>
      <c r="Z44" s="35"/>
    </row>
    <row r="45" spans="3:27">
      <c r="U45" s="25" t="s">
        <v>38</v>
      </c>
      <c r="V45" s="26">
        <v>8</v>
      </c>
      <c r="W45" s="26">
        <v>5</v>
      </c>
      <c r="X45" s="26">
        <v>6</v>
      </c>
      <c r="Y45" s="26">
        <v>5</v>
      </c>
      <c r="Z45" s="19">
        <f>V39*V45+W39*W45+X39*X45+Y39*Y45</f>
        <v>6</v>
      </c>
    </row>
    <row r="46" spans="3:27">
      <c r="C46" s="16"/>
      <c r="D46" s="16"/>
      <c r="U46" s="25" t="s">
        <v>35</v>
      </c>
      <c r="V46" s="26">
        <v>7</v>
      </c>
      <c r="W46" s="26">
        <v>6</v>
      </c>
      <c r="X46" s="26">
        <v>9</v>
      </c>
      <c r="Y46" s="26">
        <v>5</v>
      </c>
      <c r="Z46" s="19">
        <f>V39*V46+W39*W46+X39*X46+Y39*Y46</f>
        <v>6.8</v>
      </c>
    </row>
    <row r="47" spans="3:27">
      <c r="C47" s="16"/>
      <c r="D47" s="16"/>
    </row>
    <row r="48" spans="3:27">
      <c r="I48" s="3"/>
    </row>
    <row r="49" spans="3:9">
      <c r="I49" s="3"/>
    </row>
    <row r="50" spans="3:9">
      <c r="I50" s="3"/>
    </row>
    <row r="51" spans="3:9">
      <c r="I51" s="3"/>
    </row>
    <row r="52" spans="3:9">
      <c r="I52" s="3"/>
    </row>
    <row r="53" spans="3:9">
      <c r="I53" s="3"/>
    </row>
    <row r="54" spans="3:9">
      <c r="C54" s="17" t="s">
        <v>29</v>
      </c>
      <c r="D54" s="3"/>
      <c r="E54" s="3"/>
      <c r="F54" s="3"/>
      <c r="G54" s="3"/>
      <c r="H54" s="3"/>
      <c r="I54" s="3"/>
    </row>
  </sheetData>
  <mergeCells count="23">
    <mergeCell ref="U18:V18"/>
    <mergeCell ref="W18:Z18"/>
    <mergeCell ref="V21:Z21"/>
    <mergeCell ref="V41:Z41"/>
    <mergeCell ref="V40:Z40"/>
    <mergeCell ref="V44:Z44"/>
    <mergeCell ref="U37:V37"/>
    <mergeCell ref="W37:Z37"/>
    <mergeCell ref="U27:V27"/>
    <mergeCell ref="W27:AA27"/>
    <mergeCell ref="V30:AA30"/>
    <mergeCell ref="E32:F32"/>
    <mergeCell ref="G32:H32"/>
    <mergeCell ref="I32:J32"/>
    <mergeCell ref="C18:D19"/>
    <mergeCell ref="C31:D32"/>
    <mergeCell ref="N19:O19"/>
    <mergeCell ref="P19:Q19"/>
    <mergeCell ref="R19:S19"/>
    <mergeCell ref="E19:F19"/>
    <mergeCell ref="G19:H19"/>
    <mergeCell ref="I19:J19"/>
    <mergeCell ref="L18:M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Zamora</dc:creator>
  <cp:lastModifiedBy>Jacob Zamora</cp:lastModifiedBy>
  <dcterms:created xsi:type="dcterms:W3CDTF">2016-02-04T17:19:09Z</dcterms:created>
  <dcterms:modified xsi:type="dcterms:W3CDTF">2016-02-10T03:50:31Z</dcterms:modified>
</cp:coreProperties>
</file>