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tbdsti.sharepoint.com/sites/BimbinganTAdanTesis702-AuliaGading/Shared Documents/LULUS-TA-Aulia Gading/00. Riset/Plot Baru/"/>
    </mc:Choice>
  </mc:AlternateContent>
  <xr:revisionPtr revIDLastSave="4" documentId="13_ncr:1_{8031BBD6-95A4-43B2-82F0-CEE9AD59A6FE}" xr6:coauthVersionLast="47" xr6:coauthVersionMax="47" xr10:uidLastSave="{A50601C8-43AF-4806-9ECA-AE673AA26C91}"/>
  <bookViews>
    <workbookView xWindow="1785" yWindow="2025" windowWidth="8850" windowHeight="7875" firstSheet="5" activeTab="5" xr2:uid="{00000000-000D-0000-FFFF-FFFF00000000}"/>
  </bookViews>
  <sheets>
    <sheet name="Data NuSTAR" sheetId="1" r:id="rId1"/>
    <sheet name="4U 1543-475" sheetId="3" r:id="rId2"/>
    <sheet name="GX 339-4" sheetId="4" r:id="rId3"/>
    <sheet name="GS 1354-64" sheetId="5" r:id="rId4"/>
    <sheet name="GS 2023+338" sheetId="6" r:id="rId5"/>
    <sheet name="GRS 1915+105" sheetId="7" r:id="rId6"/>
    <sheet name="SAX J1819.3-2525" sheetId="8" r:id="rId7"/>
    <sheet name="XTE J1859+226" sheetId="9" r:id="rId8"/>
    <sheet name="XTE J1118+480" sheetId="10" r:id="rId9"/>
    <sheet name="MAXI J1820+070" sheetId="11" r:id="rId10"/>
  </sheets>
  <definedNames>
    <definedName name="_xlnm._FilterDatabase" localSheetId="1" hidden="1">'4U 1543-475'!$B$1:$T$1</definedName>
    <definedName name="_xlnm._FilterDatabase" localSheetId="5" hidden="1">'GRS 1915+105'!$B$1:$T$1</definedName>
    <definedName name="_xlnm._FilterDatabase" localSheetId="3" hidden="1">'GS 1354-64'!$B$1:$T$1</definedName>
    <definedName name="_xlnm._FilterDatabase" localSheetId="4" hidden="1">'GS 2023+338'!$B$1:$T$1</definedName>
    <definedName name="_xlnm._FilterDatabase" localSheetId="2" hidden="1">'GX 339-4'!$B$1:$T$1</definedName>
    <definedName name="_xlnm._FilterDatabase" localSheetId="9" hidden="1">'MAXI J1820+070'!$B$1:$T$1</definedName>
    <definedName name="_xlnm._FilterDatabase" localSheetId="6" hidden="1">'SAX J1819.3-2525'!$B$1:$T$1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I3" i="3" s="1"/>
  <c r="J3" i="3" s="1"/>
  <c r="G3" i="3"/>
  <c r="H3" i="3" s="1"/>
  <c r="F4" i="3"/>
  <c r="G4" i="3"/>
  <c r="H4" i="3" s="1"/>
  <c r="I4" i="3" s="1"/>
  <c r="J4" i="3" s="1"/>
  <c r="F5" i="3"/>
  <c r="G5" i="3"/>
  <c r="H5" i="3" s="1"/>
  <c r="F6" i="3"/>
  <c r="G6" i="3"/>
  <c r="F7" i="3"/>
  <c r="I7" i="3" s="1"/>
  <c r="J7" i="3" s="1"/>
  <c r="G7" i="3"/>
  <c r="H7" i="3"/>
  <c r="F8" i="3"/>
  <c r="G8" i="3"/>
  <c r="H8" i="3"/>
  <c r="I8" i="3" s="1"/>
  <c r="J8" i="3" s="1"/>
  <c r="F9" i="3"/>
  <c r="G9" i="3"/>
  <c r="H9" i="3" s="1"/>
  <c r="F10" i="3"/>
  <c r="G10" i="3"/>
  <c r="H10" i="3" s="1"/>
  <c r="F11" i="3"/>
  <c r="G11" i="3"/>
  <c r="H11" i="3"/>
  <c r="I11" i="3"/>
  <c r="J11" i="3" s="1"/>
  <c r="F12" i="3"/>
  <c r="G12" i="3"/>
  <c r="H12" i="3"/>
  <c r="I12" i="3" s="1"/>
  <c r="J12" i="3" s="1"/>
  <c r="F13" i="3"/>
  <c r="G13" i="3"/>
  <c r="G2" i="3"/>
  <c r="F2" i="3"/>
  <c r="F3" i="4"/>
  <c r="G3" i="4"/>
  <c r="H3" i="4" s="1"/>
  <c r="I3" i="4" s="1"/>
  <c r="J3" i="4" s="1"/>
  <c r="F4" i="4"/>
  <c r="G4" i="4"/>
  <c r="H4" i="4" s="1"/>
  <c r="F5" i="4"/>
  <c r="G5" i="4"/>
  <c r="H5" i="4" s="1"/>
  <c r="F6" i="4"/>
  <c r="G6" i="4"/>
  <c r="H6" i="4" s="1"/>
  <c r="F7" i="4"/>
  <c r="G7" i="4"/>
  <c r="F8" i="4"/>
  <c r="G8" i="4"/>
  <c r="H8" i="4" s="1"/>
  <c r="F9" i="4"/>
  <c r="G9" i="4"/>
  <c r="H9" i="4" s="1"/>
  <c r="F10" i="4"/>
  <c r="G10" i="4"/>
  <c r="H10" i="4" s="1"/>
  <c r="F11" i="4"/>
  <c r="G11" i="4"/>
  <c r="H11" i="4" s="1"/>
  <c r="I11" i="4" s="1"/>
  <c r="J11" i="4" s="1"/>
  <c r="F12" i="4"/>
  <c r="G12" i="4"/>
  <c r="H12" i="4" s="1"/>
  <c r="F13" i="4"/>
  <c r="G13" i="4"/>
  <c r="H13" i="4" s="1"/>
  <c r="F14" i="4"/>
  <c r="G14" i="4"/>
  <c r="F15" i="4"/>
  <c r="G15" i="4"/>
  <c r="H15" i="4" s="1"/>
  <c r="I15" i="4" s="1"/>
  <c r="J15" i="4" s="1"/>
  <c r="F16" i="4"/>
  <c r="G16" i="4"/>
  <c r="H16" i="4"/>
  <c r="F17" i="4"/>
  <c r="G17" i="4"/>
  <c r="F18" i="4"/>
  <c r="G18" i="4"/>
  <c r="F19" i="4"/>
  <c r="G19" i="4"/>
  <c r="H19" i="4" s="1"/>
  <c r="I19" i="4" s="1"/>
  <c r="J19" i="4" s="1"/>
  <c r="F20" i="4"/>
  <c r="G20" i="4"/>
  <c r="H20" i="4" s="1"/>
  <c r="F21" i="4"/>
  <c r="G21" i="4"/>
  <c r="F22" i="4"/>
  <c r="G22" i="4"/>
  <c r="F23" i="4"/>
  <c r="G23" i="4"/>
  <c r="F24" i="4"/>
  <c r="G24" i="4"/>
  <c r="F25" i="4"/>
  <c r="G25" i="4"/>
  <c r="F26" i="4"/>
  <c r="H26" i="4" s="1"/>
  <c r="G26" i="4"/>
  <c r="F27" i="4"/>
  <c r="G27" i="4"/>
  <c r="F28" i="4"/>
  <c r="G28" i="4"/>
  <c r="F29" i="4"/>
  <c r="G29" i="4"/>
  <c r="F30" i="4"/>
  <c r="H30" i="4" s="1"/>
  <c r="G30" i="4"/>
  <c r="F31" i="4"/>
  <c r="H31" i="4" s="1"/>
  <c r="I31" i="4" s="1"/>
  <c r="J31" i="4" s="1"/>
  <c r="G31" i="4"/>
  <c r="F32" i="4"/>
  <c r="G32" i="4"/>
  <c r="H32" i="4" s="1"/>
  <c r="F33" i="4"/>
  <c r="G33" i="4"/>
  <c r="F34" i="4"/>
  <c r="G34" i="4"/>
  <c r="F35" i="4"/>
  <c r="I35" i="4" s="1"/>
  <c r="J35" i="4" s="1"/>
  <c r="G35" i="4"/>
  <c r="H35" i="4"/>
  <c r="F36" i="4"/>
  <c r="G36" i="4"/>
  <c r="H36" i="4"/>
  <c r="F37" i="4"/>
  <c r="G37" i="4"/>
  <c r="F38" i="4"/>
  <c r="G38" i="4"/>
  <c r="F39" i="4"/>
  <c r="G39" i="4"/>
  <c r="H39" i="4" s="1"/>
  <c r="F40" i="4"/>
  <c r="G40" i="4"/>
  <c r="H40" i="4" s="1"/>
  <c r="F41" i="4"/>
  <c r="G41" i="4"/>
  <c r="H41" i="4" s="1"/>
  <c r="F42" i="4"/>
  <c r="G42" i="4"/>
  <c r="F43" i="4"/>
  <c r="G43" i="4"/>
  <c r="H43" i="4" s="1"/>
  <c r="F44" i="4"/>
  <c r="G44" i="4"/>
  <c r="H44" i="4" s="1"/>
  <c r="F45" i="4"/>
  <c r="G45" i="4"/>
  <c r="H45" i="4" s="1"/>
  <c r="F46" i="4"/>
  <c r="G46" i="4"/>
  <c r="F47" i="4"/>
  <c r="G47" i="4"/>
  <c r="H47" i="4" s="1"/>
  <c r="I47" i="4" s="1"/>
  <c r="J47" i="4" s="1"/>
  <c r="G2" i="4"/>
  <c r="F2" i="4"/>
  <c r="F3" i="5"/>
  <c r="G3" i="5"/>
  <c r="H3" i="5"/>
  <c r="I3" i="5" s="1"/>
  <c r="J3" i="5" s="1"/>
  <c r="F4" i="5"/>
  <c r="I4" i="5" s="1"/>
  <c r="J4" i="5" s="1"/>
  <c r="G4" i="5"/>
  <c r="H4" i="5"/>
  <c r="F5" i="5"/>
  <c r="G5" i="5"/>
  <c r="H5" i="5" s="1"/>
  <c r="G2" i="5"/>
  <c r="H2" i="5" s="1"/>
  <c r="I2" i="5" s="1"/>
  <c r="J2" i="5" s="1"/>
  <c r="F2" i="5"/>
  <c r="F3" i="6"/>
  <c r="G3" i="6"/>
  <c r="H3" i="6" s="1"/>
  <c r="I3" i="6" s="1"/>
  <c r="J3" i="6" s="1"/>
  <c r="F4" i="6"/>
  <c r="G4" i="6"/>
  <c r="H4" i="6" s="1"/>
  <c r="F5" i="6"/>
  <c r="G5" i="6"/>
  <c r="F6" i="6"/>
  <c r="G6" i="6"/>
  <c r="F7" i="6"/>
  <c r="G7" i="6"/>
  <c r="F8" i="6"/>
  <c r="G8" i="6"/>
  <c r="F9" i="6"/>
  <c r="G9" i="6"/>
  <c r="H9" i="6" s="1"/>
  <c r="F10" i="6"/>
  <c r="G10" i="6"/>
  <c r="F11" i="6"/>
  <c r="G11" i="6"/>
  <c r="H11" i="6" s="1"/>
  <c r="I11" i="6" s="1"/>
  <c r="J11" i="6" s="1"/>
  <c r="F12" i="6"/>
  <c r="G12" i="6"/>
  <c r="H12" i="6" s="1"/>
  <c r="F13" i="6"/>
  <c r="G13" i="6"/>
  <c r="G2" i="6"/>
  <c r="F2" i="6"/>
  <c r="F3" i="7"/>
  <c r="G3" i="7"/>
  <c r="H3" i="7" s="1"/>
  <c r="F4" i="7"/>
  <c r="G4" i="7"/>
  <c r="H4" i="7" s="1"/>
  <c r="F5" i="7"/>
  <c r="G5" i="7"/>
  <c r="F6" i="7"/>
  <c r="G6" i="7"/>
  <c r="F7" i="7"/>
  <c r="I7" i="7" s="1"/>
  <c r="J7" i="7" s="1"/>
  <c r="G7" i="7"/>
  <c r="H7" i="7" s="1"/>
  <c r="F8" i="7"/>
  <c r="G8" i="7"/>
  <c r="F9" i="7"/>
  <c r="G9" i="7"/>
  <c r="H9" i="7" s="1"/>
  <c r="F10" i="7"/>
  <c r="H10" i="7" s="1"/>
  <c r="G10" i="7"/>
  <c r="F11" i="7"/>
  <c r="G11" i="7"/>
  <c r="H11" i="7" s="1"/>
  <c r="F12" i="7"/>
  <c r="G12" i="7"/>
  <c r="F13" i="7"/>
  <c r="G13" i="7"/>
  <c r="H13" i="7" s="1"/>
  <c r="F14" i="7"/>
  <c r="H14" i="7" s="1"/>
  <c r="G14" i="7"/>
  <c r="F15" i="7"/>
  <c r="G15" i="7"/>
  <c r="H15" i="7"/>
  <c r="I15" i="7" s="1"/>
  <c r="J15" i="7" s="1"/>
  <c r="F16" i="7"/>
  <c r="G16" i="7"/>
  <c r="H16" i="7"/>
  <c r="F17" i="7"/>
  <c r="G17" i="7"/>
  <c r="F18" i="7"/>
  <c r="G18" i="7"/>
  <c r="F19" i="7"/>
  <c r="H19" i="7" s="1"/>
  <c r="G19" i="7"/>
  <c r="F20" i="7"/>
  <c r="H20" i="7" s="1"/>
  <c r="G20" i="7"/>
  <c r="F21" i="7"/>
  <c r="G21" i="7"/>
  <c r="F22" i="7"/>
  <c r="G22" i="7"/>
  <c r="F23" i="7"/>
  <c r="G23" i="7"/>
  <c r="H23" i="7" s="1"/>
  <c r="F24" i="7"/>
  <c r="G24" i="7"/>
  <c r="H24" i="7" s="1"/>
  <c r="F25" i="7"/>
  <c r="G25" i="7"/>
  <c r="H25" i="7" s="1"/>
  <c r="F26" i="7"/>
  <c r="G26" i="7"/>
  <c r="F27" i="7"/>
  <c r="G27" i="7"/>
  <c r="H27" i="7" s="1"/>
  <c r="F28" i="7"/>
  <c r="G28" i="7"/>
  <c r="H28" i="7" s="1"/>
  <c r="F29" i="7"/>
  <c r="G29" i="7"/>
  <c r="H29" i="7" s="1"/>
  <c r="F30" i="7"/>
  <c r="G30" i="7"/>
  <c r="F31" i="7"/>
  <c r="G31" i="7"/>
  <c r="H31" i="7" s="1"/>
  <c r="I31" i="7" s="1"/>
  <c r="J31" i="7" s="1"/>
  <c r="F32" i="7"/>
  <c r="G32" i="7"/>
  <c r="H32" i="7"/>
  <c r="F33" i="7"/>
  <c r="G33" i="7"/>
  <c r="F34" i="7"/>
  <c r="G34" i="7"/>
  <c r="F35" i="7"/>
  <c r="G35" i="7"/>
  <c r="H35" i="7"/>
  <c r="I35" i="7"/>
  <c r="J35" i="7" s="1"/>
  <c r="F36" i="7"/>
  <c r="G36" i="7"/>
  <c r="H36" i="7"/>
  <c r="G2" i="7"/>
  <c r="H2" i="7" s="1"/>
  <c r="F2" i="7"/>
  <c r="F3" i="8"/>
  <c r="G3" i="8"/>
  <c r="H3" i="8"/>
  <c r="I3" i="8"/>
  <c r="J3" i="8" s="1"/>
  <c r="F4" i="8"/>
  <c r="G4" i="8"/>
  <c r="H4" i="8"/>
  <c r="I4" i="8" s="1"/>
  <c r="J4" i="8" s="1"/>
  <c r="F5" i="8"/>
  <c r="I5" i="8" s="1"/>
  <c r="J5" i="8" s="1"/>
  <c r="G5" i="8"/>
  <c r="H5" i="8" s="1"/>
  <c r="F6" i="8"/>
  <c r="G6" i="8"/>
  <c r="H6" i="8" s="1"/>
  <c r="F7" i="8"/>
  <c r="G7" i="8"/>
  <c r="H7" i="8"/>
  <c r="I7" i="8"/>
  <c r="J7" i="8" s="1"/>
  <c r="F8" i="8"/>
  <c r="G8" i="8"/>
  <c r="H8" i="8"/>
  <c r="I8" i="8" s="1"/>
  <c r="J8" i="8" s="1"/>
  <c r="F9" i="8"/>
  <c r="G9" i="8"/>
  <c r="H9" i="8" s="1"/>
  <c r="F10" i="8"/>
  <c r="G10" i="8"/>
  <c r="H10" i="8" s="1"/>
  <c r="G2" i="8"/>
  <c r="H2" i="8" s="1"/>
  <c r="F2" i="8"/>
  <c r="I2" i="8" s="1"/>
  <c r="J2" i="8" s="1"/>
  <c r="H2" i="9"/>
  <c r="I2" i="9" s="1"/>
  <c r="G2" i="9"/>
  <c r="F2" i="9"/>
  <c r="G3" i="11"/>
  <c r="G4" i="11"/>
  <c r="G5" i="11"/>
  <c r="G6" i="11"/>
  <c r="G7" i="11"/>
  <c r="G8" i="11"/>
  <c r="G9" i="11"/>
  <c r="G10" i="11"/>
  <c r="G11" i="11"/>
  <c r="G12" i="11"/>
  <c r="G13" i="11"/>
  <c r="H13" i="11" s="1"/>
  <c r="G14" i="11"/>
  <c r="G15" i="11"/>
  <c r="G16" i="11"/>
  <c r="G17" i="11"/>
  <c r="H17" i="11" s="1"/>
  <c r="G18" i="11"/>
  <c r="G19" i="11"/>
  <c r="G20" i="11"/>
  <c r="G21" i="11"/>
  <c r="G22" i="11"/>
  <c r="G23" i="11"/>
  <c r="G24" i="11"/>
  <c r="G25" i="11"/>
  <c r="G26" i="11"/>
  <c r="G27" i="11"/>
  <c r="H27" i="11" s="1"/>
  <c r="G28" i="11"/>
  <c r="H5" i="11"/>
  <c r="H24" i="11"/>
  <c r="G2" i="11"/>
  <c r="H2" i="11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" i="11"/>
  <c r="F3" i="11"/>
  <c r="F4" i="11"/>
  <c r="I2" i="11" l="1"/>
  <c r="H25" i="11"/>
  <c r="I17" i="11"/>
  <c r="I13" i="11"/>
  <c r="J13" i="11" s="1"/>
  <c r="H9" i="11"/>
  <c r="I5" i="11"/>
  <c r="H28" i="11"/>
  <c r="H20" i="11"/>
  <c r="I20" i="11" s="1"/>
  <c r="J20" i="11" s="1"/>
  <c r="H16" i="11"/>
  <c r="H12" i="11"/>
  <c r="H4" i="11"/>
  <c r="H15" i="11"/>
  <c r="I15" i="11" s="1"/>
  <c r="J15" i="11" s="1"/>
  <c r="H11" i="11"/>
  <c r="H3" i="11"/>
  <c r="I3" i="11" s="1"/>
  <c r="I28" i="11"/>
  <c r="I24" i="11"/>
  <c r="J24" i="11" s="1"/>
  <c r="I16" i="11"/>
  <c r="I12" i="11"/>
  <c r="I8" i="11"/>
  <c r="J8" i="11" s="1"/>
  <c r="I4" i="11"/>
  <c r="H19" i="11"/>
  <c r="I19" i="11" s="1"/>
  <c r="J19" i="11" s="1"/>
  <c r="H8" i="11"/>
  <c r="I3" i="7"/>
  <c r="J3" i="7" s="1"/>
  <c r="I19" i="7"/>
  <c r="J19" i="7" s="1"/>
  <c r="I11" i="7"/>
  <c r="J11" i="7" s="1"/>
  <c r="H30" i="7"/>
  <c r="I30" i="7" s="1"/>
  <c r="J30" i="7" s="1"/>
  <c r="H26" i="7"/>
  <c r="H12" i="7"/>
  <c r="H8" i="7"/>
  <c r="H7" i="6"/>
  <c r="H2" i="6"/>
  <c r="H6" i="6"/>
  <c r="H46" i="4"/>
  <c r="H42" i="4"/>
  <c r="H28" i="4"/>
  <c r="I28" i="4" s="1"/>
  <c r="J28" i="4" s="1"/>
  <c r="H24" i="4"/>
  <c r="I24" i="4" s="1"/>
  <c r="J24" i="4" s="1"/>
  <c r="H2" i="4"/>
  <c r="H29" i="4"/>
  <c r="H27" i="4"/>
  <c r="H25" i="4"/>
  <c r="I25" i="4" s="1"/>
  <c r="J25" i="4" s="1"/>
  <c r="H23" i="4"/>
  <c r="H14" i="4"/>
  <c r="I27" i="11"/>
  <c r="I11" i="11"/>
  <c r="J11" i="11" s="1"/>
  <c r="I21" i="11"/>
  <c r="J21" i="11" s="1"/>
  <c r="H23" i="11"/>
  <c r="I23" i="11" s="1"/>
  <c r="J23" i="11" s="1"/>
  <c r="H21" i="11"/>
  <c r="H26" i="11"/>
  <c r="I26" i="11" s="1"/>
  <c r="J26" i="11" s="1"/>
  <c r="H22" i="11"/>
  <c r="I22" i="11" s="1"/>
  <c r="J22" i="11" s="1"/>
  <c r="H18" i="11"/>
  <c r="I18" i="11" s="1"/>
  <c r="J18" i="11" s="1"/>
  <c r="H14" i="11"/>
  <c r="I14" i="11" s="1"/>
  <c r="J14" i="11" s="1"/>
  <c r="H10" i="11"/>
  <c r="I10" i="11" s="1"/>
  <c r="J10" i="11" s="1"/>
  <c r="H6" i="11"/>
  <c r="I6" i="11" s="1"/>
  <c r="J6" i="11" s="1"/>
  <c r="I25" i="11"/>
  <c r="J25" i="11" s="1"/>
  <c r="I9" i="11"/>
  <c r="J9" i="11" s="1"/>
  <c r="J3" i="11"/>
  <c r="H7" i="11"/>
  <c r="I7" i="11" s="1"/>
  <c r="J7" i="11" s="1"/>
  <c r="I27" i="7"/>
  <c r="J27" i="7" s="1"/>
  <c r="I23" i="7"/>
  <c r="J23" i="7" s="1"/>
  <c r="I24" i="7"/>
  <c r="J24" i="7" s="1"/>
  <c r="I8" i="7"/>
  <c r="J8" i="7" s="1"/>
  <c r="H34" i="7"/>
  <c r="I28" i="7"/>
  <c r="J28" i="7" s="1"/>
  <c r="I12" i="7"/>
  <c r="J12" i="7" s="1"/>
  <c r="H33" i="7"/>
  <c r="I32" i="7"/>
  <c r="J32" i="7" s="1"/>
  <c r="H22" i="7"/>
  <c r="H17" i="7"/>
  <c r="I17" i="7" s="1"/>
  <c r="J17" i="7" s="1"/>
  <c r="I16" i="7"/>
  <c r="J16" i="7" s="1"/>
  <c r="H6" i="7"/>
  <c r="H18" i="7"/>
  <c r="I36" i="7"/>
  <c r="J36" i="7" s="1"/>
  <c r="I33" i="7"/>
  <c r="J33" i="7" s="1"/>
  <c r="H21" i="7"/>
  <c r="I21" i="7" s="1"/>
  <c r="J21" i="7" s="1"/>
  <c r="I20" i="7"/>
  <c r="J20" i="7" s="1"/>
  <c r="H5" i="7"/>
  <c r="I5" i="7" s="1"/>
  <c r="J5" i="7" s="1"/>
  <c r="I4" i="7"/>
  <c r="J4" i="7" s="1"/>
  <c r="H13" i="6"/>
  <c r="I12" i="6"/>
  <c r="J12" i="6" s="1"/>
  <c r="I7" i="6"/>
  <c r="J7" i="6" s="1"/>
  <c r="H8" i="6"/>
  <c r="I8" i="6" s="1"/>
  <c r="J8" i="6" s="1"/>
  <c r="H10" i="6"/>
  <c r="H5" i="6"/>
  <c r="I5" i="6" s="1"/>
  <c r="J5" i="6" s="1"/>
  <c r="I4" i="6"/>
  <c r="J4" i="6" s="1"/>
  <c r="I43" i="4"/>
  <c r="J43" i="4" s="1"/>
  <c r="I39" i="4"/>
  <c r="J39" i="4" s="1"/>
  <c r="I27" i="4"/>
  <c r="J27" i="4" s="1"/>
  <c r="I23" i="4"/>
  <c r="J23" i="4" s="1"/>
  <c r="H34" i="4"/>
  <c r="I8" i="4"/>
  <c r="J8" i="4" s="1"/>
  <c r="I4" i="4"/>
  <c r="J4" i="4" s="1"/>
  <c r="I45" i="4"/>
  <c r="J45" i="4" s="1"/>
  <c r="H38" i="4"/>
  <c r="H33" i="4"/>
  <c r="I33" i="4" s="1"/>
  <c r="J33" i="4" s="1"/>
  <c r="I32" i="4"/>
  <c r="J32" i="4" s="1"/>
  <c r="I29" i="4"/>
  <c r="J29" i="4" s="1"/>
  <c r="H22" i="4"/>
  <c r="H17" i="4"/>
  <c r="I17" i="4" s="1"/>
  <c r="J17" i="4" s="1"/>
  <c r="I16" i="4"/>
  <c r="J16" i="4" s="1"/>
  <c r="I13" i="4"/>
  <c r="J13" i="4" s="1"/>
  <c r="H7" i="4"/>
  <c r="I7" i="4" s="1"/>
  <c r="J7" i="4" s="1"/>
  <c r="I40" i="4"/>
  <c r="J40" i="4" s="1"/>
  <c r="I12" i="4"/>
  <c r="J12" i="4" s="1"/>
  <c r="I44" i="4"/>
  <c r="J44" i="4" s="1"/>
  <c r="I41" i="4"/>
  <c r="J41" i="4" s="1"/>
  <c r="H18" i="4"/>
  <c r="I18" i="4" s="1"/>
  <c r="J18" i="4" s="1"/>
  <c r="H37" i="4"/>
  <c r="I36" i="4"/>
  <c r="J36" i="4" s="1"/>
  <c r="H21" i="4"/>
  <c r="I20" i="4"/>
  <c r="J20" i="4" s="1"/>
  <c r="I9" i="4"/>
  <c r="J9" i="4" s="1"/>
  <c r="I5" i="3"/>
  <c r="J5" i="3" s="1"/>
  <c r="H2" i="3"/>
  <c r="H13" i="3"/>
  <c r="H6" i="3"/>
  <c r="I5" i="4"/>
  <c r="J5" i="4" s="1"/>
  <c r="I9" i="3"/>
  <c r="J9" i="3" s="1"/>
  <c r="I13" i="3"/>
  <c r="J13" i="3" s="1"/>
  <c r="I6" i="3"/>
  <c r="J6" i="3" s="1"/>
  <c r="I10" i="3"/>
  <c r="J10" i="3" s="1"/>
  <c r="I2" i="3"/>
  <c r="J2" i="3" s="1"/>
  <c r="I37" i="4"/>
  <c r="J37" i="4" s="1"/>
  <c r="I21" i="4"/>
  <c r="J21" i="4" s="1"/>
  <c r="I46" i="4"/>
  <c r="J46" i="4" s="1"/>
  <c r="I42" i="4"/>
  <c r="J42" i="4" s="1"/>
  <c r="I38" i="4"/>
  <c r="J38" i="4" s="1"/>
  <c r="I34" i="4"/>
  <c r="J34" i="4" s="1"/>
  <c r="I30" i="4"/>
  <c r="J30" i="4" s="1"/>
  <c r="I26" i="4"/>
  <c r="J26" i="4" s="1"/>
  <c r="I22" i="4"/>
  <c r="J22" i="4" s="1"/>
  <c r="I14" i="4"/>
  <c r="J14" i="4" s="1"/>
  <c r="I10" i="4"/>
  <c r="J10" i="4" s="1"/>
  <c r="I6" i="4"/>
  <c r="J6" i="4" s="1"/>
  <c r="I2" i="4"/>
  <c r="J2" i="4" s="1"/>
  <c r="I5" i="5"/>
  <c r="J5" i="5" s="1"/>
  <c r="I9" i="6"/>
  <c r="J9" i="6" s="1"/>
  <c r="I13" i="6"/>
  <c r="J13" i="6" s="1"/>
  <c r="I6" i="6"/>
  <c r="J6" i="6" s="1"/>
  <c r="I10" i="6"/>
  <c r="J10" i="6" s="1"/>
  <c r="I2" i="6"/>
  <c r="J2" i="6" s="1"/>
  <c r="I25" i="7"/>
  <c r="J25" i="7" s="1"/>
  <c r="I9" i="7"/>
  <c r="J9" i="7" s="1"/>
  <c r="I29" i="7"/>
  <c r="J29" i="7" s="1"/>
  <c r="I13" i="7"/>
  <c r="J13" i="7" s="1"/>
  <c r="I34" i="7"/>
  <c r="J34" i="7" s="1"/>
  <c r="I26" i="7"/>
  <c r="J26" i="7" s="1"/>
  <c r="I22" i="7"/>
  <c r="J22" i="7" s="1"/>
  <c r="I18" i="7"/>
  <c r="J18" i="7" s="1"/>
  <c r="I14" i="7"/>
  <c r="J14" i="7" s="1"/>
  <c r="I10" i="7"/>
  <c r="J10" i="7" s="1"/>
  <c r="I6" i="7"/>
  <c r="J6" i="7" s="1"/>
  <c r="I2" i="7"/>
  <c r="J2" i="7" s="1"/>
  <c r="I9" i="8"/>
  <c r="J9" i="8" s="1"/>
  <c r="I6" i="8"/>
  <c r="J6" i="8" s="1"/>
  <c r="I10" i="8"/>
  <c r="J10" i="8" s="1"/>
  <c r="J2" i="9"/>
  <c r="J4" i="11"/>
  <c r="J28" i="11"/>
  <c r="J16" i="11"/>
  <c r="J12" i="11"/>
  <c r="J17" i="11"/>
  <c r="J5" i="11"/>
  <c r="J2" i="11"/>
  <c r="J27" i="11"/>
</calcChain>
</file>

<file path=xl/sharedStrings.xml><?xml version="1.0" encoding="utf-8"?>
<sst xmlns="http://schemas.openxmlformats.org/spreadsheetml/2006/main" count="2972" uniqueCount="773">
  <si>
    <t>Services</t>
  </si>
  <si>
    <t>Nama</t>
  </si>
  <si>
    <t>name</t>
  </si>
  <si>
    <t>ra</t>
  </si>
  <si>
    <t>dec</t>
  </si>
  <si>
    <t>time</t>
  </si>
  <si>
    <t>obsid</t>
  </si>
  <si>
    <t>status</t>
  </si>
  <si>
    <t>exposure a  [s]</t>
  </si>
  <si>
    <t>observation mode</t>
  </si>
  <si>
    <t>obs type</t>
  </si>
  <si>
    <t>processing date</t>
  </si>
  <si>
    <t>public date</t>
  </si>
  <si>
    <t>issue flag</t>
  </si>
  <si>
    <t>Search Offset  ['] from (target)</t>
  </si>
  <si>
    <t>O  R  N  S  D </t>
  </si>
  <si>
    <t>4U 1543-475
IL Lup</t>
  </si>
  <si>
    <t>4U_1543m475</t>
  </si>
  <si>
    <t>15 47 23.6</t>
  </si>
  <si>
    <t>-47 38 50</t>
  </si>
  <si>
    <t>2022-02-27 16:31:09</t>
  </si>
  <si>
    <t>archived</t>
  </si>
  <si>
    <t>SCIENCE</t>
  </si>
  <si>
    <t>R03</t>
  </si>
  <si>
    <t>2022-02-28 21:49:28</t>
  </si>
  <si>
    <t>2.902 (4U 1543-475)</t>
  </si>
  <si>
    <t>O  R  N  S  D  B </t>
  </si>
  <si>
    <t>15 46 50.0</t>
  </si>
  <si>
    <t>-47 41 25</t>
  </si>
  <si>
    <t>2021-09-08 16:11:09</t>
  </si>
  <si>
    <t>TOO</t>
  </si>
  <si>
    <t>2021-09-13 09:21:53</t>
  </si>
  <si>
    <t>3.311 (4U 1543-475)</t>
  </si>
  <si>
    <t>15 46 52.5</t>
  </si>
  <si>
    <t>-47 41 49</t>
  </si>
  <si>
    <t>2021-08-24 04:36:09</t>
  </si>
  <si>
    <t>2021-08-26 02:34:44</t>
  </si>
  <si>
    <t>3.121 (4U 1543-475)</t>
  </si>
  <si>
    <t>15 46 58.1</t>
  </si>
  <si>
    <t>-47 42 27</t>
  </si>
  <si>
    <t>2021-08-02 04:21:09</t>
  </si>
  <si>
    <t>2021-08-03 17:56:13</t>
  </si>
  <si>
    <t>2.848 (4U 1543-475)</t>
  </si>
  <si>
    <t>15 46 48.9</t>
  </si>
  <si>
    <t>-47 42 06</t>
  </si>
  <si>
    <t>2021-09-14 12:26:09</t>
  </si>
  <si>
    <t>2021-09-15 04:01:11</t>
  </si>
  <si>
    <t>3.792 (4U 1543-475)</t>
  </si>
  <si>
    <t>15 46 53.4</t>
  </si>
  <si>
    <t>-47 41 50</t>
  </si>
  <si>
    <t>2021-08-29 13:16:09</t>
  </si>
  <si>
    <t>2021-08-30 22:22:58</t>
  </si>
  <si>
    <t>2.994 (4U 1543-475)</t>
  </si>
  <si>
    <t>15 46 57.3</t>
  </si>
  <si>
    <t>-47 42 15</t>
  </si>
  <si>
    <t>2021-07-26 16:11:09</t>
  </si>
  <si>
    <t>2021-07-28 03:11:00</t>
  </si>
  <si>
    <t>2.777 (4U 1543-475)</t>
  </si>
  <si>
    <t>15 46 58.2</t>
  </si>
  <si>
    <t>-47 43 26</t>
  </si>
  <si>
    <t>2021-07-08 00:36:09</t>
  </si>
  <si>
    <t>2021-07-14 21:13:53</t>
  </si>
  <si>
    <t>3.682 (4U 1543-475)</t>
  </si>
  <si>
    <t>15 47 01.6</t>
  </si>
  <si>
    <t>-47 43 16</t>
  </si>
  <si>
    <t>2021-07-01 04:26:09</t>
  </si>
  <si>
    <t>2021-07-02 14:32:47</t>
  </si>
  <si>
    <t>3.285 (4U 1543-475)</t>
  </si>
  <si>
    <t>15 47 02.7</t>
  </si>
  <si>
    <t>-47 43 36</t>
  </si>
  <si>
    <t>2021-06-24 11:21:09</t>
  </si>
  <si>
    <t>2021-06-25 02:13:39</t>
  </si>
  <si>
    <t>3.551 (4U 1543-475)</t>
  </si>
  <si>
    <t>15 47 06.0</t>
  </si>
  <si>
    <t>-47 42 53</t>
  </si>
  <si>
    <t>2021-06-17 10:11:09</t>
  </si>
  <si>
    <t>2021-06-19 16:34:28</t>
  </si>
  <si>
    <t>2.738 (4U 1543-475)</t>
  </si>
  <si>
    <t>15 47 26.8</t>
  </si>
  <si>
    <t>-47 39 28</t>
  </si>
  <si>
    <t>2022-02-27 16:11:09</t>
  </si>
  <si>
    <t>SLEW</t>
  </si>
  <si>
    <t>2022-02-28 05:32:17</t>
  </si>
  <si>
    <t>3.193 (4U 1543-475)</t>
  </si>
  <si>
    <t>1H 1659-487
GX 339-4 = V821 Ara</t>
  </si>
  <si>
    <t>GX339_4</t>
  </si>
  <si>
    <t>17 02 34.3</t>
  </si>
  <si>
    <t>-48 48 24</t>
  </si>
  <si>
    <t>2013-10-16 23:51:07</t>
  </si>
  <si>
    <t>S09</t>
  </si>
  <si>
    <t>2020-11-11 06:05:21</t>
  </si>
  <si>
    <t>2.680 (1H 1659-487)</t>
  </si>
  <si>
    <t>17 02 42.5</t>
  </si>
  <si>
    <t>-48 48 41</t>
  </si>
  <si>
    <t>2013-09-03 09:56:07</t>
  </si>
  <si>
    <t>2020-11-05 23:40:40</t>
  </si>
  <si>
    <t>1.734 (1H 1659-487)</t>
  </si>
  <si>
    <t>GX339m4</t>
  </si>
  <si>
    <t>17 02 37.8</t>
  </si>
  <si>
    <t>-48 48 42</t>
  </si>
  <si>
    <t>2015-09-30 01:11:08</t>
  </si>
  <si>
    <t>X14</t>
  </si>
  <si>
    <t>2020-10-05 15:23:56</t>
  </si>
  <si>
    <t>2.315 (1H 1659-487)</t>
  </si>
  <si>
    <t>17 02 40.2</t>
  </si>
  <si>
    <t>-48 48 17</t>
  </si>
  <si>
    <t>2015-09-17 10:06:08</t>
  </si>
  <si>
    <t>2020-10-05 21:29:42</t>
  </si>
  <si>
    <t>1.766 (1H 1659-487)</t>
  </si>
  <si>
    <t>17 02 48.9</t>
  </si>
  <si>
    <t>-48 47 28</t>
  </si>
  <si>
    <t>2013-08-11 23:46:07</t>
  </si>
  <si>
    <t>2020-11-06 10:33:52</t>
  </si>
  <si>
    <t>0.113 (1H 1659-487)</t>
  </si>
  <si>
    <t>17 02 58.2</t>
  </si>
  <si>
    <t>-48 45 40</t>
  </si>
  <si>
    <t>2015-03-11 15:16:07</t>
  </si>
  <si>
    <t>XRB</t>
  </si>
  <si>
    <t>2020-10-14 00:22:04</t>
  </si>
  <si>
    <t>2.243 (1H 1659-487)</t>
  </si>
  <si>
    <t>GX_339m4</t>
  </si>
  <si>
    <t>17 02 57.0</t>
  </si>
  <si>
    <t>-48 45 32</t>
  </si>
  <si>
    <t>2018-01-30 08:41:09</t>
  </si>
  <si>
    <t>N03</t>
  </si>
  <si>
    <t>2020-08-18 13:57:27</t>
  </si>
  <si>
    <t>2.238 (1H 1659-487)</t>
  </si>
  <si>
    <t>17 03 04.2</t>
  </si>
  <si>
    <t>-48 44 50</t>
  </si>
  <si>
    <t>2021-01-23 21:46:09</t>
  </si>
  <si>
    <t>2021-01-25 02:44:32</t>
  </si>
  <si>
    <t>3.542 (1H 1659-487)</t>
  </si>
  <si>
    <t>17 03 03.3</t>
  </si>
  <si>
    <t>-48 45 13</t>
  </si>
  <si>
    <t>2021-03-07 23:46:09</t>
  </si>
  <si>
    <t>2021-03-11 08:24:00</t>
  </si>
  <si>
    <t>3.147 (1H 1659-487)</t>
  </si>
  <si>
    <t>17 02 46.3</t>
  </si>
  <si>
    <t>-48 48 38</t>
  </si>
  <si>
    <t>2013-08-24 12:36:07</t>
  </si>
  <si>
    <t>2020-11-06 04:26:15</t>
  </si>
  <si>
    <t>1.348 (1H 1659-487)</t>
  </si>
  <si>
    <t>17 02 58.5</t>
  </si>
  <si>
    <t>-48 45 28</t>
  </si>
  <si>
    <t>2020-04-20 01:06:09</t>
  </si>
  <si>
    <t>N05</t>
  </si>
  <si>
    <t>2020-07-15 20:50:21</t>
  </si>
  <si>
    <t>2.434 (1H 1659-487)</t>
  </si>
  <si>
    <t>17 03 02.1</t>
  </si>
  <si>
    <t>-48 44 30</t>
  </si>
  <si>
    <t>2021-02-05 23:56:09</t>
  </si>
  <si>
    <t>2021-02-07 01:28:40</t>
  </si>
  <si>
    <t>3.565 (1H 1659-487)</t>
  </si>
  <si>
    <t>17 02 43.4</t>
  </si>
  <si>
    <t>2015-08-28 13:06:08</t>
  </si>
  <si>
    <t>2020-10-07 21:39:27</t>
  </si>
  <si>
    <t>1.584 (1H 1659-487)</t>
  </si>
  <si>
    <t>17 02 56.5</t>
  </si>
  <si>
    <t>-48 45 37</t>
  </si>
  <si>
    <t>2020-04-01 12:46:09</t>
  </si>
  <si>
    <t>2020-07-16 19:44:51</t>
  </si>
  <si>
    <t>2.123 (1H 1659-487)</t>
  </si>
  <si>
    <t>17 02 36.8</t>
  </si>
  <si>
    <t>-48 48 32</t>
  </si>
  <si>
    <t>2017-10-02 03:41:09</t>
  </si>
  <si>
    <t>2020-08-26 14:59:40</t>
  </si>
  <si>
    <t>2.374 (1H 1659-487)</t>
  </si>
  <si>
    <t>17 02 43.6</t>
  </si>
  <si>
    <t>-48 48 22</t>
  </si>
  <si>
    <t>2015-09-12 15:46:08</t>
  </si>
  <si>
    <t>2020-10-05 23:54:59</t>
  </si>
  <si>
    <t>1.368 (1H 1659-487)</t>
  </si>
  <si>
    <t>17 02 27.7</t>
  </si>
  <si>
    <t>-48 48 06</t>
  </si>
  <si>
    <t>2021-10-20 02:01:09</t>
  </si>
  <si>
    <t>2021-10-21 01:23:37</t>
  </si>
  <si>
    <t>3.637 (1H 1659-487)</t>
  </si>
  <si>
    <t>17 02 31.0</t>
  </si>
  <si>
    <t>-48 48 30</t>
  </si>
  <si>
    <t>2021-10-10 02:06:09</t>
  </si>
  <si>
    <t>2021-10-13 20:02:22</t>
  </si>
  <si>
    <t>3.231 (1H 1659-487)</t>
  </si>
  <si>
    <t>17 02 36.4</t>
  </si>
  <si>
    <t>-48 49 17</t>
  </si>
  <si>
    <t>2022-09-01 15:16:09</t>
  </si>
  <si>
    <t>processed</t>
  </si>
  <si>
    <t>R04</t>
  </si>
  <si>
    <t>2022-09-03 01:58:28</t>
  </si>
  <si>
    <t>2.861 (1H 1659-487)</t>
  </si>
  <si>
    <t>17 02 35.1</t>
  </si>
  <si>
    <t>-48 49 36</t>
  </si>
  <si>
    <t>2022-09-11 05:11:09</t>
  </si>
  <si>
    <t>N08</t>
  </si>
  <si>
    <t>2022-09-12 03:55:20</t>
  </si>
  <si>
    <t>3.238 (1H 1659-487)</t>
  </si>
  <si>
    <t>2021-02-20 10:06:09</t>
  </si>
  <si>
    <t>2021-02-21 02:25:23</t>
  </si>
  <si>
    <t>3.525 (1H 1659-487)</t>
  </si>
  <si>
    <t>17 02 44.4</t>
  </si>
  <si>
    <t>-48 48 31</t>
  </si>
  <si>
    <t>2013-08-16 17:01:07</t>
  </si>
  <si>
    <t>2020-11-06 08:04:25</t>
  </si>
  <si>
    <t>1.396 (1H 1659-487)</t>
  </si>
  <si>
    <t>17 02 55.0</t>
  </si>
  <si>
    <t>-48 45 21</t>
  </si>
  <si>
    <t>2020-02-29 15:41:09</t>
  </si>
  <si>
    <t>2020-07-18 01:56:38</t>
  </si>
  <si>
    <t>2.230 (1H 1659-487)</t>
  </si>
  <si>
    <t>17 03 06.5</t>
  </si>
  <si>
    <t>-48 45 45</t>
  </si>
  <si>
    <t>2021-04-23 19:41:09</t>
  </si>
  <si>
    <t>2021-04-25 04:13:54</t>
  </si>
  <si>
    <t>3.263 (1H 1659-487)</t>
  </si>
  <si>
    <t>17 02 40.6</t>
  </si>
  <si>
    <t>-48 48 16</t>
  </si>
  <si>
    <t>2015-09-07 14:51:08</t>
  </si>
  <si>
    <t>2020-10-06 02:48:55</t>
  </si>
  <si>
    <t>1.692 (1H 1659-487)</t>
  </si>
  <si>
    <t>17 02 34.9</t>
  </si>
  <si>
    <t>-48 47 54</t>
  </si>
  <si>
    <t>2017-11-02 21:21:09</t>
  </si>
  <si>
    <t>2020-08-22 03:41:36</t>
  </si>
  <si>
    <t>2.442 (1H 1659-487)</t>
  </si>
  <si>
    <t>17 02 38.8</t>
  </si>
  <si>
    <t>2015-09-02 12:36:08</t>
  </si>
  <si>
    <t>2020-10-06 19:56:11</t>
  </si>
  <si>
    <t>2.064 (1H 1659-487)</t>
  </si>
  <si>
    <t>-48 45 00</t>
  </si>
  <si>
    <t>2020-02-20 03:06:09</t>
  </si>
  <si>
    <t>2020-07-18 13:38:24</t>
  </si>
  <si>
    <t>2.689 (1H 1659-487)</t>
  </si>
  <si>
    <t>17 02 32.8</t>
  </si>
  <si>
    <t>2017-10-25 13:46:09</t>
  </si>
  <si>
    <t>2020-08-25 02:28:50</t>
  </si>
  <si>
    <t>2.876 (1H 1659-487)</t>
  </si>
  <si>
    <t>17 02 26.9</t>
  </si>
  <si>
    <t>-48 48 05</t>
  </si>
  <si>
    <t>2021-11-02 08:26:09</t>
  </si>
  <si>
    <t>2021-11-03 04:22:14</t>
  </si>
  <si>
    <t>3.776 (1H 1659-487)</t>
  </si>
  <si>
    <t>17 03 04.3</t>
  </si>
  <si>
    <t>-48 45 33</t>
  </si>
  <si>
    <t>2021-03-26 12:06:09</t>
  </si>
  <si>
    <t>2021-03-27 05:17:24</t>
  </si>
  <si>
    <t>3.061 (1H 1659-487)</t>
  </si>
  <si>
    <t>17 03 04.1</t>
  </si>
  <si>
    <t>2021-04-01 19:21:09</t>
  </si>
  <si>
    <t>2021-04-03 02:25:38</t>
  </si>
  <si>
    <t>3.047 (1H 1659-487)</t>
  </si>
  <si>
    <t>17 03 07.2</t>
  </si>
  <si>
    <t>-48 46 32</t>
  </si>
  <si>
    <t>2021-05-04 23:01:09</t>
  </si>
  <si>
    <t>N06</t>
  </si>
  <si>
    <t>2021-05-06 05:49:52</t>
  </si>
  <si>
    <t>3.064 (1H 1659-487)</t>
  </si>
  <si>
    <t>17 02 57.1</t>
  </si>
  <si>
    <t>-48 44 35</t>
  </si>
  <si>
    <t>2015-01-13 05:36:07</t>
  </si>
  <si>
    <t>2020-10-15 09:35:08</t>
  </si>
  <si>
    <t>3.082 (1H 1659-487)</t>
  </si>
  <si>
    <t>17 03 05.1</t>
  </si>
  <si>
    <t>-48 46 20</t>
  </si>
  <si>
    <t>2021-05-05 10:06:09</t>
  </si>
  <si>
    <t>2021-05-06 05:32:15</t>
  </si>
  <si>
    <t>2.789 (1H 1659-487)</t>
  </si>
  <si>
    <t>17 02 54.3</t>
  </si>
  <si>
    <t>-48 43 42</t>
  </si>
  <si>
    <t>2019-01-05 15:11:09</t>
  </si>
  <si>
    <t>2020-07-29 05:25:09</t>
  </si>
  <si>
    <t>3.780 (1H 1659-487)</t>
  </si>
  <si>
    <t>-48 46 43</t>
  </si>
  <si>
    <t>2021-05-05 14:56:09</t>
  </si>
  <si>
    <t>2021-05-06 05:16:40</t>
  </si>
  <si>
    <t>2.889 (1H 1659-487)</t>
  </si>
  <si>
    <t>17 02 50.3</t>
  </si>
  <si>
    <t>-48 44 37</t>
  </si>
  <si>
    <t>2019-12-29 14:01:09</t>
  </si>
  <si>
    <t>2020-07-20 18:29:05</t>
  </si>
  <si>
    <t>2.767 (1H 1659-487)</t>
  </si>
  <si>
    <t>17 02 36.0</t>
  </si>
  <si>
    <t>-48 45 38</t>
  </si>
  <si>
    <t>2018-12-19 04:16:09</t>
  </si>
  <si>
    <t>2020-08-01 00:58:41</t>
  </si>
  <si>
    <t>2.809 (1H 1659-487)</t>
  </si>
  <si>
    <t>-48 47 51</t>
  </si>
  <si>
    <t>2015-09-02 11:46:08</t>
  </si>
  <si>
    <t>2020-10-06 20:11:04</t>
  </si>
  <si>
    <t>1.592 (1H 1659-487)</t>
  </si>
  <si>
    <t>-48 48 23</t>
  </si>
  <si>
    <t>2013-09-03 09:01:07</t>
  </si>
  <si>
    <t>2020-11-06 00:19:40</t>
  </si>
  <si>
    <t>1.810 (1H 1659-487)</t>
  </si>
  <si>
    <t>-48 45 58</t>
  </si>
  <si>
    <t>2021-03-07 23:01:09</t>
  </si>
  <si>
    <t>2021-03-08 01:06:38</t>
  </si>
  <si>
    <t>3.255 (1H 1659-487)</t>
  </si>
  <si>
    <t>17 02 50.7</t>
  </si>
  <si>
    <t>-48 44 55</t>
  </si>
  <si>
    <t>2019-01-05 14:16:09</t>
  </si>
  <si>
    <t>2020-07-29 05:38:24</t>
  </si>
  <si>
    <t>2.472 (1H 1659-487)</t>
  </si>
  <si>
    <t>17 02 54.0</t>
  </si>
  <si>
    <t>-48 46 22</t>
  </si>
  <si>
    <t>2020-04-01 11:51:09</t>
  </si>
  <si>
    <t>2020-07-16 19:58:58</t>
  </si>
  <si>
    <t>1.260 (1H 1659-487)</t>
  </si>
  <si>
    <t>17 02 42.7</t>
  </si>
  <si>
    <t>-48 45 50</t>
  </si>
  <si>
    <t>2019-12-15 19:51:09</t>
  </si>
  <si>
    <t>2020-07-21 00:56:12</t>
  </si>
  <si>
    <t>1.898 (1H 1659-487)</t>
  </si>
  <si>
    <t>17 02 44.1</t>
  </si>
  <si>
    <t>-48 48 19</t>
  </si>
  <si>
    <t>2013-08-11 23:01:07</t>
  </si>
  <si>
    <t>2020-11-06 10:53:45</t>
  </si>
  <si>
    <t>1.273 (1H 1659-487)</t>
  </si>
  <si>
    <t>GS 1354-64
BW Cir</t>
  </si>
  <si>
    <t>GS_1354m645</t>
  </si>
  <si>
    <t>13 57 53.5</t>
  </si>
  <si>
    <t>-64 44 36</t>
  </si>
  <si>
    <t>2015-08-06 07:06:08</t>
  </si>
  <si>
    <t>2020-10-08 07:52:21</t>
  </si>
  <si>
    <t>1.801 (GS 1354-64)</t>
  </si>
  <si>
    <t>13 57 54.8</t>
  </si>
  <si>
    <t>-64 45 28</t>
  </si>
  <si>
    <t>2015-07-11 13:41:08</t>
  </si>
  <si>
    <t>2020-10-09 10:55:09</t>
  </si>
  <si>
    <t>2.100 (GS 1354-64)</t>
  </si>
  <si>
    <t>13 58 08.7</t>
  </si>
  <si>
    <t>-64 45 51</t>
  </si>
  <si>
    <t>2015-06-13 06:56:07</t>
  </si>
  <si>
    <t>2020-10-10 21:25:52</t>
  </si>
  <si>
    <t>1.753 (GS 1354-64)</t>
  </si>
  <si>
    <t>13 57 53.0</t>
  </si>
  <si>
    <t>-64 44 53</t>
  </si>
  <si>
    <t>2015-08-06 06:11:08</t>
  </si>
  <si>
    <t>2020-10-08 08:27:47</t>
  </si>
  <si>
    <t>1.947 (GS 1354-64)</t>
  </si>
  <si>
    <t>GS 2023+338
V404 Cyg</t>
  </si>
  <si>
    <t>V404_Cyg</t>
  </si>
  <si>
    <t>20 23 56.7</t>
  </si>
  <si>
    <t>+33 53 38</t>
  </si>
  <si>
    <t>2015-07-08 23:11:08</t>
  </si>
  <si>
    <t>2020-10-09 11:33:59</t>
  </si>
  <si>
    <t>2.174 (GS 2023+338)</t>
  </si>
  <si>
    <t>20 23 59.7</t>
  </si>
  <si>
    <t>+33 51 17</t>
  </si>
  <si>
    <t>2013-10-14 21:46:07</t>
  </si>
  <si>
    <t>2020-11-11 07:08:15</t>
  </si>
  <si>
    <t>1.145 (GS 2023+338)</t>
  </si>
  <si>
    <t>20 23 54.9</t>
  </si>
  <si>
    <t>+33 49 38</t>
  </si>
  <si>
    <t>2013-10-13 12:06:07</t>
  </si>
  <si>
    <t>2020-11-11 07:45:57</t>
  </si>
  <si>
    <t>3.027 (GS 2023+338)</t>
  </si>
  <si>
    <t>20 24 04.9</t>
  </si>
  <si>
    <t>+33 50 52</t>
  </si>
  <si>
    <t>2016-01-06 15:26:08</t>
  </si>
  <si>
    <t>2020-10-03 18:03:56</t>
  </si>
  <si>
    <t>1.185 (GS 2023+338)</t>
  </si>
  <si>
    <t>20 24 04.6</t>
  </si>
  <si>
    <t>+33 50 51</t>
  </si>
  <si>
    <t>2015-12-24 10:21:08</t>
  </si>
  <si>
    <t>2020-10-04 00:40:28</t>
  </si>
  <si>
    <t>1.187 (GS 2023+338)</t>
  </si>
  <si>
    <t>20 23 57.3</t>
  </si>
  <si>
    <t>+33 52 37</t>
  </si>
  <si>
    <t>2015-07-23 08:21:08</t>
  </si>
  <si>
    <t>2020-10-09 05:14:05</t>
  </si>
  <si>
    <t>1.481 (GS 2023+338)</t>
  </si>
  <si>
    <t>20 23 53.0</t>
  </si>
  <si>
    <t>+33 54 06</t>
  </si>
  <si>
    <t>2015-07-06 06:41:08</t>
  </si>
  <si>
    <t>2020-10-09 12:57:18</t>
  </si>
  <si>
    <t>3.056 (GS 2023+338)</t>
  </si>
  <si>
    <t>20 24 02.5</t>
  </si>
  <si>
    <t>+33 49 50</t>
  </si>
  <si>
    <t>2013-12-02 17:36:07</t>
  </si>
  <si>
    <t>2020-10-31 02:28:02</t>
  </si>
  <si>
    <t>2.213 (GS 2023+338)</t>
  </si>
  <si>
    <t>20 23 54.8</t>
  </si>
  <si>
    <t>+33 54 10</t>
  </si>
  <si>
    <t>2015-07-01 01:06:08</t>
  </si>
  <si>
    <t>2020-10-09 15:35:07</t>
  </si>
  <si>
    <t>2.839 (GS 2023+338)</t>
  </si>
  <si>
    <t>20 23 59.8</t>
  </si>
  <si>
    <t>+33 52 29</t>
  </si>
  <si>
    <t>2015-06-24 22:11:07</t>
  </si>
  <si>
    <t>2020-10-09 19:39:44</t>
  </si>
  <si>
    <t>0.952 (GS 2023+338)</t>
  </si>
  <si>
    <t>20 23 56.8</t>
  </si>
  <si>
    <t>+33 53 49</t>
  </si>
  <si>
    <t>2015-06-25 16:21:07</t>
  </si>
  <si>
    <t>2020-10-09 18:52:51</t>
  </si>
  <si>
    <t>2.298 (GS 2023+338)</t>
  </si>
  <si>
    <t>20 24 09.3</t>
  </si>
  <si>
    <t>+33 50 13</t>
  </si>
  <si>
    <t>2016-01-06 15:16:08</t>
  </si>
  <si>
    <t>2020-10-03 18:24:27</t>
  </si>
  <si>
    <t>2.138 (GS 2023+338)</t>
  </si>
  <si>
    <t>GRS 1915+105
V1487 Aql</t>
  </si>
  <si>
    <t>GRS_1915p105</t>
  </si>
  <si>
    <t>19 15 10.3</t>
  </si>
  <si>
    <t>+10 55 00</t>
  </si>
  <si>
    <t>2019-10-16 07:21:09</t>
  </si>
  <si>
    <t>2020-07-22 02:38:04</t>
  </si>
  <si>
    <t>1.766 (GRS 1915+105)</t>
  </si>
  <si>
    <t>19 15 03.8</t>
  </si>
  <si>
    <t>+10 54 40</t>
  </si>
  <si>
    <t>2021-09-30 05:36:09</t>
  </si>
  <si>
    <t>2021-10-12 23:40:01</t>
  </si>
  <si>
    <t>2.815 (GRS 1915+105)</t>
  </si>
  <si>
    <t>19 15 04.1</t>
  </si>
  <si>
    <t>+10 52 50</t>
  </si>
  <si>
    <t>2021-11-15 23:46:09</t>
  </si>
  <si>
    <t>2022-03-01 02:18:36</t>
  </si>
  <si>
    <t>4.324 (GRS 1915+105)</t>
  </si>
  <si>
    <t>19 15 13.1</t>
  </si>
  <si>
    <t>+10 58 51</t>
  </si>
  <si>
    <t>2019-05-05 07:06:09</t>
  </si>
  <si>
    <t>2020-07-25 16:26:11</t>
  </si>
  <si>
    <t>2.141 (GRS 1915+105)</t>
  </si>
  <si>
    <t>19 15 13.3</t>
  </si>
  <si>
    <t>+10 58 49</t>
  </si>
  <si>
    <t>2020-04-14 22:56:09</t>
  </si>
  <si>
    <t>R02</t>
  </si>
  <si>
    <t>2020-07-16 02:48:55</t>
  </si>
  <si>
    <t>2.114 (GRS 1915+105)</t>
  </si>
  <si>
    <t>19 15 06.4</t>
  </si>
  <si>
    <t>+10 53 33</t>
  </si>
  <si>
    <t>2020-11-29 16:46:09</t>
  </si>
  <si>
    <t>2020-12-01 08:00:30</t>
  </si>
  <si>
    <t>3.439 (GRS 1915+105)</t>
  </si>
  <si>
    <t>19 15 06.7</t>
  </si>
  <si>
    <t>+10 58 36</t>
  </si>
  <si>
    <t>2018-06-08 12:01:09</t>
  </si>
  <si>
    <t>N04</t>
  </si>
  <si>
    <t>2020-08-12 14:00:20</t>
  </si>
  <si>
    <t>2.212 (GRS 1915+105)</t>
  </si>
  <si>
    <t>19 15 09.9</t>
  </si>
  <si>
    <t>+10 59 01</t>
  </si>
  <si>
    <t>2019-05-19 12:36:09</t>
  </si>
  <si>
    <t>R01</t>
  </si>
  <si>
    <t>2020-07-25 08:43:43</t>
  </si>
  <si>
    <t>2.308 (GRS 1915+105)</t>
  </si>
  <si>
    <t>19 15 10.1</t>
  </si>
  <si>
    <t>+10 55 09</t>
  </si>
  <si>
    <t>2020-10-21 14:01:09</t>
  </si>
  <si>
    <t>2020-10-23 02:24:42</t>
  </si>
  <si>
    <t>1.634 (GRS 1915+105)</t>
  </si>
  <si>
    <t>19 15 08.5</t>
  </si>
  <si>
    <t>+10 55 05</t>
  </si>
  <si>
    <t>2019-09-13 15:06:09</t>
  </si>
  <si>
    <t>2020-07-22 16:21:03</t>
  </si>
  <si>
    <t>1.822 (GRS 1915+105)</t>
  </si>
  <si>
    <t>19 15 02.3</t>
  </si>
  <si>
    <t>+10 56 15</t>
  </si>
  <si>
    <t>2019-07-31 20:56:09</t>
  </si>
  <si>
    <t>2020-07-23 16:05:56</t>
  </si>
  <si>
    <t>2.325 (GRS 1915+105)</t>
  </si>
  <si>
    <t>19 15 02.1</t>
  </si>
  <si>
    <t>+10 58 11</t>
  </si>
  <si>
    <t>2021-07-14 06:36:09</t>
  </si>
  <si>
    <t>2021-07-15 07:31:16</t>
  </si>
  <si>
    <t>2.735 (GRS 1915+105)</t>
  </si>
  <si>
    <t>19 15 16.4</t>
  </si>
  <si>
    <t>+10 58 24</t>
  </si>
  <si>
    <t>2017-03-26 18:56:09</t>
  </si>
  <si>
    <t>2020-09-18 00:13:15</t>
  </si>
  <si>
    <t>2.037 (GRS 1915+105)</t>
  </si>
  <si>
    <t>GRS1915p105</t>
  </si>
  <si>
    <t>19 15 21.9</t>
  </si>
  <si>
    <t>+10 57 20</t>
  </si>
  <si>
    <t>2015-02-23 10:41:07</t>
  </si>
  <si>
    <t>2020-10-14 08:58:05</t>
  </si>
  <si>
    <t>2.596 (GRS 1915+105)</t>
  </si>
  <si>
    <t>19 15 08.9</t>
  </si>
  <si>
    <t>+10 51 40</t>
  </si>
  <si>
    <t>2022-11-26 07:36:09</t>
  </si>
  <si>
    <t>2022-11-28 02:28:46</t>
  </si>
  <si>
    <t>5.130 (GRS 1915+105)</t>
  </si>
  <si>
    <t>19 15 07.0</t>
  </si>
  <si>
    <t>+10 59 20</t>
  </si>
  <si>
    <t>2017-06-24 16:11:09</t>
  </si>
  <si>
    <t>2020-08-31 23:21:59</t>
  </si>
  <si>
    <t>2.816 (GRS 1915+105)</t>
  </si>
  <si>
    <t>19 15 14.4</t>
  </si>
  <si>
    <t>+10 58 52</t>
  </si>
  <si>
    <t>2017-05-02 04:16:09</t>
  </si>
  <si>
    <t>2020-09-02 08:59:46</t>
  </si>
  <si>
    <t>2.224 (GRS 1915+105)</t>
  </si>
  <si>
    <t>19 15 09.4</t>
  </si>
  <si>
    <t>+10 59 17</t>
  </si>
  <si>
    <t>2012-07-03 00:51:07</t>
  </si>
  <si>
    <t>CAL</t>
  </si>
  <si>
    <t>2020-11-21 09:42:33</t>
  </si>
  <si>
    <t>2.585 (GRS 1915+105)</t>
  </si>
  <si>
    <t>19 15 21.7</t>
  </si>
  <si>
    <t>+10 57 40</t>
  </si>
  <si>
    <t>2017-02-22 03:56:09</t>
  </si>
  <si>
    <t>2020-09-18 13:20:54</t>
  </si>
  <si>
    <t>2.655 (GRS 1915+105)</t>
  </si>
  <si>
    <t>19 15 03.6</t>
  </si>
  <si>
    <t>+10 57 58</t>
  </si>
  <si>
    <t>2016-07-19 14:01:08</t>
  </si>
  <si>
    <t>N02</t>
  </si>
  <si>
    <t>2020-09-24 23:16:44</t>
  </si>
  <si>
    <t>2.304 (GRS 1915+105)</t>
  </si>
  <si>
    <t>19 15 16.6</t>
  </si>
  <si>
    <t>+10 58 21</t>
  </si>
  <si>
    <t>2017-03-28 16:06:09</t>
  </si>
  <si>
    <t>2020-09-17 22:46:27</t>
  </si>
  <si>
    <t>2.023 (GRS 1915+105)</t>
  </si>
  <si>
    <t>19 15 13.8</t>
  </si>
  <si>
    <t>+10 58 00</t>
  </si>
  <si>
    <t>2018-04-19 03:56:09</t>
  </si>
  <si>
    <t>2020-08-14 00:02:08</t>
  </si>
  <si>
    <t>1.361 (GRS 1915+105)</t>
  </si>
  <si>
    <t>19 15 15.6</t>
  </si>
  <si>
    <t>+10 58 03</t>
  </si>
  <si>
    <t>2018-04-09 23:06:09</t>
  </si>
  <si>
    <t>2020-08-14 07:20:07</t>
  </si>
  <si>
    <t>1.630 (GRS 1915+105)</t>
  </si>
  <si>
    <t>19 15 03.5</t>
  </si>
  <si>
    <t>+10 55 24</t>
  </si>
  <si>
    <t>2017-08-09 07:46:09</t>
  </si>
  <si>
    <t>2020-08-29 09:21:04</t>
  </si>
  <si>
    <t>2.402 (GRS 1915+105)</t>
  </si>
  <si>
    <t>19 15 13.5</t>
  </si>
  <si>
    <t>+10 58 14</t>
  </si>
  <si>
    <t>2016-05-01 21:21:08</t>
  </si>
  <si>
    <t>N01</t>
  </si>
  <si>
    <t>2020-09-30 19:56:04</t>
  </si>
  <si>
    <t>1.565 (GRS 1915+105)</t>
  </si>
  <si>
    <t>19 15 05.4</t>
  </si>
  <si>
    <t>+10 54 57</t>
  </si>
  <si>
    <t>2017-09-22 19:51:09</t>
  </si>
  <si>
    <t>2020-08-26 20:53:05</t>
  </si>
  <si>
    <t>2.350 (GRS 1915+105)</t>
  </si>
  <si>
    <t>19 15 15.3</t>
  </si>
  <si>
    <t>+10 58 22</t>
  </si>
  <si>
    <t>2016-04-25 15:16:08</t>
  </si>
  <si>
    <t>2020-10-01 00:25:23</t>
  </si>
  <si>
    <t>1.872 (GRS 1915+105)</t>
  </si>
  <si>
    <t>19 15 09.0</t>
  </si>
  <si>
    <t>+10 58 43</t>
  </si>
  <si>
    <t>2016-06-14 01:31:08</t>
  </si>
  <si>
    <t>2020-09-28 19:48:22</t>
  </si>
  <si>
    <t>2.074 (GRS 1915+105)</t>
  </si>
  <si>
    <t>19 15 06.8</t>
  </si>
  <si>
    <t>2017-10-12 21:21:09</t>
  </si>
  <si>
    <t>2020-08-26 05:34:22</t>
  </si>
  <si>
    <t>2.149 (GRS 1915+105)</t>
  </si>
  <si>
    <t>19 15 10.0</t>
  </si>
  <si>
    <t>+10 55 42</t>
  </si>
  <si>
    <t>2015-11-14 12:46:08</t>
  </si>
  <si>
    <t>2020-10-04 17:55:41</t>
  </si>
  <si>
    <t>1.119 (GRS 1915+105)</t>
  </si>
  <si>
    <t>2015-11-14 12:20:00</t>
  </si>
  <si>
    <t>2015-11-15 11:23:33</t>
  </si>
  <si>
    <t>19 15 11.6</t>
  </si>
  <si>
    <t>+10 56 45</t>
  </si>
  <si>
    <t>accepted</t>
  </si>
  <si>
    <t>0.003 (GRS 1915+105)</t>
  </si>
  <si>
    <t>R05</t>
  </si>
  <si>
    <t>19 15 11.5</t>
  </si>
  <si>
    <t>X20</t>
  </si>
  <si>
    <t>SAX J1819.3-2525
V4641 Sgr</t>
  </si>
  <si>
    <t>V4641_Sgr</t>
  </si>
  <si>
    <t>18 19 16.7</t>
  </si>
  <si>
    <t>-25 26 38</t>
  </si>
  <si>
    <t>2015-08-14 12:21:08</t>
  </si>
  <si>
    <t>2020-10-08 03:53:24</t>
  </si>
  <si>
    <t>2.479 (SAX J1819.3-2525)</t>
  </si>
  <si>
    <t>18 19 25.0</t>
  </si>
  <si>
    <t>-25 22 56</t>
  </si>
  <si>
    <t>2014-04-17 22:46:07</t>
  </si>
  <si>
    <t>2020-10-28 16:57:52</t>
  </si>
  <si>
    <t>1.684 (SAX J1819.3-2525)</t>
  </si>
  <si>
    <t>18 19 35.0</t>
  </si>
  <si>
    <t>-25 22 00</t>
  </si>
  <si>
    <t>2014-02-14 00:36:07</t>
  </si>
  <si>
    <t>2020-10-29 18:03:22</t>
  </si>
  <si>
    <t>3.869 (SAX J1819.3-2525)</t>
  </si>
  <si>
    <t>18 19 09.5</t>
  </si>
  <si>
    <t>-25 26 37</t>
  </si>
  <si>
    <t>2021-11-09 12:51:09</t>
  </si>
  <si>
    <t>N07</t>
  </si>
  <si>
    <t>2021-11-11 01:54:08</t>
  </si>
  <si>
    <t>3.516 (SAX J1819.3-2525)</t>
  </si>
  <si>
    <t>18 19 10.9</t>
  </si>
  <si>
    <t>-25 26 41</t>
  </si>
  <si>
    <t>2021-10-26 23:56:09</t>
  </si>
  <si>
    <t>2021-10-28 02:56:47</t>
  </si>
  <si>
    <t>3.312 (SAX J1819.3-2525)</t>
  </si>
  <si>
    <t>18 19 10.4</t>
  </si>
  <si>
    <t>-25 26 52</t>
  </si>
  <si>
    <t>2021-10-19 13:11:09</t>
  </si>
  <si>
    <t>2021-10-21 01:33:31</t>
  </si>
  <si>
    <t>3.511 (SAX J1819.3-2525)</t>
  </si>
  <si>
    <t>18 19 10.7</t>
  </si>
  <si>
    <t>-25 27 04</t>
  </si>
  <si>
    <t>2021-10-15 11:01:09</t>
  </si>
  <si>
    <t>2021-10-16 02:13:10</t>
  </si>
  <si>
    <t>3.611 (SAX J1819.3-2525)</t>
  </si>
  <si>
    <t>18 19 11.3</t>
  </si>
  <si>
    <t>-25 26 58</t>
  </si>
  <si>
    <t>2021-10-22 08:46:09</t>
  </si>
  <si>
    <t>2021-10-23 10:51:50</t>
  </si>
  <si>
    <t>3.451 (SAX J1819.3-2525)</t>
  </si>
  <si>
    <t>18 19 29.6</t>
  </si>
  <si>
    <t>-25 21 23</t>
  </si>
  <si>
    <t>2020-01-22 16:06:09</t>
  </si>
  <si>
    <t>2020-07-20 03:41:30</t>
  </si>
  <si>
    <t>3.548 (SAX J1819.3-2525)</t>
  </si>
  <si>
    <t>XTE J1859+226
V406 Vul</t>
  </si>
  <si>
    <t>XTE_J1859p226</t>
  </si>
  <si>
    <t>18 58 52.8</t>
  </si>
  <si>
    <t>+22 39 15</t>
  </si>
  <si>
    <t>2021-02-13 10:36:09</t>
  </si>
  <si>
    <t>2021-02-15 03:05:52</t>
  </si>
  <si>
    <t>2.589 (XTE J1859+226)</t>
  </si>
  <si>
    <t>XTE J1118+480
KV Uma</t>
  </si>
  <si>
    <t>SWIFTJ1118d0p4794</t>
  </si>
  <si>
    <t>11 18 58.8</t>
  </si>
  <si>
    <t>+47 56 32</t>
  </si>
  <si>
    <t>EGS</t>
  </si>
  <si>
    <t>9.827 (XTE J1118+480)</t>
  </si>
  <si>
    <t>MAXI J1820+070
ASASSN-18ey = V3721 Oph</t>
  </si>
  <si>
    <t>MAXI_J1820p070</t>
  </si>
  <si>
    <t>18 20 18.2</t>
  </si>
  <si>
    <t>+07 08 59</t>
  </si>
  <si>
    <t>2018-10-29 01:11:09</t>
  </si>
  <si>
    <t>2020-08-01 21:02:41</t>
  </si>
  <si>
    <t>2.335 (MAXI J1820+070)</t>
  </si>
  <si>
    <t>18 20 17.4</t>
  </si>
  <si>
    <t>+07 09 31</t>
  </si>
  <si>
    <t>2019-09-20 19:16:09</t>
  </si>
  <si>
    <t>2020-07-22 13:04:43</t>
  </si>
  <si>
    <t>1.966 (MAXI J1820+070)</t>
  </si>
  <si>
    <t>18 20 16.2</t>
  </si>
  <si>
    <t>+07 09 14</t>
  </si>
  <si>
    <t>2019-08-26 07:16:09</t>
  </si>
  <si>
    <t>2020-07-23 03:45:20</t>
  </si>
  <si>
    <t>2.366 (MAXI J1820+070)</t>
  </si>
  <si>
    <t>18 20 22.3</t>
  </si>
  <si>
    <t>+07 13 11</t>
  </si>
  <si>
    <t>2019-05-01 09:36:09</t>
  </si>
  <si>
    <t>2020-07-25 19:02:55</t>
  </si>
  <si>
    <t>2.062 (MAXI J1820+070)</t>
  </si>
  <si>
    <t>18 20 18.5</t>
  </si>
  <si>
    <t>+07 08 43</t>
  </si>
  <si>
    <t>2018-10-13 22:46:09</t>
  </si>
  <si>
    <t>2020-08-03 18:05:26</t>
  </si>
  <si>
    <t>2.550 (MAXI J1820+070)</t>
  </si>
  <si>
    <t>18 20 26.8</t>
  </si>
  <si>
    <t>+07 13 05</t>
  </si>
  <si>
    <t>2019-03-25 19:51:09</t>
  </si>
  <si>
    <t>2020-09-11 03:54:51</t>
  </si>
  <si>
    <t>2.309 (MAXI J1820+070)</t>
  </si>
  <si>
    <t>+07 09 15</t>
  </si>
  <si>
    <t>2018-09-27 21:51:09</t>
  </si>
  <si>
    <t>2020-08-04 07:56:25</t>
  </si>
  <si>
    <t>2.049 (MAXI J1820+070)</t>
  </si>
  <si>
    <t>18 20 11.2</t>
  </si>
  <si>
    <t>+07 12 02</t>
  </si>
  <si>
    <t>2018-06-28 03:56:09</t>
  </si>
  <si>
    <t>2020-08-12 05:59:54</t>
  </si>
  <si>
    <t>2.821 (MAXI J1820+070)</t>
  </si>
  <si>
    <t>18 20 12.6</t>
  </si>
  <si>
    <t>+07 09 37</t>
  </si>
  <si>
    <t>2018-07-28 01:11:09</t>
  </si>
  <si>
    <t>2020-09-10 21:15:09</t>
  </si>
  <si>
    <t>2.754 (MAXI J1820+070)</t>
  </si>
  <si>
    <t>18 20 20.0</t>
  </si>
  <si>
    <t>+07 09 20</t>
  </si>
  <si>
    <t>2018-10-06 07:11:09</t>
  </si>
  <si>
    <t>2020-08-03 22:48:20</t>
  </si>
  <si>
    <t>1.853 (MAXI J1820+070)</t>
  </si>
  <si>
    <t>18 20 14.1</t>
  </si>
  <si>
    <t>+07 09 21</t>
  </si>
  <si>
    <t>2018-08-19 07:26:09</t>
  </si>
  <si>
    <t>2020-08-11 00:58:41</t>
  </si>
  <si>
    <t>2.634 (MAXI J1820+070)</t>
  </si>
  <si>
    <t>18 20 21.1</t>
  </si>
  <si>
    <t>+07 12 45</t>
  </si>
  <si>
    <t>2018-05-03 18:51:09</t>
  </si>
  <si>
    <t>2020-08-13 12:02:14</t>
  </si>
  <si>
    <t>1.635 (MAXI J1820+070)</t>
  </si>
  <si>
    <t>18 20 26.1</t>
  </si>
  <si>
    <t>+07 13 00</t>
  </si>
  <si>
    <t>2018-04-04 04:31:09</t>
  </si>
  <si>
    <t>2020-08-14 10:40:10</t>
  </si>
  <si>
    <t>2.140 (MAXI J1820+070)</t>
  </si>
  <si>
    <t>18 20 26.6</t>
  </si>
  <si>
    <t>+07 12 16</t>
  </si>
  <si>
    <t>2018-03-14 20:26:09</t>
  </si>
  <si>
    <t>2020-08-15 14:44:21</t>
  </si>
  <si>
    <t>1.619 (MAXI J1820+070)</t>
  </si>
  <si>
    <t>18 20 19.7</t>
  </si>
  <si>
    <t>+07 12 35</t>
  </si>
  <si>
    <t>2018-05-17 14:26:09</t>
  </si>
  <si>
    <t>2020-08-13 04:46:21</t>
  </si>
  <si>
    <t>1.563 (MAXI J1820+070)</t>
  </si>
  <si>
    <t>18 20 25.0</t>
  </si>
  <si>
    <t>+07 13 06</t>
  </si>
  <si>
    <t>2018-04-17 06:31:09</t>
  </si>
  <si>
    <t>2020-08-14 01:23:43</t>
  </si>
  <si>
    <t>2.114 (MAXI J1820+070)</t>
  </si>
  <si>
    <t>18 20 13.2</t>
  </si>
  <si>
    <t>+07 09 35</t>
  </si>
  <si>
    <t>2018-08-13 14:26:09</t>
  </si>
  <si>
    <t>2020-08-11 06:18:49</t>
  </si>
  <si>
    <t>2.646 (MAXI J1820+070)</t>
  </si>
  <si>
    <t>18 20 13.0</t>
  </si>
  <si>
    <t>+07 10 25</t>
  </si>
  <si>
    <t>2018-07-15 17:51:09</t>
  </si>
  <si>
    <t>2020-08-11 20:40:44</t>
  </si>
  <si>
    <t>2.333 (MAXI J1820+070)</t>
  </si>
  <si>
    <t>18 20 09.7</t>
  </si>
  <si>
    <t>+07 11 31</t>
  </si>
  <si>
    <t>2018-07-07 08:36:09</t>
  </si>
  <si>
    <t>2020-08-12 01:04:39</t>
  </si>
  <si>
    <t>3.064 (MAXI J1820+070)</t>
  </si>
  <si>
    <t>18 20 20.1</t>
  </si>
  <si>
    <t>+07 13 16</t>
  </si>
  <si>
    <t>2018-05-21 05:51:09</t>
  </si>
  <si>
    <t>2020-08-13 01:18:36</t>
  </si>
  <si>
    <t>2.186 (MAXI J1820+070)</t>
  </si>
  <si>
    <t>18 20 26.5</t>
  </si>
  <si>
    <t>2018-03-21 07:06:09</t>
  </si>
  <si>
    <t>2020-08-15 10:34:30</t>
  </si>
  <si>
    <t>1.842 (MAXI J1820+070)</t>
  </si>
  <si>
    <t>18 20 27.9</t>
  </si>
  <si>
    <t>+07 13 02</t>
  </si>
  <si>
    <t>2018-03-24 12:31:09</t>
  </si>
  <si>
    <t>2020-08-15 08:03:30</t>
  </si>
  <si>
    <t>2.417 (MAXI J1820+070)</t>
  </si>
  <si>
    <t>18 20 25.6</t>
  </si>
  <si>
    <t>+07 12 29</t>
  </si>
  <si>
    <t>2018-03-21 00:31:09</t>
  </si>
  <si>
    <t>2020-08-15 11:43:41</t>
  </si>
  <si>
    <t>1.631 (MAXI J1820+070)</t>
  </si>
  <si>
    <t>18 20 20.4</t>
  </si>
  <si>
    <t>+07 12 37</t>
  </si>
  <si>
    <t>2018-05-17 03:36:09</t>
  </si>
  <si>
    <t>2020-08-13 06:20:39</t>
  </si>
  <si>
    <t>1.545 (MAXI J1820+070)</t>
  </si>
  <si>
    <t>18 20 27.4</t>
  </si>
  <si>
    <t>+07 12 46</t>
  </si>
  <si>
    <t>2018-03-24 20:26:09</t>
  </si>
  <si>
    <t>2020-08-15 06:58:32</t>
  </si>
  <si>
    <t>2.130 (MAXI J1820+070)</t>
  </si>
  <si>
    <t>18 20 23.5</t>
  </si>
  <si>
    <t>+07 13 10</t>
  </si>
  <si>
    <t>2018-04-16 22:21:09</t>
  </si>
  <si>
    <t>2020-08-14 03:06:03</t>
  </si>
  <si>
    <t>2.078 (MAXI J1820+070)</t>
  </si>
  <si>
    <t>18 20 13.4</t>
  </si>
  <si>
    <t>2018-07-28 00:46:09</t>
  </si>
  <si>
    <t>2020-08-11 15:22:09</t>
  </si>
  <si>
    <t>2.660 (MAXI J1820+070)</t>
  </si>
  <si>
    <t>11 18 58.8
(11 18 10.793)</t>
  </si>
  <si>
    <t>+47 56 32 
(+48 02 12.315)</t>
  </si>
  <si>
    <t>https://swift.gsfc.nasa.gov/results/bs157mon/1387</t>
  </si>
  <si>
    <t>Keterangan</t>
  </si>
  <si>
    <t>HEASARC</t>
  </si>
  <si>
    <t>date only</t>
  </si>
  <si>
    <t>JD</t>
  </si>
  <si>
    <t>MJD (date only)</t>
  </si>
  <si>
    <t>hour</t>
  </si>
  <si>
    <t>hour (in day)</t>
  </si>
  <si>
    <t>MJD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</si>
</sst>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3" xfId="0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/>
    </xf>
    <xf numFmtId="14" fontId="0" fillId="0" borderId="12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2" fillId="0" borderId="10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 applyAlignment="1">
      <alignment vertical="top"/>
    </xf>
    <xf numFmtId="0" fontId="4" fillId="0" borderId="1" xfId="1" applyBorder="1" applyAlignment="1">
      <alignment vertical="top"/>
    </xf>
    <xf numFmtId="0" fontId="0" fillId="0" borderId="2" xfId="0" applyBorder="1" applyAlignment="1">
      <alignment vertical="top"/>
    </xf>
    <xf numFmtId="0" fontId="0" fillId="3" borderId="1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164" fontId="0" fillId="3" borderId="12" xfId="0" applyNumberFormat="1" applyFill="1" applyBorder="1" applyAlignment="1">
      <alignment horizontal="left" vertical="top" wrapText="1"/>
    </xf>
    <xf numFmtId="164" fontId="0" fillId="3" borderId="1" xfId="0" applyNumberForma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164" fontId="0" fillId="3" borderId="7" xfId="0" applyNumberFormat="1" applyFill="1" applyBorder="1" applyAlignment="1">
      <alignment horizontal="left" vertical="top" wrapText="1"/>
    </xf>
    <xf numFmtId="2" fontId="0" fillId="3" borderId="7" xfId="0" applyNumberFormat="1" applyFill="1" applyBorder="1" applyAlignment="1">
      <alignment horizontal="left" vertical="top" wrapText="1"/>
    </xf>
    <xf numFmtId="2" fontId="0" fillId="3" borderId="5" xfId="0" applyNumberFormat="1" applyFill="1" applyBorder="1" applyAlignment="1">
      <alignment horizontal="left" vertical="top" wrapText="1"/>
    </xf>
    <xf numFmtId="164" fontId="0" fillId="0" borderId="7" xfId="0" applyNumberFormat="1" applyBorder="1" applyAlignment="1">
      <alignment horizontal="left" vertical="top" wrapText="1"/>
    </xf>
    <xf numFmtId="2" fontId="0" fillId="0" borderId="7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4" fontId="0" fillId="0" borderId="9" xfId="0" applyNumberFormat="1" applyBorder="1" applyAlignment="1">
      <alignment horizontal="left" vertical="top" wrapText="1"/>
    </xf>
    <xf numFmtId="2" fontId="0" fillId="0" borderId="9" xfId="0" applyNumberFormat="1" applyBorder="1" applyAlignment="1">
      <alignment horizontal="left" vertical="top" wrapText="1"/>
    </xf>
    <xf numFmtId="2" fontId="0" fillId="3" borderId="0" xfId="0" applyNumberFormat="1" applyFill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0" fillId="0" borderId="13" xfId="0" applyNumberFormat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2" fontId="0" fillId="3" borderId="9" xfId="0" applyNumberForma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wift.gsfc.nasa.gov/results/bs157mon/138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P148"/>
  <sheetViews>
    <sheetView topLeftCell="B1" workbookViewId="0">
      <pane ySplit="1" topLeftCell="A120" activePane="bottomLeft" state="frozen"/>
      <selection activeCell="B1" sqref="B1"/>
      <selection pane="bottomLeft" activeCell="C121" sqref="C121"/>
    </sheetView>
  </sheetViews>
  <sheetFormatPr defaultColWidth="14.85546875" defaultRowHeight="15" x14ac:dyDescent="0.25"/>
  <cols>
    <col min="1" max="1" width="13.28515625" style="36" hidden="1" customWidth="1"/>
    <col min="2" max="2" width="13.28515625" style="36" customWidth="1"/>
    <col min="3" max="3" width="16.5703125" style="36" bestFit="1" customWidth="1"/>
    <col min="4" max="4" width="12.85546875" style="36" bestFit="1" customWidth="1"/>
    <col min="5" max="5" width="16.28515625" style="36" customWidth="1"/>
    <col min="6" max="6" width="18.28515625" style="36" bestFit="1" customWidth="1"/>
    <col min="7" max="7" width="17.85546875" style="36" customWidth="1"/>
    <col min="8" max="8" width="10" style="36" customWidth="1"/>
    <col min="9" max="9" width="14" style="36" customWidth="1"/>
    <col min="10" max="10" width="17.42578125" style="36" bestFit="1" customWidth="1"/>
    <col min="11" max="11" width="8.5703125" style="36" bestFit="1" customWidth="1"/>
    <col min="12" max="12" width="18.28515625" style="36" bestFit="1" customWidth="1"/>
    <col min="13" max="13" width="10.85546875" style="36" bestFit="1" customWidth="1"/>
    <col min="14" max="14" width="9.28515625" style="36" bestFit="1" customWidth="1"/>
    <col min="15" max="15" width="28" style="36" bestFit="1" customWidth="1"/>
    <col min="16" max="16" width="47.42578125" style="36" bestFit="1" customWidth="1"/>
    <col min="17" max="16384" width="14.85546875" style="36"/>
  </cols>
  <sheetData>
    <row r="1" spans="1:16" x14ac:dyDescent="0.25">
      <c r="A1" s="4" t="s">
        <v>0</v>
      </c>
      <c r="B1" s="16" t="s">
        <v>1</v>
      </c>
      <c r="C1" s="16" t="s">
        <v>2</v>
      </c>
      <c r="D1" s="16" t="s">
        <v>3</v>
      </c>
      <c r="E1" s="20" t="s">
        <v>4</v>
      </c>
      <c r="F1" s="16" t="s">
        <v>5</v>
      </c>
      <c r="G1" s="21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21" t="s">
        <v>14</v>
      </c>
      <c r="P1" s="37" t="s">
        <v>765</v>
      </c>
    </row>
    <row r="2" spans="1:16" x14ac:dyDescent="0.25">
      <c r="A2" s="5" t="s">
        <v>15</v>
      </c>
      <c r="B2" s="72" t="s">
        <v>16</v>
      </c>
      <c r="C2" s="10" t="s">
        <v>17</v>
      </c>
      <c r="D2" s="10" t="s">
        <v>18</v>
      </c>
      <c r="E2" s="31" t="s">
        <v>19</v>
      </c>
      <c r="F2" s="10" t="s">
        <v>20</v>
      </c>
      <c r="G2" s="6">
        <v>80701319002</v>
      </c>
      <c r="H2" s="10" t="s">
        <v>21</v>
      </c>
      <c r="I2" s="10">
        <v>39803</v>
      </c>
      <c r="J2" s="10" t="s">
        <v>22</v>
      </c>
      <c r="K2" s="10" t="s">
        <v>23</v>
      </c>
      <c r="L2" s="10" t="s">
        <v>24</v>
      </c>
      <c r="M2" s="17">
        <v>44807</v>
      </c>
      <c r="N2" s="10">
        <v>0</v>
      </c>
      <c r="O2" s="6" t="s">
        <v>25</v>
      </c>
      <c r="P2" s="38"/>
    </row>
    <row r="3" spans="1:16" x14ac:dyDescent="0.25">
      <c r="A3" s="5" t="s">
        <v>26</v>
      </c>
      <c r="B3" s="73"/>
      <c r="C3" s="11" t="s">
        <v>17</v>
      </c>
      <c r="D3" s="11" t="s">
        <v>27</v>
      </c>
      <c r="E3" s="32" t="s">
        <v>28</v>
      </c>
      <c r="F3" s="11" t="s">
        <v>29</v>
      </c>
      <c r="G3" s="7">
        <v>90702326010</v>
      </c>
      <c r="H3" s="11" t="s">
        <v>21</v>
      </c>
      <c r="I3" s="11">
        <v>8322</v>
      </c>
      <c r="J3" s="11" t="s">
        <v>22</v>
      </c>
      <c r="K3" s="11" t="s">
        <v>30</v>
      </c>
      <c r="L3" s="11" t="s">
        <v>31</v>
      </c>
      <c r="M3" s="18">
        <v>44459</v>
      </c>
      <c r="N3" s="11">
        <v>0</v>
      </c>
      <c r="O3" s="7" t="s">
        <v>32</v>
      </c>
      <c r="P3" s="38"/>
    </row>
    <row r="4" spans="1:16" x14ac:dyDescent="0.25">
      <c r="A4" s="5" t="s">
        <v>26</v>
      </c>
      <c r="B4" s="73"/>
      <c r="C4" s="11" t="s">
        <v>17</v>
      </c>
      <c r="D4" s="11" t="s">
        <v>33</v>
      </c>
      <c r="E4" s="32" t="s">
        <v>34</v>
      </c>
      <c r="F4" s="11" t="s">
        <v>35</v>
      </c>
      <c r="G4" s="7">
        <v>90702326006</v>
      </c>
      <c r="H4" s="11" t="s">
        <v>21</v>
      </c>
      <c r="I4" s="11">
        <v>8273</v>
      </c>
      <c r="J4" s="11" t="s">
        <v>22</v>
      </c>
      <c r="K4" s="11" t="s">
        <v>30</v>
      </c>
      <c r="L4" s="11" t="s">
        <v>36</v>
      </c>
      <c r="M4" s="18">
        <v>44438</v>
      </c>
      <c r="N4" s="11">
        <v>0</v>
      </c>
      <c r="O4" s="7" t="s">
        <v>37</v>
      </c>
      <c r="P4" s="38"/>
    </row>
    <row r="5" spans="1:16" x14ac:dyDescent="0.25">
      <c r="A5" s="5" t="s">
        <v>26</v>
      </c>
      <c r="B5" s="73"/>
      <c r="C5" s="11" t="s">
        <v>17</v>
      </c>
      <c r="D5" s="11" t="s">
        <v>38</v>
      </c>
      <c r="E5" s="32" t="s">
        <v>39</v>
      </c>
      <c r="F5" s="11" t="s">
        <v>40</v>
      </c>
      <c r="G5" s="7">
        <v>90702326004</v>
      </c>
      <c r="H5" s="11" t="s">
        <v>21</v>
      </c>
      <c r="I5" s="11">
        <v>8025</v>
      </c>
      <c r="J5" s="11" t="s">
        <v>22</v>
      </c>
      <c r="K5" s="11" t="s">
        <v>30</v>
      </c>
      <c r="L5" s="11" t="s">
        <v>41</v>
      </c>
      <c r="M5" s="18">
        <v>44417</v>
      </c>
      <c r="N5" s="11">
        <v>0</v>
      </c>
      <c r="O5" s="7" t="s">
        <v>42</v>
      </c>
      <c r="P5" s="38"/>
    </row>
    <row r="6" spans="1:16" x14ac:dyDescent="0.25">
      <c r="A6" s="5" t="s">
        <v>26</v>
      </c>
      <c r="B6" s="73"/>
      <c r="C6" s="11" t="s">
        <v>17</v>
      </c>
      <c r="D6" s="11" t="s">
        <v>43</v>
      </c>
      <c r="E6" s="32" t="s">
        <v>44</v>
      </c>
      <c r="F6" s="11" t="s">
        <v>45</v>
      </c>
      <c r="G6" s="7">
        <v>90702326012</v>
      </c>
      <c r="H6" s="11" t="s">
        <v>21</v>
      </c>
      <c r="I6" s="11">
        <v>7410</v>
      </c>
      <c r="J6" s="11" t="s">
        <v>22</v>
      </c>
      <c r="K6" s="11" t="s">
        <v>30</v>
      </c>
      <c r="L6" s="11" t="s">
        <v>46</v>
      </c>
      <c r="M6" s="18">
        <v>44459</v>
      </c>
      <c r="N6" s="11">
        <v>0</v>
      </c>
      <c r="O6" s="7" t="s">
        <v>47</v>
      </c>
      <c r="P6" s="38"/>
    </row>
    <row r="7" spans="1:16" x14ac:dyDescent="0.25">
      <c r="A7" s="5" t="s">
        <v>26</v>
      </c>
      <c r="B7" s="73"/>
      <c r="C7" s="11" t="s">
        <v>17</v>
      </c>
      <c r="D7" s="11" t="s">
        <v>48</v>
      </c>
      <c r="E7" s="32" t="s">
        <v>49</v>
      </c>
      <c r="F7" s="11" t="s">
        <v>50</v>
      </c>
      <c r="G7" s="7">
        <v>90702326008</v>
      </c>
      <c r="H7" s="11" t="s">
        <v>21</v>
      </c>
      <c r="I7" s="11">
        <v>6673</v>
      </c>
      <c r="J7" s="11" t="s">
        <v>22</v>
      </c>
      <c r="K7" s="11" t="s">
        <v>30</v>
      </c>
      <c r="L7" s="11" t="s">
        <v>51</v>
      </c>
      <c r="M7" s="18">
        <v>44441</v>
      </c>
      <c r="N7" s="11">
        <v>0</v>
      </c>
      <c r="O7" s="7" t="s">
        <v>52</v>
      </c>
      <c r="P7" s="38"/>
    </row>
    <row r="8" spans="1:16" x14ac:dyDescent="0.25">
      <c r="A8" s="5" t="s">
        <v>26</v>
      </c>
      <c r="B8" s="73"/>
      <c r="C8" s="11" t="s">
        <v>17</v>
      </c>
      <c r="D8" s="11" t="s">
        <v>53</v>
      </c>
      <c r="E8" s="32" t="s">
        <v>54</v>
      </c>
      <c r="F8" s="11" t="s">
        <v>55</v>
      </c>
      <c r="G8" s="7">
        <v>90702326002</v>
      </c>
      <c r="H8" s="11" t="s">
        <v>21</v>
      </c>
      <c r="I8" s="11">
        <v>5715</v>
      </c>
      <c r="J8" s="11" t="s">
        <v>22</v>
      </c>
      <c r="K8" s="11" t="s">
        <v>30</v>
      </c>
      <c r="L8" s="11" t="s">
        <v>56</v>
      </c>
      <c r="M8" s="18">
        <v>44410</v>
      </c>
      <c r="N8" s="11">
        <v>1</v>
      </c>
      <c r="O8" s="7" t="s">
        <v>57</v>
      </c>
      <c r="P8" s="38"/>
    </row>
    <row r="9" spans="1:16" x14ac:dyDescent="0.25">
      <c r="A9" s="5" t="s">
        <v>26</v>
      </c>
      <c r="B9" s="73"/>
      <c r="C9" s="11" t="s">
        <v>17</v>
      </c>
      <c r="D9" s="11" t="s">
        <v>58</v>
      </c>
      <c r="E9" s="32" t="s">
        <v>59</v>
      </c>
      <c r="F9" s="11" t="s">
        <v>60</v>
      </c>
      <c r="G9" s="7">
        <v>80702317008</v>
      </c>
      <c r="H9" s="11" t="s">
        <v>21</v>
      </c>
      <c r="I9" s="11">
        <v>4591</v>
      </c>
      <c r="J9" s="11" t="s">
        <v>22</v>
      </c>
      <c r="K9" s="11" t="s">
        <v>23</v>
      </c>
      <c r="L9" s="11" t="s">
        <v>61</v>
      </c>
      <c r="M9" s="18">
        <v>44580</v>
      </c>
      <c r="N9" s="11">
        <v>1</v>
      </c>
      <c r="O9" s="7" t="s">
        <v>62</v>
      </c>
      <c r="P9" s="38"/>
    </row>
    <row r="10" spans="1:16" x14ac:dyDescent="0.25">
      <c r="A10" s="5" t="s">
        <v>26</v>
      </c>
      <c r="B10" s="73"/>
      <c r="C10" s="11" t="s">
        <v>17</v>
      </c>
      <c r="D10" s="11" t="s">
        <v>63</v>
      </c>
      <c r="E10" s="32" t="s">
        <v>64</v>
      </c>
      <c r="F10" s="11" t="s">
        <v>65</v>
      </c>
      <c r="G10" s="7">
        <v>80702317006</v>
      </c>
      <c r="H10" s="11" t="s">
        <v>21</v>
      </c>
      <c r="I10" s="11">
        <v>4129</v>
      </c>
      <c r="J10" s="11" t="s">
        <v>22</v>
      </c>
      <c r="K10" s="11" t="s">
        <v>23</v>
      </c>
      <c r="L10" s="11" t="s">
        <v>66</v>
      </c>
      <c r="M10" s="18">
        <v>44580</v>
      </c>
      <c r="N10" s="11">
        <v>1</v>
      </c>
      <c r="O10" s="7" t="s">
        <v>67</v>
      </c>
      <c r="P10" s="38"/>
    </row>
    <row r="11" spans="1:16" x14ac:dyDescent="0.25">
      <c r="A11" s="5" t="s">
        <v>26</v>
      </c>
      <c r="B11" s="73"/>
      <c r="C11" s="11" t="s">
        <v>17</v>
      </c>
      <c r="D11" s="11" t="s">
        <v>68</v>
      </c>
      <c r="E11" s="32" t="s">
        <v>69</v>
      </c>
      <c r="F11" s="11" t="s">
        <v>70</v>
      </c>
      <c r="G11" s="7">
        <v>80702317004</v>
      </c>
      <c r="H11" s="11" t="s">
        <v>21</v>
      </c>
      <c r="I11" s="11">
        <v>3113</v>
      </c>
      <c r="J11" s="11" t="s">
        <v>22</v>
      </c>
      <c r="K11" s="11" t="s">
        <v>23</v>
      </c>
      <c r="L11" s="11" t="s">
        <v>71</v>
      </c>
      <c r="M11" s="18">
        <v>44580</v>
      </c>
      <c r="N11" s="11">
        <v>1</v>
      </c>
      <c r="O11" s="7" t="s">
        <v>72</v>
      </c>
      <c r="P11" s="38"/>
    </row>
    <row r="12" spans="1:16" x14ac:dyDescent="0.25">
      <c r="A12" s="5" t="s">
        <v>26</v>
      </c>
      <c r="B12" s="73"/>
      <c r="C12" s="11" t="s">
        <v>17</v>
      </c>
      <c r="D12" s="11" t="s">
        <v>73</v>
      </c>
      <c r="E12" s="32" t="s">
        <v>74</v>
      </c>
      <c r="F12" s="11" t="s">
        <v>75</v>
      </c>
      <c r="G12" s="7">
        <v>80702317002</v>
      </c>
      <c r="H12" s="11" t="s">
        <v>21</v>
      </c>
      <c r="I12" s="11">
        <v>1335</v>
      </c>
      <c r="J12" s="11" t="s">
        <v>22</v>
      </c>
      <c r="K12" s="11" t="s">
        <v>23</v>
      </c>
      <c r="L12" s="11" t="s">
        <v>76</v>
      </c>
      <c r="M12" s="18">
        <v>44580</v>
      </c>
      <c r="N12" s="11">
        <v>1</v>
      </c>
      <c r="O12" s="7" t="s">
        <v>77</v>
      </c>
      <c r="P12" s="38"/>
    </row>
    <row r="13" spans="1:16" x14ac:dyDescent="0.25">
      <c r="A13" s="5" t="s">
        <v>15</v>
      </c>
      <c r="B13" s="74"/>
      <c r="C13" s="12" t="s">
        <v>17</v>
      </c>
      <c r="D13" s="12" t="s">
        <v>78</v>
      </c>
      <c r="E13" s="33" t="s">
        <v>79</v>
      </c>
      <c r="F13" s="12" t="s">
        <v>80</v>
      </c>
      <c r="G13" s="8">
        <v>80701319001</v>
      </c>
      <c r="H13" s="12" t="s">
        <v>21</v>
      </c>
      <c r="I13" s="12">
        <v>0</v>
      </c>
      <c r="J13" s="12" t="s">
        <v>81</v>
      </c>
      <c r="K13" s="12" t="s">
        <v>23</v>
      </c>
      <c r="L13" s="12" t="s">
        <v>82</v>
      </c>
      <c r="M13" s="19">
        <v>44807</v>
      </c>
      <c r="N13" s="12">
        <v>0</v>
      </c>
      <c r="O13" s="8" t="s">
        <v>83</v>
      </c>
      <c r="P13" s="38"/>
    </row>
    <row r="14" spans="1:16" x14ac:dyDescent="0.25">
      <c r="A14" s="5" t="s">
        <v>26</v>
      </c>
      <c r="B14" s="72" t="s">
        <v>84</v>
      </c>
      <c r="C14" s="10" t="s">
        <v>85</v>
      </c>
      <c r="D14" s="10" t="s">
        <v>86</v>
      </c>
      <c r="E14" s="31" t="s">
        <v>87</v>
      </c>
      <c r="F14" s="10" t="s">
        <v>88</v>
      </c>
      <c r="G14" s="6">
        <v>80001013010</v>
      </c>
      <c r="H14" s="10" t="s">
        <v>21</v>
      </c>
      <c r="I14" s="10">
        <v>98206</v>
      </c>
      <c r="J14" s="10" t="s">
        <v>22</v>
      </c>
      <c r="K14" s="10" t="s">
        <v>89</v>
      </c>
      <c r="L14" s="10" t="s">
        <v>90</v>
      </c>
      <c r="M14" s="17">
        <v>42094</v>
      </c>
      <c r="N14" s="10">
        <v>0</v>
      </c>
      <c r="O14" s="6" t="s">
        <v>91</v>
      </c>
      <c r="P14" s="38"/>
    </row>
    <row r="15" spans="1:16" x14ac:dyDescent="0.25">
      <c r="A15" s="5" t="s">
        <v>26</v>
      </c>
      <c r="B15" s="73"/>
      <c r="C15" s="11" t="s">
        <v>85</v>
      </c>
      <c r="D15" s="11" t="s">
        <v>92</v>
      </c>
      <c r="E15" s="32" t="s">
        <v>93</v>
      </c>
      <c r="F15" s="11" t="s">
        <v>94</v>
      </c>
      <c r="G15" s="7">
        <v>80001013008</v>
      </c>
      <c r="H15" s="11" t="s">
        <v>21</v>
      </c>
      <c r="I15" s="11">
        <v>43190</v>
      </c>
      <c r="J15" s="11" t="s">
        <v>22</v>
      </c>
      <c r="K15" s="11" t="s">
        <v>89</v>
      </c>
      <c r="L15" s="11" t="s">
        <v>95</v>
      </c>
      <c r="M15" s="18">
        <v>42094</v>
      </c>
      <c r="N15" s="11">
        <v>1</v>
      </c>
      <c r="O15" s="7" t="s">
        <v>96</v>
      </c>
      <c r="P15" s="38"/>
    </row>
    <row r="16" spans="1:16" x14ac:dyDescent="0.25">
      <c r="A16" s="5" t="s">
        <v>26</v>
      </c>
      <c r="B16" s="73"/>
      <c r="C16" s="11" t="s">
        <v>97</v>
      </c>
      <c r="D16" s="11" t="s">
        <v>98</v>
      </c>
      <c r="E16" s="32" t="s">
        <v>99</v>
      </c>
      <c r="F16" s="11" t="s">
        <v>100</v>
      </c>
      <c r="G16" s="7">
        <v>80102011012</v>
      </c>
      <c r="H16" s="11" t="s">
        <v>21</v>
      </c>
      <c r="I16" s="11">
        <v>41334</v>
      </c>
      <c r="J16" s="11" t="s">
        <v>22</v>
      </c>
      <c r="K16" s="11" t="s">
        <v>101</v>
      </c>
      <c r="L16" s="11" t="s">
        <v>102</v>
      </c>
      <c r="M16" s="18">
        <v>42663</v>
      </c>
      <c r="N16" s="11">
        <v>0</v>
      </c>
      <c r="O16" s="7" t="s">
        <v>103</v>
      </c>
      <c r="P16" s="38"/>
    </row>
    <row r="17" spans="1:16" x14ac:dyDescent="0.25">
      <c r="A17" s="5" t="s">
        <v>26</v>
      </c>
      <c r="B17" s="73"/>
      <c r="C17" s="11" t="s">
        <v>97</v>
      </c>
      <c r="D17" s="11" t="s">
        <v>104</v>
      </c>
      <c r="E17" s="32" t="s">
        <v>105</v>
      </c>
      <c r="F17" s="11" t="s">
        <v>106</v>
      </c>
      <c r="G17" s="7">
        <v>80102011010</v>
      </c>
      <c r="H17" s="11" t="s">
        <v>21</v>
      </c>
      <c r="I17" s="11">
        <v>38502</v>
      </c>
      <c r="J17" s="11" t="s">
        <v>22</v>
      </c>
      <c r="K17" s="11" t="s">
        <v>101</v>
      </c>
      <c r="L17" s="11" t="s">
        <v>107</v>
      </c>
      <c r="M17" s="18">
        <v>42663</v>
      </c>
      <c r="N17" s="11">
        <v>0</v>
      </c>
      <c r="O17" s="7" t="s">
        <v>108</v>
      </c>
      <c r="P17" s="38"/>
    </row>
    <row r="18" spans="1:16" x14ac:dyDescent="0.25">
      <c r="A18" s="5" t="s">
        <v>26</v>
      </c>
      <c r="B18" s="73"/>
      <c r="C18" s="11" t="s">
        <v>85</v>
      </c>
      <c r="D18" s="11" t="s">
        <v>109</v>
      </c>
      <c r="E18" s="32" t="s">
        <v>110</v>
      </c>
      <c r="F18" s="11" t="s">
        <v>111</v>
      </c>
      <c r="G18" s="7">
        <v>80001013002</v>
      </c>
      <c r="H18" s="11" t="s">
        <v>21</v>
      </c>
      <c r="I18" s="11">
        <v>35090</v>
      </c>
      <c r="J18" s="11" t="s">
        <v>22</v>
      </c>
      <c r="K18" s="11" t="s">
        <v>89</v>
      </c>
      <c r="L18" s="11" t="s">
        <v>112</v>
      </c>
      <c r="M18" s="18">
        <v>42094</v>
      </c>
      <c r="N18" s="11">
        <v>1</v>
      </c>
      <c r="O18" s="7" t="s">
        <v>113</v>
      </c>
      <c r="P18" s="38"/>
    </row>
    <row r="19" spans="1:16" x14ac:dyDescent="0.25">
      <c r="A19" s="5" t="s">
        <v>26</v>
      </c>
      <c r="B19" s="73"/>
      <c r="C19" s="11" t="s">
        <v>85</v>
      </c>
      <c r="D19" s="11" t="s">
        <v>114</v>
      </c>
      <c r="E19" s="32" t="s">
        <v>115</v>
      </c>
      <c r="F19" s="11" t="s">
        <v>116</v>
      </c>
      <c r="G19" s="7">
        <v>80001015003</v>
      </c>
      <c r="H19" s="11" t="s">
        <v>21</v>
      </c>
      <c r="I19" s="11">
        <v>30047</v>
      </c>
      <c r="J19" s="11" t="s">
        <v>22</v>
      </c>
      <c r="K19" s="11" t="s">
        <v>117</v>
      </c>
      <c r="L19" s="11" t="s">
        <v>118</v>
      </c>
      <c r="M19" s="18">
        <v>42264</v>
      </c>
      <c r="N19" s="11">
        <v>1</v>
      </c>
      <c r="O19" s="7" t="s">
        <v>119</v>
      </c>
      <c r="P19" s="38"/>
    </row>
    <row r="20" spans="1:16" x14ac:dyDescent="0.25">
      <c r="A20" s="5" t="s">
        <v>26</v>
      </c>
      <c r="B20" s="73"/>
      <c r="C20" s="11" t="s">
        <v>120</v>
      </c>
      <c r="D20" s="11" t="s">
        <v>121</v>
      </c>
      <c r="E20" s="32" t="s">
        <v>122</v>
      </c>
      <c r="F20" s="11" t="s">
        <v>123</v>
      </c>
      <c r="G20" s="7">
        <v>80302304007</v>
      </c>
      <c r="H20" s="11" t="s">
        <v>21</v>
      </c>
      <c r="I20" s="11">
        <v>28964</v>
      </c>
      <c r="J20" s="11" t="s">
        <v>22</v>
      </c>
      <c r="K20" s="11" t="s">
        <v>124</v>
      </c>
      <c r="L20" s="11" t="s">
        <v>125</v>
      </c>
      <c r="M20" s="18">
        <v>43503</v>
      </c>
      <c r="N20" s="11">
        <v>0</v>
      </c>
      <c r="O20" s="7" t="s">
        <v>126</v>
      </c>
      <c r="P20" s="38"/>
    </row>
    <row r="21" spans="1:16" x14ac:dyDescent="0.25">
      <c r="A21" s="5" t="s">
        <v>15</v>
      </c>
      <c r="B21" s="73"/>
      <c r="C21" s="11" t="s">
        <v>120</v>
      </c>
      <c r="D21" s="11" t="s">
        <v>127</v>
      </c>
      <c r="E21" s="32" t="s">
        <v>128</v>
      </c>
      <c r="F21" s="11" t="s">
        <v>129</v>
      </c>
      <c r="G21" s="7">
        <v>90702303001</v>
      </c>
      <c r="H21" s="11" t="s">
        <v>21</v>
      </c>
      <c r="I21" s="11">
        <v>25071</v>
      </c>
      <c r="J21" s="11" t="s">
        <v>22</v>
      </c>
      <c r="K21" s="11" t="s">
        <v>30</v>
      </c>
      <c r="L21" s="11" t="s">
        <v>130</v>
      </c>
      <c r="M21" s="18">
        <v>44228</v>
      </c>
      <c r="N21" s="11">
        <v>0</v>
      </c>
      <c r="O21" s="7" t="s">
        <v>131</v>
      </c>
      <c r="P21" s="38"/>
    </row>
    <row r="22" spans="1:16" x14ac:dyDescent="0.25">
      <c r="A22" s="5" t="s">
        <v>15</v>
      </c>
      <c r="B22" s="73"/>
      <c r="C22" s="11" t="s">
        <v>120</v>
      </c>
      <c r="D22" s="11" t="s">
        <v>132</v>
      </c>
      <c r="E22" s="32" t="s">
        <v>133</v>
      </c>
      <c r="F22" s="11" t="s">
        <v>134</v>
      </c>
      <c r="G22" s="7">
        <v>90702303007</v>
      </c>
      <c r="H22" s="11" t="s">
        <v>21</v>
      </c>
      <c r="I22" s="11">
        <v>23416</v>
      </c>
      <c r="J22" s="11" t="s">
        <v>22</v>
      </c>
      <c r="K22" s="11" t="s">
        <v>30</v>
      </c>
      <c r="L22" s="11" t="s">
        <v>135</v>
      </c>
      <c r="M22" s="18">
        <v>44270</v>
      </c>
      <c r="N22" s="11">
        <v>0</v>
      </c>
      <c r="O22" s="7" t="s">
        <v>136</v>
      </c>
      <c r="P22" s="38"/>
    </row>
    <row r="23" spans="1:16" x14ac:dyDescent="0.25">
      <c r="A23" s="5" t="s">
        <v>26</v>
      </c>
      <c r="B23" s="73"/>
      <c r="C23" s="11" t="s">
        <v>85</v>
      </c>
      <c r="D23" s="11" t="s">
        <v>137</v>
      </c>
      <c r="E23" s="32" t="s">
        <v>138</v>
      </c>
      <c r="F23" s="11" t="s">
        <v>139</v>
      </c>
      <c r="G23" s="7">
        <v>80001013006</v>
      </c>
      <c r="H23" s="11" t="s">
        <v>21</v>
      </c>
      <c r="I23" s="11">
        <v>23153</v>
      </c>
      <c r="J23" s="11" t="s">
        <v>22</v>
      </c>
      <c r="K23" s="11" t="s">
        <v>89</v>
      </c>
      <c r="L23" s="11" t="s">
        <v>140</v>
      </c>
      <c r="M23" s="18">
        <v>42094</v>
      </c>
      <c r="N23" s="11">
        <v>1</v>
      </c>
      <c r="O23" s="7" t="s">
        <v>141</v>
      </c>
      <c r="P23" s="38"/>
    </row>
    <row r="24" spans="1:16" x14ac:dyDescent="0.25">
      <c r="A24" s="5" t="s">
        <v>15</v>
      </c>
      <c r="B24" s="73"/>
      <c r="C24" s="11" t="s">
        <v>120</v>
      </c>
      <c r="D24" s="11" t="s">
        <v>142</v>
      </c>
      <c r="E24" s="32" t="s">
        <v>143</v>
      </c>
      <c r="F24" s="11" t="s">
        <v>144</v>
      </c>
      <c r="G24" s="7">
        <v>80502325008</v>
      </c>
      <c r="H24" s="11" t="s">
        <v>21</v>
      </c>
      <c r="I24" s="11">
        <v>22395</v>
      </c>
      <c r="J24" s="11" t="s">
        <v>22</v>
      </c>
      <c r="K24" s="11" t="s">
        <v>145</v>
      </c>
      <c r="L24" s="11" t="s">
        <v>146</v>
      </c>
      <c r="M24" s="18">
        <v>44127</v>
      </c>
      <c r="N24" s="11">
        <v>1</v>
      </c>
      <c r="O24" s="7" t="s">
        <v>147</v>
      </c>
      <c r="P24" s="38"/>
    </row>
    <row r="25" spans="1:16" x14ac:dyDescent="0.25">
      <c r="A25" s="5" t="s">
        <v>15</v>
      </c>
      <c r="B25" s="73"/>
      <c r="C25" s="11" t="s">
        <v>120</v>
      </c>
      <c r="D25" s="11" t="s">
        <v>148</v>
      </c>
      <c r="E25" s="32" t="s">
        <v>149</v>
      </c>
      <c r="F25" s="11" t="s">
        <v>150</v>
      </c>
      <c r="G25" s="7">
        <v>90702303003</v>
      </c>
      <c r="H25" s="11" t="s">
        <v>21</v>
      </c>
      <c r="I25" s="11">
        <v>21926</v>
      </c>
      <c r="J25" s="11" t="s">
        <v>22</v>
      </c>
      <c r="K25" s="11" t="s">
        <v>30</v>
      </c>
      <c r="L25" s="11" t="s">
        <v>151</v>
      </c>
      <c r="M25" s="18">
        <v>44242</v>
      </c>
      <c r="N25" s="11">
        <v>0</v>
      </c>
      <c r="O25" s="7" t="s">
        <v>152</v>
      </c>
      <c r="P25" s="38"/>
    </row>
    <row r="26" spans="1:16" x14ac:dyDescent="0.25">
      <c r="A26" s="5" t="s">
        <v>26</v>
      </c>
      <c r="B26" s="73"/>
      <c r="C26" s="11" t="s">
        <v>97</v>
      </c>
      <c r="D26" s="11" t="s">
        <v>153</v>
      </c>
      <c r="E26" s="32" t="s">
        <v>138</v>
      </c>
      <c r="F26" s="11" t="s">
        <v>154</v>
      </c>
      <c r="G26" s="7">
        <v>80102011002</v>
      </c>
      <c r="H26" s="11" t="s">
        <v>21</v>
      </c>
      <c r="I26" s="11">
        <v>21634</v>
      </c>
      <c r="J26" s="11" t="s">
        <v>22</v>
      </c>
      <c r="K26" s="11" t="s">
        <v>101</v>
      </c>
      <c r="L26" s="11" t="s">
        <v>155</v>
      </c>
      <c r="M26" s="18">
        <v>42663</v>
      </c>
      <c r="N26" s="11">
        <v>1</v>
      </c>
      <c r="O26" s="7" t="s">
        <v>156</v>
      </c>
      <c r="P26" s="38"/>
    </row>
    <row r="27" spans="1:16" x14ac:dyDescent="0.25">
      <c r="A27" s="5" t="s">
        <v>15</v>
      </c>
      <c r="B27" s="73"/>
      <c r="C27" s="11" t="s">
        <v>120</v>
      </c>
      <c r="D27" s="11" t="s">
        <v>157</v>
      </c>
      <c r="E27" s="32" t="s">
        <v>158</v>
      </c>
      <c r="F27" s="11" t="s">
        <v>159</v>
      </c>
      <c r="G27" s="7">
        <v>80502325006</v>
      </c>
      <c r="H27" s="11" t="s">
        <v>21</v>
      </c>
      <c r="I27" s="11">
        <v>21546</v>
      </c>
      <c r="J27" s="11" t="s">
        <v>22</v>
      </c>
      <c r="K27" s="11" t="s">
        <v>145</v>
      </c>
      <c r="L27" s="11" t="s">
        <v>160</v>
      </c>
      <c r="M27" s="18">
        <v>44127</v>
      </c>
      <c r="N27" s="11">
        <v>0</v>
      </c>
      <c r="O27" s="7" t="s">
        <v>161</v>
      </c>
      <c r="P27" s="38"/>
    </row>
    <row r="28" spans="1:16" x14ac:dyDescent="0.25">
      <c r="A28" s="5" t="s">
        <v>26</v>
      </c>
      <c r="B28" s="73"/>
      <c r="C28" s="11" t="s">
        <v>120</v>
      </c>
      <c r="D28" s="11" t="s">
        <v>162</v>
      </c>
      <c r="E28" s="32" t="s">
        <v>163</v>
      </c>
      <c r="F28" s="11" t="s">
        <v>164</v>
      </c>
      <c r="G28" s="7">
        <v>80302304002</v>
      </c>
      <c r="H28" s="11" t="s">
        <v>21</v>
      </c>
      <c r="I28" s="11">
        <v>21476</v>
      </c>
      <c r="J28" s="11" t="s">
        <v>22</v>
      </c>
      <c r="K28" s="11" t="s">
        <v>124</v>
      </c>
      <c r="L28" s="11" t="s">
        <v>165</v>
      </c>
      <c r="M28" s="18">
        <v>43503</v>
      </c>
      <c r="N28" s="11">
        <v>0</v>
      </c>
      <c r="O28" s="7" t="s">
        <v>166</v>
      </c>
      <c r="P28" s="38"/>
    </row>
    <row r="29" spans="1:16" x14ac:dyDescent="0.25">
      <c r="A29" s="5" t="s">
        <v>26</v>
      </c>
      <c r="B29" s="73"/>
      <c r="C29" s="11" t="s">
        <v>97</v>
      </c>
      <c r="D29" s="11" t="s">
        <v>167</v>
      </c>
      <c r="E29" s="32" t="s">
        <v>168</v>
      </c>
      <c r="F29" s="11" t="s">
        <v>169</v>
      </c>
      <c r="G29" s="7">
        <v>80102011008</v>
      </c>
      <c r="H29" s="11" t="s">
        <v>21</v>
      </c>
      <c r="I29" s="11">
        <v>21464</v>
      </c>
      <c r="J29" s="11" t="s">
        <v>22</v>
      </c>
      <c r="K29" s="11" t="s">
        <v>101</v>
      </c>
      <c r="L29" s="11" t="s">
        <v>170</v>
      </c>
      <c r="M29" s="18">
        <v>42663</v>
      </c>
      <c r="N29" s="11">
        <v>0</v>
      </c>
      <c r="O29" s="7" t="s">
        <v>171</v>
      </c>
      <c r="P29" s="38"/>
    </row>
    <row r="30" spans="1:16" x14ac:dyDescent="0.25">
      <c r="A30" s="5" t="s">
        <v>15</v>
      </c>
      <c r="B30" s="73"/>
      <c r="C30" s="11" t="s">
        <v>120</v>
      </c>
      <c r="D30" s="11" t="s">
        <v>172</v>
      </c>
      <c r="E30" s="32" t="s">
        <v>173</v>
      </c>
      <c r="F30" s="11" t="s">
        <v>174</v>
      </c>
      <c r="G30" s="7">
        <v>80702316004</v>
      </c>
      <c r="H30" s="11" t="s">
        <v>21</v>
      </c>
      <c r="I30" s="11">
        <v>21341</v>
      </c>
      <c r="J30" s="11" t="s">
        <v>22</v>
      </c>
      <c r="K30" s="11" t="s">
        <v>23</v>
      </c>
      <c r="L30" s="11" t="s">
        <v>175</v>
      </c>
      <c r="M30" s="18">
        <v>44696</v>
      </c>
      <c r="N30" s="11">
        <v>0</v>
      </c>
      <c r="O30" s="7" t="s">
        <v>176</v>
      </c>
      <c r="P30" s="38"/>
    </row>
    <row r="31" spans="1:16" x14ac:dyDescent="0.25">
      <c r="A31" s="5" t="s">
        <v>15</v>
      </c>
      <c r="B31" s="73"/>
      <c r="C31" s="11" t="s">
        <v>120</v>
      </c>
      <c r="D31" s="11" t="s">
        <v>177</v>
      </c>
      <c r="E31" s="32" t="s">
        <v>178</v>
      </c>
      <c r="F31" s="11" t="s">
        <v>179</v>
      </c>
      <c r="G31" s="7">
        <v>80702316002</v>
      </c>
      <c r="H31" s="11" t="s">
        <v>21</v>
      </c>
      <c r="I31" s="11">
        <v>21326</v>
      </c>
      <c r="J31" s="11" t="s">
        <v>22</v>
      </c>
      <c r="K31" s="11" t="s">
        <v>23</v>
      </c>
      <c r="L31" s="11" t="s">
        <v>180</v>
      </c>
      <c r="M31" s="18">
        <v>44696</v>
      </c>
      <c r="N31" s="11">
        <v>0</v>
      </c>
      <c r="O31" s="7" t="s">
        <v>181</v>
      </c>
      <c r="P31" s="38"/>
    </row>
    <row r="32" spans="1:16" x14ac:dyDescent="0.25">
      <c r="A32" s="5" t="s">
        <v>15</v>
      </c>
      <c r="B32" s="73"/>
      <c r="C32" s="11" t="s">
        <v>97</v>
      </c>
      <c r="D32" s="11" t="s">
        <v>182</v>
      </c>
      <c r="E32" s="32" t="s">
        <v>183</v>
      </c>
      <c r="F32" s="11" t="s">
        <v>184</v>
      </c>
      <c r="G32" s="7">
        <v>80802320002</v>
      </c>
      <c r="H32" s="11" t="s">
        <v>185</v>
      </c>
      <c r="I32" s="11">
        <v>21311</v>
      </c>
      <c r="J32" s="11" t="s">
        <v>22</v>
      </c>
      <c r="K32" s="11" t="s">
        <v>186</v>
      </c>
      <c r="L32" s="11" t="s">
        <v>187</v>
      </c>
      <c r="M32" s="11"/>
      <c r="N32" s="11">
        <v>1</v>
      </c>
      <c r="O32" s="7" t="s">
        <v>188</v>
      </c>
      <c r="P32" s="38"/>
    </row>
    <row r="33" spans="1:16" x14ac:dyDescent="0.25">
      <c r="A33" s="5" t="s">
        <v>15</v>
      </c>
      <c r="B33" s="73"/>
      <c r="C33" s="11" t="s">
        <v>120</v>
      </c>
      <c r="D33" s="11" t="s">
        <v>189</v>
      </c>
      <c r="E33" s="32" t="s">
        <v>190</v>
      </c>
      <c r="F33" s="11" t="s">
        <v>191</v>
      </c>
      <c r="G33" s="7">
        <v>80801341002</v>
      </c>
      <c r="H33" s="11" t="s">
        <v>185</v>
      </c>
      <c r="I33" s="11">
        <v>20992</v>
      </c>
      <c r="J33" s="11" t="s">
        <v>22</v>
      </c>
      <c r="K33" s="11" t="s">
        <v>192</v>
      </c>
      <c r="L33" s="11" t="s">
        <v>193</v>
      </c>
      <c r="M33" s="18">
        <v>45011</v>
      </c>
      <c r="N33" s="11">
        <v>1</v>
      </c>
      <c r="O33" s="7" t="s">
        <v>194</v>
      </c>
      <c r="P33" s="38"/>
    </row>
    <row r="34" spans="1:16" x14ac:dyDescent="0.25">
      <c r="A34" s="5" t="s">
        <v>15</v>
      </c>
      <c r="B34" s="73"/>
      <c r="C34" s="11" t="s">
        <v>120</v>
      </c>
      <c r="D34" s="11" t="s">
        <v>127</v>
      </c>
      <c r="E34" s="32" t="s">
        <v>128</v>
      </c>
      <c r="F34" s="11" t="s">
        <v>195</v>
      </c>
      <c r="G34" s="7">
        <v>90702303005</v>
      </c>
      <c r="H34" s="11" t="s">
        <v>21</v>
      </c>
      <c r="I34" s="11">
        <v>20948</v>
      </c>
      <c r="J34" s="11" t="s">
        <v>22</v>
      </c>
      <c r="K34" s="11" t="s">
        <v>30</v>
      </c>
      <c r="L34" s="11" t="s">
        <v>196</v>
      </c>
      <c r="M34" s="18">
        <v>44256</v>
      </c>
      <c r="N34" s="11">
        <v>0</v>
      </c>
      <c r="O34" s="7" t="s">
        <v>197</v>
      </c>
      <c r="P34" s="38"/>
    </row>
    <row r="35" spans="1:16" x14ac:dyDescent="0.25">
      <c r="A35" s="5" t="s">
        <v>26</v>
      </c>
      <c r="B35" s="73"/>
      <c r="C35" s="11" t="s">
        <v>85</v>
      </c>
      <c r="D35" s="11" t="s">
        <v>198</v>
      </c>
      <c r="E35" s="32" t="s">
        <v>199</v>
      </c>
      <c r="F35" s="11" t="s">
        <v>200</v>
      </c>
      <c r="G35" s="7">
        <v>80001013004</v>
      </c>
      <c r="H35" s="11" t="s">
        <v>21</v>
      </c>
      <c r="I35" s="11">
        <v>20795</v>
      </c>
      <c r="J35" s="11" t="s">
        <v>22</v>
      </c>
      <c r="K35" s="11" t="s">
        <v>89</v>
      </c>
      <c r="L35" s="11" t="s">
        <v>201</v>
      </c>
      <c r="M35" s="18">
        <v>42094</v>
      </c>
      <c r="N35" s="11">
        <v>1</v>
      </c>
      <c r="O35" s="7" t="s">
        <v>202</v>
      </c>
      <c r="P35" s="38"/>
    </row>
    <row r="36" spans="1:16" x14ac:dyDescent="0.25">
      <c r="A36" s="5" t="s">
        <v>15</v>
      </c>
      <c r="B36" s="73"/>
      <c r="C36" s="11" t="s">
        <v>120</v>
      </c>
      <c r="D36" s="11" t="s">
        <v>203</v>
      </c>
      <c r="E36" s="32" t="s">
        <v>204</v>
      </c>
      <c r="F36" s="11" t="s">
        <v>205</v>
      </c>
      <c r="G36" s="7">
        <v>80502325004</v>
      </c>
      <c r="H36" s="11" t="s">
        <v>21</v>
      </c>
      <c r="I36" s="11">
        <v>20302</v>
      </c>
      <c r="J36" s="11" t="s">
        <v>22</v>
      </c>
      <c r="K36" s="11" t="s">
        <v>145</v>
      </c>
      <c r="L36" s="11" t="s">
        <v>206</v>
      </c>
      <c r="M36" s="18">
        <v>44127</v>
      </c>
      <c r="N36" s="11">
        <v>0</v>
      </c>
      <c r="O36" s="7" t="s">
        <v>207</v>
      </c>
      <c r="P36" s="38"/>
    </row>
    <row r="37" spans="1:16" x14ac:dyDescent="0.25">
      <c r="A37" s="5" t="s">
        <v>15</v>
      </c>
      <c r="B37" s="73"/>
      <c r="C37" s="11" t="s">
        <v>120</v>
      </c>
      <c r="D37" s="11" t="s">
        <v>208</v>
      </c>
      <c r="E37" s="32" t="s">
        <v>209</v>
      </c>
      <c r="F37" s="11" t="s">
        <v>210</v>
      </c>
      <c r="G37" s="7">
        <v>90702303013</v>
      </c>
      <c r="H37" s="11" t="s">
        <v>21</v>
      </c>
      <c r="I37" s="11">
        <v>20143</v>
      </c>
      <c r="J37" s="11" t="s">
        <v>22</v>
      </c>
      <c r="K37" s="11" t="s">
        <v>30</v>
      </c>
      <c r="L37" s="11" t="s">
        <v>211</v>
      </c>
      <c r="M37" s="18">
        <v>44319</v>
      </c>
      <c r="N37" s="11">
        <v>0</v>
      </c>
      <c r="O37" s="7" t="s">
        <v>212</v>
      </c>
      <c r="P37" s="38"/>
    </row>
    <row r="38" spans="1:16" x14ac:dyDescent="0.25">
      <c r="A38" s="5" t="s">
        <v>26</v>
      </c>
      <c r="B38" s="73"/>
      <c r="C38" s="11" t="s">
        <v>97</v>
      </c>
      <c r="D38" s="11" t="s">
        <v>213</v>
      </c>
      <c r="E38" s="32" t="s">
        <v>214</v>
      </c>
      <c r="F38" s="11" t="s">
        <v>215</v>
      </c>
      <c r="G38" s="7">
        <v>80102011006</v>
      </c>
      <c r="H38" s="11" t="s">
        <v>21</v>
      </c>
      <c r="I38" s="11">
        <v>19795</v>
      </c>
      <c r="J38" s="11" t="s">
        <v>22</v>
      </c>
      <c r="K38" s="11" t="s">
        <v>101</v>
      </c>
      <c r="L38" s="11" t="s">
        <v>216</v>
      </c>
      <c r="M38" s="18">
        <v>42663</v>
      </c>
      <c r="N38" s="11">
        <v>1</v>
      </c>
      <c r="O38" s="7" t="s">
        <v>217</v>
      </c>
      <c r="P38" s="38"/>
    </row>
    <row r="39" spans="1:16" x14ac:dyDescent="0.25">
      <c r="A39" s="5" t="s">
        <v>26</v>
      </c>
      <c r="B39" s="73"/>
      <c r="C39" s="11" t="s">
        <v>120</v>
      </c>
      <c r="D39" s="11" t="s">
        <v>218</v>
      </c>
      <c r="E39" s="32" t="s">
        <v>219</v>
      </c>
      <c r="F39" s="11" t="s">
        <v>220</v>
      </c>
      <c r="G39" s="7">
        <v>80302304005</v>
      </c>
      <c r="H39" s="11" t="s">
        <v>21</v>
      </c>
      <c r="I39" s="11">
        <v>18921</v>
      </c>
      <c r="J39" s="11" t="s">
        <v>22</v>
      </c>
      <c r="K39" s="11" t="s">
        <v>124</v>
      </c>
      <c r="L39" s="11" t="s">
        <v>221</v>
      </c>
      <c r="M39" s="18">
        <v>43503</v>
      </c>
      <c r="N39" s="11">
        <v>0</v>
      </c>
      <c r="O39" s="7" t="s">
        <v>222</v>
      </c>
      <c r="P39" s="38"/>
    </row>
    <row r="40" spans="1:16" x14ac:dyDescent="0.25">
      <c r="A40" s="5" t="s">
        <v>26</v>
      </c>
      <c r="B40" s="73"/>
      <c r="C40" s="11" t="s">
        <v>97</v>
      </c>
      <c r="D40" s="11" t="s">
        <v>223</v>
      </c>
      <c r="E40" s="32" t="s">
        <v>178</v>
      </c>
      <c r="F40" s="11" t="s">
        <v>224</v>
      </c>
      <c r="G40" s="7">
        <v>80102011004</v>
      </c>
      <c r="H40" s="11" t="s">
        <v>21</v>
      </c>
      <c r="I40" s="11">
        <v>18299</v>
      </c>
      <c r="J40" s="11" t="s">
        <v>22</v>
      </c>
      <c r="K40" s="11" t="s">
        <v>101</v>
      </c>
      <c r="L40" s="11" t="s">
        <v>225</v>
      </c>
      <c r="M40" s="18">
        <v>42663</v>
      </c>
      <c r="N40" s="11">
        <v>0</v>
      </c>
      <c r="O40" s="7" t="s">
        <v>226</v>
      </c>
      <c r="P40" s="38"/>
    </row>
    <row r="41" spans="1:16" x14ac:dyDescent="0.25">
      <c r="A41" s="5" t="s">
        <v>15</v>
      </c>
      <c r="B41" s="73"/>
      <c r="C41" s="11" t="s">
        <v>120</v>
      </c>
      <c r="D41" s="11" t="s">
        <v>121</v>
      </c>
      <c r="E41" s="32" t="s">
        <v>227</v>
      </c>
      <c r="F41" s="11" t="s">
        <v>228</v>
      </c>
      <c r="G41" s="7">
        <v>80502325002</v>
      </c>
      <c r="H41" s="11" t="s">
        <v>21</v>
      </c>
      <c r="I41" s="11">
        <v>18001</v>
      </c>
      <c r="J41" s="11" t="s">
        <v>22</v>
      </c>
      <c r="K41" s="11" t="s">
        <v>145</v>
      </c>
      <c r="L41" s="11" t="s">
        <v>229</v>
      </c>
      <c r="M41" s="18">
        <v>44127</v>
      </c>
      <c r="N41" s="11">
        <v>0</v>
      </c>
      <c r="O41" s="7" t="s">
        <v>230</v>
      </c>
      <c r="P41" s="38"/>
    </row>
    <row r="42" spans="1:16" x14ac:dyDescent="0.25">
      <c r="A42" s="5" t="s">
        <v>26</v>
      </c>
      <c r="B42" s="73"/>
      <c r="C42" s="11" t="s">
        <v>120</v>
      </c>
      <c r="D42" s="11" t="s">
        <v>231</v>
      </c>
      <c r="E42" s="32" t="s">
        <v>105</v>
      </c>
      <c r="F42" s="11" t="s">
        <v>232</v>
      </c>
      <c r="G42" s="7">
        <v>80302304004</v>
      </c>
      <c r="H42" s="11" t="s">
        <v>21</v>
      </c>
      <c r="I42" s="11">
        <v>17982</v>
      </c>
      <c r="J42" s="11" t="s">
        <v>22</v>
      </c>
      <c r="K42" s="11" t="s">
        <v>124</v>
      </c>
      <c r="L42" s="11" t="s">
        <v>233</v>
      </c>
      <c r="M42" s="18">
        <v>43503</v>
      </c>
      <c r="N42" s="11">
        <v>0</v>
      </c>
      <c r="O42" s="7" t="s">
        <v>234</v>
      </c>
      <c r="P42" s="38"/>
    </row>
    <row r="43" spans="1:16" x14ac:dyDescent="0.25">
      <c r="A43" s="5" t="s">
        <v>15</v>
      </c>
      <c r="B43" s="73"/>
      <c r="C43" s="11" t="s">
        <v>120</v>
      </c>
      <c r="D43" s="11" t="s">
        <v>235</v>
      </c>
      <c r="E43" s="32" t="s">
        <v>236</v>
      </c>
      <c r="F43" s="11" t="s">
        <v>237</v>
      </c>
      <c r="G43" s="7">
        <v>80702316005</v>
      </c>
      <c r="H43" s="11" t="s">
        <v>21</v>
      </c>
      <c r="I43" s="11">
        <v>17821</v>
      </c>
      <c r="J43" s="11" t="s">
        <v>22</v>
      </c>
      <c r="K43" s="11" t="s">
        <v>23</v>
      </c>
      <c r="L43" s="11" t="s">
        <v>238</v>
      </c>
      <c r="M43" s="18">
        <v>44696</v>
      </c>
      <c r="N43" s="11">
        <v>0</v>
      </c>
      <c r="O43" s="7" t="s">
        <v>239</v>
      </c>
      <c r="P43" s="38"/>
    </row>
    <row r="44" spans="1:16" x14ac:dyDescent="0.25">
      <c r="A44" s="5" t="s">
        <v>15</v>
      </c>
      <c r="B44" s="73"/>
      <c r="C44" s="11" t="s">
        <v>120</v>
      </c>
      <c r="D44" s="11" t="s">
        <v>240</v>
      </c>
      <c r="E44" s="32" t="s">
        <v>241</v>
      </c>
      <c r="F44" s="11" t="s">
        <v>242</v>
      </c>
      <c r="G44" s="7">
        <v>90702303009</v>
      </c>
      <c r="H44" s="11" t="s">
        <v>21</v>
      </c>
      <c r="I44" s="11">
        <v>15788</v>
      </c>
      <c r="J44" s="11" t="s">
        <v>22</v>
      </c>
      <c r="K44" s="11" t="s">
        <v>30</v>
      </c>
      <c r="L44" s="11" t="s">
        <v>243</v>
      </c>
      <c r="M44" s="18">
        <v>44291</v>
      </c>
      <c r="N44" s="11">
        <v>0</v>
      </c>
      <c r="O44" s="7" t="s">
        <v>244</v>
      </c>
      <c r="P44" s="38"/>
    </row>
    <row r="45" spans="1:16" x14ac:dyDescent="0.25">
      <c r="A45" s="5" t="s">
        <v>26</v>
      </c>
      <c r="B45" s="73"/>
      <c r="C45" s="11" t="s">
        <v>120</v>
      </c>
      <c r="D45" s="11" t="s">
        <v>245</v>
      </c>
      <c r="E45" s="32" t="s">
        <v>122</v>
      </c>
      <c r="F45" s="11" t="s">
        <v>246</v>
      </c>
      <c r="G45" s="7">
        <v>90702303011</v>
      </c>
      <c r="H45" s="11" t="s">
        <v>21</v>
      </c>
      <c r="I45" s="11">
        <v>14753</v>
      </c>
      <c r="J45" s="11" t="s">
        <v>22</v>
      </c>
      <c r="K45" s="11" t="s">
        <v>30</v>
      </c>
      <c r="L45" s="11" t="s">
        <v>247</v>
      </c>
      <c r="M45" s="18">
        <v>44298</v>
      </c>
      <c r="N45" s="11">
        <v>0</v>
      </c>
      <c r="O45" s="7" t="s">
        <v>248</v>
      </c>
      <c r="P45" s="38"/>
    </row>
    <row r="46" spans="1:16" x14ac:dyDescent="0.25">
      <c r="A46" s="5" t="s">
        <v>15</v>
      </c>
      <c r="B46" s="73"/>
      <c r="C46" s="11" t="s">
        <v>120</v>
      </c>
      <c r="D46" s="11" t="s">
        <v>249</v>
      </c>
      <c r="E46" s="32" t="s">
        <v>250</v>
      </c>
      <c r="F46" s="11" t="s">
        <v>251</v>
      </c>
      <c r="G46" s="7">
        <v>80601302002</v>
      </c>
      <c r="H46" s="11" t="s">
        <v>21</v>
      </c>
      <c r="I46" s="11">
        <v>13590</v>
      </c>
      <c r="J46" s="11" t="s">
        <v>22</v>
      </c>
      <c r="K46" s="11" t="s">
        <v>252</v>
      </c>
      <c r="L46" s="11" t="s">
        <v>253</v>
      </c>
      <c r="M46" s="18">
        <v>44510</v>
      </c>
      <c r="N46" s="11">
        <v>0</v>
      </c>
      <c r="O46" s="7" t="s">
        <v>254</v>
      </c>
      <c r="P46" s="38"/>
    </row>
    <row r="47" spans="1:16" x14ac:dyDescent="0.25">
      <c r="A47" s="5" t="s">
        <v>26</v>
      </c>
      <c r="B47" s="73"/>
      <c r="C47" s="11" t="s">
        <v>85</v>
      </c>
      <c r="D47" s="11" t="s">
        <v>255</v>
      </c>
      <c r="E47" s="32" t="s">
        <v>256</v>
      </c>
      <c r="F47" s="11" t="s">
        <v>257</v>
      </c>
      <c r="G47" s="7">
        <v>80001015001</v>
      </c>
      <c r="H47" s="11" t="s">
        <v>21</v>
      </c>
      <c r="I47" s="11">
        <v>10375</v>
      </c>
      <c r="J47" s="11" t="s">
        <v>22</v>
      </c>
      <c r="K47" s="11" t="s">
        <v>117</v>
      </c>
      <c r="L47" s="11" t="s">
        <v>258</v>
      </c>
      <c r="M47" s="18">
        <v>42264</v>
      </c>
      <c r="N47" s="11">
        <v>1</v>
      </c>
      <c r="O47" s="7" t="s">
        <v>259</v>
      </c>
      <c r="P47" s="38"/>
    </row>
    <row r="48" spans="1:16" x14ac:dyDescent="0.25">
      <c r="A48" s="5" t="s">
        <v>15</v>
      </c>
      <c r="B48" s="73"/>
      <c r="C48" s="11" t="s">
        <v>120</v>
      </c>
      <c r="D48" s="11" t="s">
        <v>260</v>
      </c>
      <c r="E48" s="32" t="s">
        <v>261</v>
      </c>
      <c r="F48" s="11" t="s">
        <v>262</v>
      </c>
      <c r="G48" s="7">
        <v>80601302004</v>
      </c>
      <c r="H48" s="11" t="s">
        <v>21</v>
      </c>
      <c r="I48" s="11">
        <v>4058</v>
      </c>
      <c r="J48" s="11" t="s">
        <v>22</v>
      </c>
      <c r="K48" s="11" t="s">
        <v>252</v>
      </c>
      <c r="L48" s="11" t="s">
        <v>263</v>
      </c>
      <c r="M48" s="18">
        <v>44510</v>
      </c>
      <c r="N48" s="11">
        <v>0</v>
      </c>
      <c r="O48" s="7" t="s">
        <v>264</v>
      </c>
      <c r="P48" s="38"/>
    </row>
    <row r="49" spans="1:16" x14ac:dyDescent="0.25">
      <c r="A49" s="5" t="s">
        <v>26</v>
      </c>
      <c r="B49" s="73"/>
      <c r="C49" s="11" t="s">
        <v>120</v>
      </c>
      <c r="D49" s="11" t="s">
        <v>265</v>
      </c>
      <c r="E49" s="32" t="s">
        <v>266</v>
      </c>
      <c r="F49" s="11" t="s">
        <v>267</v>
      </c>
      <c r="G49" s="7">
        <v>90401369004</v>
      </c>
      <c r="H49" s="11" t="s">
        <v>21</v>
      </c>
      <c r="I49" s="11">
        <v>3621</v>
      </c>
      <c r="J49" s="11" t="s">
        <v>22</v>
      </c>
      <c r="K49" s="11" t="s">
        <v>30</v>
      </c>
      <c r="L49" s="11" t="s">
        <v>268</v>
      </c>
      <c r="M49" s="18">
        <v>43489</v>
      </c>
      <c r="N49" s="11">
        <v>1</v>
      </c>
      <c r="O49" s="7" t="s">
        <v>269</v>
      </c>
      <c r="P49" s="38"/>
    </row>
    <row r="50" spans="1:16" x14ac:dyDescent="0.25">
      <c r="A50" s="5" t="s">
        <v>15</v>
      </c>
      <c r="B50" s="73"/>
      <c r="C50" s="11" t="s">
        <v>120</v>
      </c>
      <c r="D50" s="11" t="s">
        <v>208</v>
      </c>
      <c r="E50" s="32" t="s">
        <v>270</v>
      </c>
      <c r="F50" s="11" t="s">
        <v>271</v>
      </c>
      <c r="G50" s="7">
        <v>80601302006</v>
      </c>
      <c r="H50" s="11" t="s">
        <v>21</v>
      </c>
      <c r="I50" s="11">
        <v>2401</v>
      </c>
      <c r="J50" s="11" t="s">
        <v>22</v>
      </c>
      <c r="K50" s="11" t="s">
        <v>252</v>
      </c>
      <c r="L50" s="11" t="s">
        <v>272</v>
      </c>
      <c r="M50" s="18">
        <v>44510</v>
      </c>
      <c r="N50" s="11">
        <v>0</v>
      </c>
      <c r="O50" s="7" t="s">
        <v>273</v>
      </c>
      <c r="P50" s="38"/>
    </row>
    <row r="51" spans="1:16" x14ac:dyDescent="0.25">
      <c r="A51" s="5" t="s">
        <v>15</v>
      </c>
      <c r="B51" s="73"/>
      <c r="C51" s="11" t="s">
        <v>120</v>
      </c>
      <c r="D51" s="11" t="s">
        <v>274</v>
      </c>
      <c r="E51" s="32" t="s">
        <v>275</v>
      </c>
      <c r="F51" s="11" t="s">
        <v>276</v>
      </c>
      <c r="G51" s="7">
        <v>90502356004</v>
      </c>
      <c r="H51" s="11" t="s">
        <v>21</v>
      </c>
      <c r="I51" s="11">
        <v>644</v>
      </c>
      <c r="J51" s="11" t="s">
        <v>22</v>
      </c>
      <c r="K51" s="11" t="s">
        <v>30</v>
      </c>
      <c r="L51" s="11" t="s">
        <v>277</v>
      </c>
      <c r="M51" s="18">
        <v>43833</v>
      </c>
      <c r="N51" s="11">
        <v>1</v>
      </c>
      <c r="O51" s="7" t="s">
        <v>278</v>
      </c>
      <c r="P51" s="38"/>
    </row>
    <row r="52" spans="1:16" x14ac:dyDescent="0.25">
      <c r="A52" s="5" t="s">
        <v>26</v>
      </c>
      <c r="B52" s="73"/>
      <c r="C52" s="11" t="s">
        <v>120</v>
      </c>
      <c r="D52" s="11" t="s">
        <v>279</v>
      </c>
      <c r="E52" s="32" t="s">
        <v>280</v>
      </c>
      <c r="F52" s="11" t="s">
        <v>281</v>
      </c>
      <c r="G52" s="7">
        <v>90401369002</v>
      </c>
      <c r="H52" s="11" t="s">
        <v>21</v>
      </c>
      <c r="I52" s="11">
        <v>633</v>
      </c>
      <c r="J52" s="11" t="s">
        <v>22</v>
      </c>
      <c r="K52" s="11" t="s">
        <v>30</v>
      </c>
      <c r="L52" s="11" t="s">
        <v>282</v>
      </c>
      <c r="M52" s="18">
        <v>43458</v>
      </c>
      <c r="N52" s="11">
        <v>1</v>
      </c>
      <c r="O52" s="7" t="s">
        <v>283</v>
      </c>
      <c r="P52" s="38"/>
    </row>
    <row r="53" spans="1:16" x14ac:dyDescent="0.25">
      <c r="A53" s="5" t="s">
        <v>26</v>
      </c>
      <c r="B53" s="73"/>
      <c r="C53" s="11" t="s">
        <v>97</v>
      </c>
      <c r="D53" s="11" t="s">
        <v>104</v>
      </c>
      <c r="E53" s="32" t="s">
        <v>284</v>
      </c>
      <c r="F53" s="11" t="s">
        <v>285</v>
      </c>
      <c r="G53" s="7">
        <v>80102011003</v>
      </c>
      <c r="H53" s="11" t="s">
        <v>21</v>
      </c>
      <c r="I53" s="11">
        <v>60</v>
      </c>
      <c r="J53" s="11" t="s">
        <v>22</v>
      </c>
      <c r="K53" s="11" t="s">
        <v>101</v>
      </c>
      <c r="L53" s="11" t="s">
        <v>286</v>
      </c>
      <c r="M53" s="18">
        <v>42663</v>
      </c>
      <c r="N53" s="11">
        <v>0</v>
      </c>
      <c r="O53" s="7" t="s">
        <v>287</v>
      </c>
      <c r="P53" s="38"/>
    </row>
    <row r="54" spans="1:16" x14ac:dyDescent="0.25">
      <c r="A54" s="5" t="s">
        <v>26</v>
      </c>
      <c r="B54" s="73"/>
      <c r="C54" s="11" t="s">
        <v>85</v>
      </c>
      <c r="D54" s="11" t="s">
        <v>104</v>
      </c>
      <c r="E54" s="32" t="s">
        <v>288</v>
      </c>
      <c r="F54" s="11" t="s">
        <v>289</v>
      </c>
      <c r="G54" s="7">
        <v>80001013007</v>
      </c>
      <c r="H54" s="11" t="s">
        <v>21</v>
      </c>
      <c r="I54" s="11">
        <v>44</v>
      </c>
      <c r="J54" s="11" t="s">
        <v>22</v>
      </c>
      <c r="K54" s="11" t="s">
        <v>89</v>
      </c>
      <c r="L54" s="11" t="s">
        <v>290</v>
      </c>
      <c r="M54" s="18">
        <v>42094</v>
      </c>
      <c r="N54" s="11">
        <v>0</v>
      </c>
      <c r="O54" s="7" t="s">
        <v>291</v>
      </c>
      <c r="P54" s="38"/>
    </row>
    <row r="55" spans="1:16" x14ac:dyDescent="0.25">
      <c r="A55" s="5" t="s">
        <v>15</v>
      </c>
      <c r="B55" s="73"/>
      <c r="C55" s="11" t="s">
        <v>120</v>
      </c>
      <c r="D55" s="11" t="s">
        <v>249</v>
      </c>
      <c r="E55" s="32" t="s">
        <v>292</v>
      </c>
      <c r="F55" s="11" t="s">
        <v>293</v>
      </c>
      <c r="G55" s="7">
        <v>90702303006</v>
      </c>
      <c r="H55" s="11" t="s">
        <v>21</v>
      </c>
      <c r="I55" s="11">
        <v>0</v>
      </c>
      <c r="J55" s="11" t="s">
        <v>81</v>
      </c>
      <c r="K55" s="11" t="s">
        <v>30</v>
      </c>
      <c r="L55" s="11" t="s">
        <v>294</v>
      </c>
      <c r="M55" s="18">
        <v>44270</v>
      </c>
      <c r="N55" s="11">
        <v>0</v>
      </c>
      <c r="O55" s="7" t="s">
        <v>295</v>
      </c>
      <c r="P55" s="38"/>
    </row>
    <row r="56" spans="1:16" x14ac:dyDescent="0.25">
      <c r="A56" s="5" t="s">
        <v>15</v>
      </c>
      <c r="B56" s="73"/>
      <c r="C56" s="11" t="s">
        <v>120</v>
      </c>
      <c r="D56" s="11" t="s">
        <v>296</v>
      </c>
      <c r="E56" s="32" t="s">
        <v>297</v>
      </c>
      <c r="F56" s="11" t="s">
        <v>298</v>
      </c>
      <c r="G56" s="7">
        <v>90401369003</v>
      </c>
      <c r="H56" s="11" t="s">
        <v>21</v>
      </c>
      <c r="I56" s="11">
        <v>0</v>
      </c>
      <c r="J56" s="11" t="s">
        <v>81</v>
      </c>
      <c r="K56" s="11" t="s">
        <v>30</v>
      </c>
      <c r="L56" s="11" t="s">
        <v>299</v>
      </c>
      <c r="M56" s="18">
        <v>43489</v>
      </c>
      <c r="N56" s="11">
        <v>0</v>
      </c>
      <c r="O56" s="7" t="s">
        <v>300</v>
      </c>
      <c r="P56" s="38"/>
    </row>
    <row r="57" spans="1:16" x14ac:dyDescent="0.25">
      <c r="A57" s="5" t="s">
        <v>15</v>
      </c>
      <c r="B57" s="73"/>
      <c r="C57" s="11" t="s">
        <v>120</v>
      </c>
      <c r="D57" s="11" t="s">
        <v>301</v>
      </c>
      <c r="E57" s="32" t="s">
        <v>302</v>
      </c>
      <c r="F57" s="11" t="s">
        <v>303</v>
      </c>
      <c r="G57" s="7">
        <v>80502325005</v>
      </c>
      <c r="H57" s="11" t="s">
        <v>21</v>
      </c>
      <c r="I57" s="11">
        <v>0</v>
      </c>
      <c r="J57" s="11" t="s">
        <v>81</v>
      </c>
      <c r="K57" s="11" t="s">
        <v>145</v>
      </c>
      <c r="L57" s="11" t="s">
        <v>304</v>
      </c>
      <c r="M57" s="18">
        <v>44127</v>
      </c>
      <c r="N57" s="11">
        <v>0</v>
      </c>
      <c r="O57" s="7" t="s">
        <v>305</v>
      </c>
      <c r="P57" s="38"/>
    </row>
    <row r="58" spans="1:16" x14ac:dyDescent="0.25">
      <c r="A58" s="5" t="s">
        <v>15</v>
      </c>
      <c r="B58" s="73"/>
      <c r="C58" s="11" t="s">
        <v>120</v>
      </c>
      <c r="D58" s="11" t="s">
        <v>306</v>
      </c>
      <c r="E58" s="32" t="s">
        <v>307</v>
      </c>
      <c r="F58" s="11" t="s">
        <v>308</v>
      </c>
      <c r="G58" s="7">
        <v>90502356002</v>
      </c>
      <c r="H58" s="11" t="s">
        <v>21</v>
      </c>
      <c r="I58" s="11">
        <v>0</v>
      </c>
      <c r="J58" s="11" t="s">
        <v>22</v>
      </c>
      <c r="K58" s="11" t="s">
        <v>30</v>
      </c>
      <c r="L58" s="11" t="s">
        <v>309</v>
      </c>
      <c r="M58" s="18">
        <v>43819</v>
      </c>
      <c r="N58" s="11">
        <v>1</v>
      </c>
      <c r="O58" s="7" t="s">
        <v>310</v>
      </c>
      <c r="P58" s="38"/>
    </row>
    <row r="59" spans="1:16" x14ac:dyDescent="0.25">
      <c r="A59" s="5" t="s">
        <v>15</v>
      </c>
      <c r="B59" s="74"/>
      <c r="C59" s="12" t="s">
        <v>85</v>
      </c>
      <c r="D59" s="12" t="s">
        <v>311</v>
      </c>
      <c r="E59" s="33" t="s">
        <v>312</v>
      </c>
      <c r="F59" s="12" t="s">
        <v>313</v>
      </c>
      <c r="G59" s="8">
        <v>80001013001</v>
      </c>
      <c r="H59" s="12" t="s">
        <v>21</v>
      </c>
      <c r="I59" s="12">
        <v>0</v>
      </c>
      <c r="J59" s="12" t="s">
        <v>81</v>
      </c>
      <c r="K59" s="12" t="s">
        <v>89</v>
      </c>
      <c r="L59" s="12" t="s">
        <v>314</v>
      </c>
      <c r="M59" s="19">
        <v>42094</v>
      </c>
      <c r="N59" s="12">
        <v>0</v>
      </c>
      <c r="O59" s="8" t="s">
        <v>315</v>
      </c>
      <c r="P59" s="38"/>
    </row>
    <row r="60" spans="1:16" x14ac:dyDescent="0.25">
      <c r="A60" s="5" t="s">
        <v>26</v>
      </c>
      <c r="B60" s="72" t="s">
        <v>316</v>
      </c>
      <c r="C60" s="10" t="s">
        <v>317</v>
      </c>
      <c r="D60" s="10" t="s">
        <v>318</v>
      </c>
      <c r="E60" s="31" t="s">
        <v>319</v>
      </c>
      <c r="F60" s="10" t="s">
        <v>320</v>
      </c>
      <c r="G60" s="6">
        <v>90101006006</v>
      </c>
      <c r="H60" s="10" t="s">
        <v>21</v>
      </c>
      <c r="I60" s="10">
        <v>35347</v>
      </c>
      <c r="J60" s="10" t="s">
        <v>22</v>
      </c>
      <c r="K60" s="10" t="s">
        <v>30</v>
      </c>
      <c r="L60" s="10" t="s">
        <v>321</v>
      </c>
      <c r="M60" s="17">
        <v>42412</v>
      </c>
      <c r="N60" s="10">
        <v>0</v>
      </c>
      <c r="O60" s="6" t="s">
        <v>322</v>
      </c>
      <c r="P60" s="38"/>
    </row>
    <row r="61" spans="1:16" x14ac:dyDescent="0.25">
      <c r="A61" s="5" t="s">
        <v>26</v>
      </c>
      <c r="B61" s="73"/>
      <c r="C61" s="11" t="s">
        <v>317</v>
      </c>
      <c r="D61" s="11" t="s">
        <v>323</v>
      </c>
      <c r="E61" s="32" t="s">
        <v>324</v>
      </c>
      <c r="F61" s="11" t="s">
        <v>325</v>
      </c>
      <c r="G61" s="7">
        <v>90101006004</v>
      </c>
      <c r="H61" s="11" t="s">
        <v>21</v>
      </c>
      <c r="I61" s="11">
        <v>29705</v>
      </c>
      <c r="J61" s="11" t="s">
        <v>22</v>
      </c>
      <c r="K61" s="11" t="s">
        <v>30</v>
      </c>
      <c r="L61" s="11" t="s">
        <v>326</v>
      </c>
      <c r="M61" s="18">
        <v>42397</v>
      </c>
      <c r="N61" s="11">
        <v>0</v>
      </c>
      <c r="O61" s="7" t="s">
        <v>327</v>
      </c>
      <c r="P61" s="38"/>
    </row>
    <row r="62" spans="1:16" x14ac:dyDescent="0.25">
      <c r="A62" s="5" t="s">
        <v>26</v>
      </c>
      <c r="B62" s="73"/>
      <c r="C62" s="11" t="s">
        <v>317</v>
      </c>
      <c r="D62" s="11" t="s">
        <v>328</v>
      </c>
      <c r="E62" s="32" t="s">
        <v>329</v>
      </c>
      <c r="F62" s="11" t="s">
        <v>330</v>
      </c>
      <c r="G62" s="7">
        <v>90101006002</v>
      </c>
      <c r="H62" s="11" t="s">
        <v>21</v>
      </c>
      <c r="I62" s="11">
        <v>24022</v>
      </c>
      <c r="J62" s="11" t="s">
        <v>22</v>
      </c>
      <c r="K62" s="11" t="s">
        <v>30</v>
      </c>
      <c r="L62" s="11" t="s">
        <v>331</v>
      </c>
      <c r="M62" s="18">
        <v>42368</v>
      </c>
      <c r="N62" s="11">
        <v>0</v>
      </c>
      <c r="O62" s="7" t="s">
        <v>332</v>
      </c>
      <c r="P62" s="38"/>
    </row>
    <row r="63" spans="1:16" x14ac:dyDescent="0.25">
      <c r="A63" s="5" t="s">
        <v>15</v>
      </c>
      <c r="B63" s="74"/>
      <c r="C63" s="12" t="s">
        <v>317</v>
      </c>
      <c r="D63" s="12" t="s">
        <v>333</v>
      </c>
      <c r="E63" s="33" t="s">
        <v>334</v>
      </c>
      <c r="F63" s="12" t="s">
        <v>335</v>
      </c>
      <c r="G63" s="8">
        <v>90101006005</v>
      </c>
      <c r="H63" s="12" t="s">
        <v>21</v>
      </c>
      <c r="I63" s="12">
        <v>0</v>
      </c>
      <c r="J63" s="12" t="s">
        <v>81</v>
      </c>
      <c r="K63" s="12" t="s">
        <v>30</v>
      </c>
      <c r="L63" s="12" t="s">
        <v>336</v>
      </c>
      <c r="M63" s="19">
        <v>42412</v>
      </c>
      <c r="N63" s="12">
        <v>0</v>
      </c>
      <c r="O63" s="8" t="s">
        <v>337</v>
      </c>
      <c r="P63" s="38"/>
    </row>
    <row r="64" spans="1:16" x14ac:dyDescent="0.25">
      <c r="A64" s="5" t="s">
        <v>26</v>
      </c>
      <c r="B64" s="72" t="s">
        <v>338</v>
      </c>
      <c r="C64" s="10" t="s">
        <v>339</v>
      </c>
      <c r="D64" s="10" t="s">
        <v>340</v>
      </c>
      <c r="E64" s="31" t="s">
        <v>341</v>
      </c>
      <c r="F64" s="10" t="s">
        <v>342</v>
      </c>
      <c r="G64" s="6">
        <v>90102007009</v>
      </c>
      <c r="H64" s="10" t="s">
        <v>21</v>
      </c>
      <c r="I64" s="10">
        <v>102715</v>
      </c>
      <c r="J64" s="10" t="s">
        <v>22</v>
      </c>
      <c r="K64" s="10" t="s">
        <v>30</v>
      </c>
      <c r="L64" s="10" t="s">
        <v>343</v>
      </c>
      <c r="M64" s="17">
        <v>42578</v>
      </c>
      <c r="N64" s="10">
        <v>1</v>
      </c>
      <c r="O64" s="6" t="s">
        <v>344</v>
      </c>
      <c r="P64" s="38"/>
    </row>
    <row r="65" spans="1:16" x14ac:dyDescent="0.25">
      <c r="A65" s="5" t="s">
        <v>26</v>
      </c>
      <c r="B65" s="73"/>
      <c r="C65" s="11" t="s">
        <v>339</v>
      </c>
      <c r="D65" s="11" t="s">
        <v>345</v>
      </c>
      <c r="E65" s="32" t="s">
        <v>346</v>
      </c>
      <c r="F65" s="11" t="s">
        <v>347</v>
      </c>
      <c r="G65" s="7">
        <v>30001010003</v>
      </c>
      <c r="H65" s="11" t="s">
        <v>21</v>
      </c>
      <c r="I65" s="11">
        <v>90873</v>
      </c>
      <c r="J65" s="11" t="s">
        <v>22</v>
      </c>
      <c r="K65" s="11" t="s">
        <v>117</v>
      </c>
      <c r="L65" s="11" t="s">
        <v>348</v>
      </c>
      <c r="M65" s="18">
        <v>42094</v>
      </c>
      <c r="N65" s="11">
        <v>0</v>
      </c>
      <c r="O65" s="7" t="s">
        <v>349</v>
      </c>
      <c r="P65" s="38"/>
    </row>
    <row r="66" spans="1:16" x14ac:dyDescent="0.25">
      <c r="A66" s="5" t="s">
        <v>26</v>
      </c>
      <c r="B66" s="73"/>
      <c r="C66" s="11" t="s">
        <v>339</v>
      </c>
      <c r="D66" s="11" t="s">
        <v>350</v>
      </c>
      <c r="E66" s="32" t="s">
        <v>351</v>
      </c>
      <c r="F66" s="11" t="s">
        <v>352</v>
      </c>
      <c r="G66" s="7">
        <v>30001010002</v>
      </c>
      <c r="H66" s="11" t="s">
        <v>21</v>
      </c>
      <c r="I66" s="11">
        <v>61387</v>
      </c>
      <c r="J66" s="11" t="s">
        <v>22</v>
      </c>
      <c r="K66" s="11" t="s">
        <v>117</v>
      </c>
      <c r="L66" s="11" t="s">
        <v>353</v>
      </c>
      <c r="M66" s="18">
        <v>42094</v>
      </c>
      <c r="N66" s="11">
        <v>0</v>
      </c>
      <c r="O66" s="7" t="s">
        <v>354</v>
      </c>
      <c r="P66" s="38"/>
    </row>
    <row r="67" spans="1:16" x14ac:dyDescent="0.25">
      <c r="A67" s="5" t="s">
        <v>26</v>
      </c>
      <c r="B67" s="73"/>
      <c r="C67" s="11" t="s">
        <v>339</v>
      </c>
      <c r="D67" s="11" t="s">
        <v>355</v>
      </c>
      <c r="E67" s="32" t="s">
        <v>356</v>
      </c>
      <c r="F67" s="11" t="s">
        <v>357</v>
      </c>
      <c r="G67" s="7">
        <v>90102007015</v>
      </c>
      <c r="H67" s="11" t="s">
        <v>21</v>
      </c>
      <c r="I67" s="11">
        <v>59581</v>
      </c>
      <c r="J67" s="11" t="s">
        <v>22</v>
      </c>
      <c r="K67" s="11" t="s">
        <v>30</v>
      </c>
      <c r="L67" s="11" t="s">
        <v>358</v>
      </c>
      <c r="M67" s="18">
        <v>42568</v>
      </c>
      <c r="N67" s="11">
        <v>0</v>
      </c>
      <c r="O67" s="7" t="s">
        <v>359</v>
      </c>
      <c r="P67" s="38"/>
    </row>
    <row r="68" spans="1:16" x14ac:dyDescent="0.25">
      <c r="A68" s="5" t="s">
        <v>26</v>
      </c>
      <c r="B68" s="73"/>
      <c r="C68" s="11" t="s">
        <v>339</v>
      </c>
      <c r="D68" s="11" t="s">
        <v>360</v>
      </c>
      <c r="E68" s="32" t="s">
        <v>361</v>
      </c>
      <c r="F68" s="11" t="s">
        <v>362</v>
      </c>
      <c r="G68" s="7">
        <v>90102007013</v>
      </c>
      <c r="H68" s="11" t="s">
        <v>21</v>
      </c>
      <c r="I68" s="11">
        <v>50225</v>
      </c>
      <c r="J68" s="11" t="s">
        <v>22</v>
      </c>
      <c r="K68" s="11" t="s">
        <v>30</v>
      </c>
      <c r="L68" s="11" t="s">
        <v>363</v>
      </c>
      <c r="M68" s="18">
        <v>42551</v>
      </c>
      <c r="N68" s="11">
        <v>0</v>
      </c>
      <c r="O68" s="7" t="s">
        <v>364</v>
      </c>
      <c r="P68" s="38"/>
    </row>
    <row r="69" spans="1:16" x14ac:dyDescent="0.25">
      <c r="A69" s="5" t="s">
        <v>26</v>
      </c>
      <c r="B69" s="73"/>
      <c r="C69" s="11" t="s">
        <v>339</v>
      </c>
      <c r="D69" s="11" t="s">
        <v>365</v>
      </c>
      <c r="E69" s="32" t="s">
        <v>366</v>
      </c>
      <c r="F69" s="11" t="s">
        <v>367</v>
      </c>
      <c r="G69" s="7">
        <v>90102007011</v>
      </c>
      <c r="H69" s="11" t="s">
        <v>21</v>
      </c>
      <c r="I69" s="11">
        <v>47683</v>
      </c>
      <c r="J69" s="11" t="s">
        <v>22</v>
      </c>
      <c r="K69" s="11" t="s">
        <v>30</v>
      </c>
      <c r="L69" s="11" t="s">
        <v>368</v>
      </c>
      <c r="M69" s="18">
        <v>42578</v>
      </c>
      <c r="N69" s="11">
        <v>1</v>
      </c>
      <c r="O69" s="7" t="s">
        <v>369</v>
      </c>
      <c r="P69" s="38"/>
    </row>
    <row r="70" spans="1:16" x14ac:dyDescent="0.25">
      <c r="A70" s="5" t="s">
        <v>26</v>
      </c>
      <c r="B70" s="73"/>
      <c r="C70" s="11" t="s">
        <v>339</v>
      </c>
      <c r="D70" s="11" t="s">
        <v>370</v>
      </c>
      <c r="E70" s="32" t="s">
        <v>371</v>
      </c>
      <c r="F70" s="11" t="s">
        <v>372</v>
      </c>
      <c r="G70" s="7">
        <v>90102007007</v>
      </c>
      <c r="H70" s="11" t="s">
        <v>21</v>
      </c>
      <c r="I70" s="11">
        <v>26340</v>
      </c>
      <c r="J70" s="11" t="s">
        <v>22</v>
      </c>
      <c r="K70" s="11" t="s">
        <v>30</v>
      </c>
      <c r="L70" s="11" t="s">
        <v>373</v>
      </c>
      <c r="M70" s="18">
        <v>42578</v>
      </c>
      <c r="N70" s="11">
        <v>1</v>
      </c>
      <c r="O70" s="7" t="s">
        <v>374</v>
      </c>
      <c r="P70" s="38"/>
    </row>
    <row r="71" spans="1:16" x14ac:dyDescent="0.25">
      <c r="A71" s="5" t="s">
        <v>26</v>
      </c>
      <c r="B71" s="73"/>
      <c r="C71" s="11" t="s">
        <v>339</v>
      </c>
      <c r="D71" s="11" t="s">
        <v>375</v>
      </c>
      <c r="E71" s="32" t="s">
        <v>376</v>
      </c>
      <c r="F71" s="11" t="s">
        <v>377</v>
      </c>
      <c r="G71" s="7">
        <v>30001010005</v>
      </c>
      <c r="H71" s="11" t="s">
        <v>21</v>
      </c>
      <c r="I71" s="11">
        <v>24925</v>
      </c>
      <c r="J71" s="11" t="s">
        <v>22</v>
      </c>
      <c r="K71" s="11" t="s">
        <v>117</v>
      </c>
      <c r="L71" s="11" t="s">
        <v>378</v>
      </c>
      <c r="M71" s="18">
        <v>42094</v>
      </c>
      <c r="N71" s="11">
        <v>0</v>
      </c>
      <c r="O71" s="7" t="s">
        <v>379</v>
      </c>
      <c r="P71" s="38"/>
    </row>
    <row r="72" spans="1:16" x14ac:dyDescent="0.25">
      <c r="A72" s="5" t="s">
        <v>26</v>
      </c>
      <c r="B72" s="73"/>
      <c r="C72" s="11" t="s">
        <v>339</v>
      </c>
      <c r="D72" s="11" t="s">
        <v>380</v>
      </c>
      <c r="E72" s="32" t="s">
        <v>381</v>
      </c>
      <c r="F72" s="11" t="s">
        <v>382</v>
      </c>
      <c r="G72" s="7">
        <v>90102007005</v>
      </c>
      <c r="H72" s="11" t="s">
        <v>21</v>
      </c>
      <c r="I72" s="11">
        <v>24574</v>
      </c>
      <c r="J72" s="11" t="s">
        <v>22</v>
      </c>
      <c r="K72" s="11" t="s">
        <v>30</v>
      </c>
      <c r="L72" s="11" t="s">
        <v>383</v>
      </c>
      <c r="M72" s="18">
        <v>42578</v>
      </c>
      <c r="N72" s="11">
        <v>1</v>
      </c>
      <c r="O72" s="7" t="s">
        <v>384</v>
      </c>
      <c r="P72" s="38"/>
    </row>
    <row r="73" spans="1:16" x14ac:dyDescent="0.25">
      <c r="A73" s="5" t="s">
        <v>26</v>
      </c>
      <c r="B73" s="73"/>
      <c r="C73" s="11" t="s">
        <v>339</v>
      </c>
      <c r="D73" s="11" t="s">
        <v>385</v>
      </c>
      <c r="E73" s="32" t="s">
        <v>386</v>
      </c>
      <c r="F73" s="11" t="s">
        <v>387</v>
      </c>
      <c r="G73" s="7">
        <v>90102007002</v>
      </c>
      <c r="H73" s="11" t="s">
        <v>21</v>
      </c>
      <c r="I73" s="11">
        <v>17721</v>
      </c>
      <c r="J73" s="11" t="s">
        <v>22</v>
      </c>
      <c r="K73" s="11" t="s">
        <v>30</v>
      </c>
      <c r="L73" s="11" t="s">
        <v>388</v>
      </c>
      <c r="M73" s="18">
        <v>42578</v>
      </c>
      <c r="N73" s="11">
        <v>1</v>
      </c>
      <c r="O73" s="7" t="s">
        <v>389</v>
      </c>
      <c r="P73" s="38"/>
    </row>
    <row r="74" spans="1:16" x14ac:dyDescent="0.25">
      <c r="A74" s="5" t="s">
        <v>26</v>
      </c>
      <c r="B74" s="73"/>
      <c r="C74" s="11" t="s">
        <v>339</v>
      </c>
      <c r="D74" s="11" t="s">
        <v>390</v>
      </c>
      <c r="E74" s="32" t="s">
        <v>391</v>
      </c>
      <c r="F74" s="11" t="s">
        <v>392</v>
      </c>
      <c r="G74" s="7">
        <v>90102007003</v>
      </c>
      <c r="H74" s="11" t="s">
        <v>21</v>
      </c>
      <c r="I74" s="11">
        <v>6152</v>
      </c>
      <c r="J74" s="11" t="s">
        <v>22</v>
      </c>
      <c r="K74" s="11" t="s">
        <v>30</v>
      </c>
      <c r="L74" s="11" t="s">
        <v>393</v>
      </c>
      <c r="M74" s="18">
        <v>42578</v>
      </c>
      <c r="N74" s="11">
        <v>1</v>
      </c>
      <c r="O74" s="7" t="s">
        <v>394</v>
      </c>
      <c r="P74" s="38"/>
    </row>
    <row r="75" spans="1:16" x14ac:dyDescent="0.25">
      <c r="A75" s="5" t="s">
        <v>26</v>
      </c>
      <c r="B75" s="74"/>
      <c r="C75" s="12" t="s">
        <v>339</v>
      </c>
      <c r="D75" s="12" t="s">
        <v>395</v>
      </c>
      <c r="E75" s="33" t="s">
        <v>396</v>
      </c>
      <c r="F75" s="12" t="s">
        <v>397</v>
      </c>
      <c r="G75" s="8">
        <v>90102007014</v>
      </c>
      <c r="H75" s="12" t="s">
        <v>21</v>
      </c>
      <c r="I75" s="12">
        <v>0</v>
      </c>
      <c r="J75" s="12" t="s">
        <v>81</v>
      </c>
      <c r="K75" s="12" t="s">
        <v>30</v>
      </c>
      <c r="L75" s="12" t="s">
        <v>398</v>
      </c>
      <c r="M75" s="19">
        <v>42568</v>
      </c>
      <c r="N75" s="12">
        <v>0</v>
      </c>
      <c r="O75" s="8" t="s">
        <v>399</v>
      </c>
      <c r="P75" s="38"/>
    </row>
    <row r="76" spans="1:16" x14ac:dyDescent="0.25">
      <c r="A76" s="5" t="s">
        <v>26</v>
      </c>
      <c r="B76" s="72" t="s">
        <v>400</v>
      </c>
      <c r="C76" s="10" t="s">
        <v>401</v>
      </c>
      <c r="D76" s="10" t="s">
        <v>402</v>
      </c>
      <c r="E76" s="31" t="s">
        <v>403</v>
      </c>
      <c r="F76" s="10" t="s">
        <v>404</v>
      </c>
      <c r="G76" s="6">
        <v>90501346002</v>
      </c>
      <c r="H76" s="10" t="s">
        <v>21</v>
      </c>
      <c r="I76" s="10">
        <v>42617</v>
      </c>
      <c r="J76" s="10" t="s">
        <v>22</v>
      </c>
      <c r="K76" s="10" t="s">
        <v>30</v>
      </c>
      <c r="L76" s="10" t="s">
        <v>405</v>
      </c>
      <c r="M76" s="17">
        <v>43768</v>
      </c>
      <c r="N76" s="10">
        <v>0</v>
      </c>
      <c r="O76" s="6" t="s">
        <v>406</v>
      </c>
      <c r="P76" s="38"/>
    </row>
    <row r="77" spans="1:16" x14ac:dyDescent="0.25">
      <c r="A77" s="5" t="s">
        <v>15</v>
      </c>
      <c r="B77" s="73"/>
      <c r="C77" s="11" t="s">
        <v>401</v>
      </c>
      <c r="D77" s="11" t="s">
        <v>407</v>
      </c>
      <c r="E77" s="32" t="s">
        <v>408</v>
      </c>
      <c r="F77" s="11" t="s">
        <v>409</v>
      </c>
      <c r="G77" s="7">
        <v>90701332002</v>
      </c>
      <c r="H77" s="11" t="s">
        <v>21</v>
      </c>
      <c r="I77" s="11">
        <v>40051</v>
      </c>
      <c r="J77" s="11" t="s">
        <v>22</v>
      </c>
      <c r="K77" s="11" t="s">
        <v>30</v>
      </c>
      <c r="L77" s="11" t="s">
        <v>410</v>
      </c>
      <c r="M77" s="18">
        <v>44480</v>
      </c>
      <c r="N77" s="11">
        <v>0</v>
      </c>
      <c r="O77" s="7" t="s">
        <v>411</v>
      </c>
      <c r="P77" s="38"/>
    </row>
    <row r="78" spans="1:16" x14ac:dyDescent="0.25">
      <c r="A78" s="5" t="s">
        <v>15</v>
      </c>
      <c r="B78" s="73"/>
      <c r="C78" s="11" t="s">
        <v>401</v>
      </c>
      <c r="D78" s="11" t="s">
        <v>412</v>
      </c>
      <c r="E78" s="32" t="s">
        <v>413</v>
      </c>
      <c r="F78" s="11" t="s">
        <v>414</v>
      </c>
      <c r="G78" s="7">
        <v>90701335002</v>
      </c>
      <c r="H78" s="11" t="s">
        <v>21</v>
      </c>
      <c r="I78" s="11">
        <v>28804</v>
      </c>
      <c r="J78" s="11" t="s">
        <v>22</v>
      </c>
      <c r="K78" s="11" t="s">
        <v>30</v>
      </c>
      <c r="L78" s="11" t="s">
        <v>415</v>
      </c>
      <c r="M78" s="18">
        <v>44522</v>
      </c>
      <c r="N78" s="11">
        <v>0</v>
      </c>
      <c r="O78" s="7" t="s">
        <v>416</v>
      </c>
      <c r="P78" s="38"/>
    </row>
    <row r="79" spans="1:16" x14ac:dyDescent="0.25">
      <c r="A79" s="5" t="s">
        <v>26</v>
      </c>
      <c r="B79" s="73"/>
      <c r="C79" s="11" t="s">
        <v>401</v>
      </c>
      <c r="D79" s="11" t="s">
        <v>417</v>
      </c>
      <c r="E79" s="32" t="s">
        <v>418</v>
      </c>
      <c r="F79" s="11" t="s">
        <v>419</v>
      </c>
      <c r="G79" s="7">
        <v>90501321002</v>
      </c>
      <c r="H79" s="11" t="s">
        <v>21</v>
      </c>
      <c r="I79" s="11">
        <v>28700</v>
      </c>
      <c r="J79" s="11" t="s">
        <v>22</v>
      </c>
      <c r="K79" s="11" t="s">
        <v>30</v>
      </c>
      <c r="L79" s="11" t="s">
        <v>420</v>
      </c>
      <c r="M79" s="18">
        <v>43602</v>
      </c>
      <c r="N79" s="11">
        <v>1</v>
      </c>
      <c r="O79" s="7" t="s">
        <v>421</v>
      </c>
      <c r="P79" s="38"/>
    </row>
    <row r="80" spans="1:16" x14ac:dyDescent="0.25">
      <c r="A80" s="5" t="s">
        <v>26</v>
      </c>
      <c r="B80" s="73"/>
      <c r="C80" s="11" t="s">
        <v>401</v>
      </c>
      <c r="D80" s="11" t="s">
        <v>422</v>
      </c>
      <c r="E80" s="32" t="s">
        <v>423</v>
      </c>
      <c r="F80" s="11" t="s">
        <v>424</v>
      </c>
      <c r="G80" s="7">
        <v>30602008002</v>
      </c>
      <c r="H80" s="11" t="s">
        <v>21</v>
      </c>
      <c r="I80" s="11">
        <v>27587</v>
      </c>
      <c r="J80" s="11" t="s">
        <v>22</v>
      </c>
      <c r="K80" s="11" t="s">
        <v>425</v>
      </c>
      <c r="L80" s="11" t="s">
        <v>426</v>
      </c>
      <c r="M80" s="18">
        <v>44193</v>
      </c>
      <c r="N80" s="11">
        <v>0</v>
      </c>
      <c r="O80" s="7" t="s">
        <v>427</v>
      </c>
      <c r="P80" s="38"/>
    </row>
    <row r="81" spans="1:16" x14ac:dyDescent="0.25">
      <c r="A81" s="5" t="s">
        <v>15</v>
      </c>
      <c r="B81" s="73"/>
      <c r="C81" s="11" t="s">
        <v>401</v>
      </c>
      <c r="D81" s="11" t="s">
        <v>428</v>
      </c>
      <c r="E81" s="32" t="s">
        <v>429</v>
      </c>
      <c r="F81" s="11" t="s">
        <v>430</v>
      </c>
      <c r="G81" s="7">
        <v>30602008006</v>
      </c>
      <c r="H81" s="11" t="s">
        <v>21</v>
      </c>
      <c r="I81" s="11">
        <v>27545</v>
      </c>
      <c r="J81" s="11" t="s">
        <v>22</v>
      </c>
      <c r="K81" s="11" t="s">
        <v>425</v>
      </c>
      <c r="L81" s="11" t="s">
        <v>431</v>
      </c>
      <c r="M81" s="18">
        <v>44193</v>
      </c>
      <c r="N81" s="11">
        <v>0</v>
      </c>
      <c r="O81" s="7" t="s">
        <v>432</v>
      </c>
      <c r="P81" s="38"/>
    </row>
    <row r="82" spans="1:16" x14ac:dyDescent="0.25">
      <c r="A82" s="5" t="s">
        <v>26</v>
      </c>
      <c r="B82" s="73"/>
      <c r="C82" s="11" t="s">
        <v>401</v>
      </c>
      <c r="D82" s="11" t="s">
        <v>433</v>
      </c>
      <c r="E82" s="32" t="s">
        <v>434</v>
      </c>
      <c r="F82" s="11" t="s">
        <v>435</v>
      </c>
      <c r="G82" s="7">
        <v>80401312002</v>
      </c>
      <c r="H82" s="11" t="s">
        <v>21</v>
      </c>
      <c r="I82" s="11">
        <v>26166</v>
      </c>
      <c r="J82" s="11" t="s">
        <v>22</v>
      </c>
      <c r="K82" s="11" t="s">
        <v>436</v>
      </c>
      <c r="L82" s="11" t="s">
        <v>437</v>
      </c>
      <c r="M82" s="18">
        <v>43459</v>
      </c>
      <c r="N82" s="11">
        <v>0</v>
      </c>
      <c r="O82" s="7" t="s">
        <v>438</v>
      </c>
      <c r="P82" s="38"/>
    </row>
    <row r="83" spans="1:16" x14ac:dyDescent="0.25">
      <c r="A83" s="5" t="s">
        <v>26</v>
      </c>
      <c r="B83" s="73"/>
      <c r="C83" s="11" t="s">
        <v>401</v>
      </c>
      <c r="D83" s="11" t="s">
        <v>439</v>
      </c>
      <c r="E83" s="32" t="s">
        <v>440</v>
      </c>
      <c r="F83" s="11" t="s">
        <v>441</v>
      </c>
      <c r="G83" s="7">
        <v>30502008002</v>
      </c>
      <c r="H83" s="11" t="s">
        <v>21</v>
      </c>
      <c r="I83" s="11">
        <v>25743</v>
      </c>
      <c r="J83" s="11" t="s">
        <v>22</v>
      </c>
      <c r="K83" s="11" t="s">
        <v>442</v>
      </c>
      <c r="L83" s="11" t="s">
        <v>443</v>
      </c>
      <c r="M83" s="18">
        <v>43618</v>
      </c>
      <c r="N83" s="11">
        <v>0</v>
      </c>
      <c r="O83" s="7" t="s">
        <v>444</v>
      </c>
      <c r="P83" s="38"/>
    </row>
    <row r="84" spans="1:16" x14ac:dyDescent="0.25">
      <c r="A84" s="5" t="s">
        <v>15</v>
      </c>
      <c r="B84" s="73"/>
      <c r="C84" s="11" t="s">
        <v>401</v>
      </c>
      <c r="D84" s="11" t="s">
        <v>445</v>
      </c>
      <c r="E84" s="32" t="s">
        <v>446</v>
      </c>
      <c r="F84" s="11" t="s">
        <v>447</v>
      </c>
      <c r="G84" s="7">
        <v>30602008004</v>
      </c>
      <c r="H84" s="11" t="s">
        <v>21</v>
      </c>
      <c r="I84" s="11">
        <v>24605</v>
      </c>
      <c r="J84" s="11" t="s">
        <v>22</v>
      </c>
      <c r="K84" s="11" t="s">
        <v>425</v>
      </c>
      <c r="L84" s="11" t="s">
        <v>448</v>
      </c>
      <c r="M84" s="18">
        <v>44193</v>
      </c>
      <c r="N84" s="11">
        <v>0</v>
      </c>
      <c r="O84" s="7" t="s">
        <v>449</v>
      </c>
      <c r="P84" s="38"/>
    </row>
    <row r="85" spans="1:16" x14ac:dyDescent="0.25">
      <c r="A85" s="5" t="s">
        <v>26</v>
      </c>
      <c r="B85" s="73"/>
      <c r="C85" s="11" t="s">
        <v>401</v>
      </c>
      <c r="D85" s="11" t="s">
        <v>450</v>
      </c>
      <c r="E85" s="32" t="s">
        <v>451</v>
      </c>
      <c r="F85" s="11" t="s">
        <v>452</v>
      </c>
      <c r="G85" s="7">
        <v>30502008006</v>
      </c>
      <c r="H85" s="11" t="s">
        <v>21</v>
      </c>
      <c r="I85" s="11">
        <v>23723</v>
      </c>
      <c r="J85" s="11" t="s">
        <v>22</v>
      </c>
      <c r="K85" s="11" t="s">
        <v>442</v>
      </c>
      <c r="L85" s="11" t="s">
        <v>453</v>
      </c>
      <c r="M85" s="18">
        <v>43741</v>
      </c>
      <c r="N85" s="11">
        <v>0</v>
      </c>
      <c r="O85" s="7" t="s">
        <v>454</v>
      </c>
      <c r="P85" s="38"/>
    </row>
    <row r="86" spans="1:16" x14ac:dyDescent="0.25">
      <c r="A86" s="5" t="s">
        <v>26</v>
      </c>
      <c r="B86" s="73"/>
      <c r="C86" s="11" t="s">
        <v>401</v>
      </c>
      <c r="D86" s="11" t="s">
        <v>455</v>
      </c>
      <c r="E86" s="32" t="s">
        <v>456</v>
      </c>
      <c r="F86" s="11" t="s">
        <v>457</v>
      </c>
      <c r="G86" s="7">
        <v>30502008004</v>
      </c>
      <c r="H86" s="11" t="s">
        <v>21</v>
      </c>
      <c r="I86" s="11">
        <v>23243</v>
      </c>
      <c r="J86" s="11" t="s">
        <v>22</v>
      </c>
      <c r="K86" s="11" t="s">
        <v>442</v>
      </c>
      <c r="L86" s="11" t="s">
        <v>458</v>
      </c>
      <c r="M86" s="18">
        <v>43686</v>
      </c>
      <c r="N86" s="11">
        <v>0</v>
      </c>
      <c r="O86" s="7" t="s">
        <v>459</v>
      </c>
      <c r="P86" s="38"/>
    </row>
    <row r="87" spans="1:16" x14ac:dyDescent="0.25">
      <c r="A87" s="5" t="s">
        <v>15</v>
      </c>
      <c r="B87" s="73"/>
      <c r="C87" s="11" t="s">
        <v>401</v>
      </c>
      <c r="D87" s="11" t="s">
        <v>460</v>
      </c>
      <c r="E87" s="32" t="s">
        <v>461</v>
      </c>
      <c r="F87" s="11" t="s">
        <v>462</v>
      </c>
      <c r="G87" s="7">
        <v>90701323002</v>
      </c>
      <c r="H87" s="11" t="s">
        <v>21</v>
      </c>
      <c r="I87" s="11">
        <v>20442</v>
      </c>
      <c r="J87" s="11" t="s">
        <v>22</v>
      </c>
      <c r="K87" s="11" t="s">
        <v>30</v>
      </c>
      <c r="L87" s="11" t="s">
        <v>463</v>
      </c>
      <c r="M87" s="18">
        <v>44396</v>
      </c>
      <c r="N87" s="11">
        <v>0</v>
      </c>
      <c r="O87" s="7" t="s">
        <v>464</v>
      </c>
      <c r="P87" s="38"/>
    </row>
    <row r="88" spans="1:16" x14ac:dyDescent="0.25">
      <c r="A88" s="5" t="s">
        <v>15</v>
      </c>
      <c r="B88" s="73"/>
      <c r="C88" s="11" t="s">
        <v>401</v>
      </c>
      <c r="D88" s="11" t="s">
        <v>465</v>
      </c>
      <c r="E88" s="32" t="s">
        <v>466</v>
      </c>
      <c r="F88" s="11" t="s">
        <v>467</v>
      </c>
      <c r="G88" s="7">
        <v>90202045004</v>
      </c>
      <c r="H88" s="11" t="s">
        <v>21</v>
      </c>
      <c r="I88" s="11">
        <v>19817</v>
      </c>
      <c r="J88" s="11" t="s">
        <v>22</v>
      </c>
      <c r="K88" s="11" t="s">
        <v>30</v>
      </c>
      <c r="L88" s="11" t="s">
        <v>468</v>
      </c>
      <c r="M88" s="18">
        <v>42839</v>
      </c>
      <c r="N88" s="11">
        <v>1</v>
      </c>
      <c r="O88" s="7" t="s">
        <v>469</v>
      </c>
      <c r="P88" s="38"/>
    </row>
    <row r="89" spans="1:16" x14ac:dyDescent="0.25">
      <c r="A89" s="5" t="s">
        <v>26</v>
      </c>
      <c r="B89" s="73"/>
      <c r="C89" s="11" t="s">
        <v>470</v>
      </c>
      <c r="D89" s="11" t="s">
        <v>471</v>
      </c>
      <c r="E89" s="32" t="s">
        <v>472</v>
      </c>
      <c r="F89" s="11" t="s">
        <v>473</v>
      </c>
      <c r="G89" s="7">
        <v>90001001002</v>
      </c>
      <c r="H89" s="11" t="s">
        <v>21</v>
      </c>
      <c r="I89" s="11">
        <v>19296</v>
      </c>
      <c r="J89" s="11" t="s">
        <v>22</v>
      </c>
      <c r="K89" s="11" t="s">
        <v>30</v>
      </c>
      <c r="L89" s="11" t="s">
        <v>474</v>
      </c>
      <c r="M89" s="18">
        <v>42252</v>
      </c>
      <c r="N89" s="11">
        <v>1</v>
      </c>
      <c r="O89" s="7" t="s">
        <v>475</v>
      </c>
      <c r="P89" s="38"/>
    </row>
    <row r="90" spans="1:16" x14ac:dyDescent="0.25">
      <c r="A90" s="5" t="s">
        <v>15</v>
      </c>
      <c r="B90" s="73"/>
      <c r="C90" s="11" t="s">
        <v>401</v>
      </c>
      <c r="D90" s="11" t="s">
        <v>476</v>
      </c>
      <c r="E90" s="32" t="s">
        <v>477</v>
      </c>
      <c r="F90" s="11" t="s">
        <v>478</v>
      </c>
      <c r="G90" s="7">
        <v>30802017002</v>
      </c>
      <c r="H90" s="11" t="s">
        <v>185</v>
      </c>
      <c r="I90" s="11">
        <v>19131</v>
      </c>
      <c r="J90" s="11" t="s">
        <v>22</v>
      </c>
      <c r="K90" s="11" t="s">
        <v>192</v>
      </c>
      <c r="L90" s="11" t="s">
        <v>479</v>
      </c>
      <c r="M90" s="11"/>
      <c r="N90" s="11">
        <v>0</v>
      </c>
      <c r="O90" s="7" t="s">
        <v>480</v>
      </c>
      <c r="P90" s="38"/>
    </row>
    <row r="91" spans="1:16" x14ac:dyDescent="0.25">
      <c r="A91" s="5" t="s">
        <v>26</v>
      </c>
      <c r="B91" s="73"/>
      <c r="C91" s="11" t="s">
        <v>401</v>
      </c>
      <c r="D91" s="11" t="s">
        <v>481</v>
      </c>
      <c r="E91" s="32" t="s">
        <v>482</v>
      </c>
      <c r="F91" s="11" t="s">
        <v>483</v>
      </c>
      <c r="G91" s="7">
        <v>30302018002</v>
      </c>
      <c r="H91" s="11" t="s">
        <v>21</v>
      </c>
      <c r="I91" s="11">
        <v>17870</v>
      </c>
      <c r="J91" s="11" t="s">
        <v>22</v>
      </c>
      <c r="K91" s="11" t="s">
        <v>124</v>
      </c>
      <c r="L91" s="11" t="s">
        <v>484</v>
      </c>
      <c r="M91" s="18">
        <v>43348</v>
      </c>
      <c r="N91" s="11">
        <v>0</v>
      </c>
      <c r="O91" s="7" t="s">
        <v>485</v>
      </c>
      <c r="P91" s="38"/>
    </row>
    <row r="92" spans="1:16" x14ac:dyDescent="0.25">
      <c r="A92" s="5" t="s">
        <v>26</v>
      </c>
      <c r="B92" s="73"/>
      <c r="C92" s="11" t="s">
        <v>401</v>
      </c>
      <c r="D92" s="11" t="s">
        <v>486</v>
      </c>
      <c r="E92" s="32" t="s">
        <v>487</v>
      </c>
      <c r="F92" s="11" t="s">
        <v>488</v>
      </c>
      <c r="G92" s="7">
        <v>90301001002</v>
      </c>
      <c r="H92" s="11" t="s">
        <v>21</v>
      </c>
      <c r="I92" s="11">
        <v>15088</v>
      </c>
      <c r="J92" s="11" t="s">
        <v>22</v>
      </c>
      <c r="K92" s="11" t="s">
        <v>30</v>
      </c>
      <c r="L92" s="11" t="s">
        <v>489</v>
      </c>
      <c r="M92" s="18">
        <v>42866</v>
      </c>
      <c r="N92" s="11">
        <v>0</v>
      </c>
      <c r="O92" s="7" t="s">
        <v>490</v>
      </c>
      <c r="P92" s="38"/>
    </row>
    <row r="93" spans="1:16" x14ac:dyDescent="0.25">
      <c r="A93" s="5" t="s">
        <v>26</v>
      </c>
      <c r="B93" s="73"/>
      <c r="C93" s="11" t="s">
        <v>470</v>
      </c>
      <c r="D93" s="11" t="s">
        <v>491</v>
      </c>
      <c r="E93" s="32" t="s">
        <v>492</v>
      </c>
      <c r="F93" s="11" t="s">
        <v>493</v>
      </c>
      <c r="G93" s="7">
        <v>10002004001</v>
      </c>
      <c r="H93" s="11" t="s">
        <v>21</v>
      </c>
      <c r="I93" s="11">
        <v>14843</v>
      </c>
      <c r="J93" s="11" t="s">
        <v>22</v>
      </c>
      <c r="K93" s="11" t="s">
        <v>494</v>
      </c>
      <c r="L93" s="11" t="s">
        <v>495</v>
      </c>
      <c r="M93" s="18">
        <v>41515</v>
      </c>
      <c r="N93" s="11">
        <v>1</v>
      </c>
      <c r="O93" s="7" t="s">
        <v>496</v>
      </c>
      <c r="P93" s="38"/>
    </row>
    <row r="94" spans="1:16" x14ac:dyDescent="0.25">
      <c r="A94" s="5" t="s">
        <v>15</v>
      </c>
      <c r="B94" s="73"/>
      <c r="C94" s="11" t="s">
        <v>401</v>
      </c>
      <c r="D94" s="11" t="s">
        <v>497</v>
      </c>
      <c r="E94" s="32" t="s">
        <v>498</v>
      </c>
      <c r="F94" s="11" t="s">
        <v>499</v>
      </c>
      <c r="G94" s="7">
        <v>90202045002</v>
      </c>
      <c r="H94" s="11" t="s">
        <v>21</v>
      </c>
      <c r="I94" s="11">
        <v>13903</v>
      </c>
      <c r="J94" s="11" t="s">
        <v>22</v>
      </c>
      <c r="K94" s="11" t="s">
        <v>30</v>
      </c>
      <c r="L94" s="11" t="s">
        <v>500</v>
      </c>
      <c r="M94" s="18">
        <v>42800</v>
      </c>
      <c r="N94" s="11">
        <v>0</v>
      </c>
      <c r="O94" s="7" t="s">
        <v>501</v>
      </c>
      <c r="P94" s="38"/>
    </row>
    <row r="95" spans="1:16" x14ac:dyDescent="0.25">
      <c r="A95" s="5" t="s">
        <v>15</v>
      </c>
      <c r="B95" s="73"/>
      <c r="C95" s="11" t="s">
        <v>401</v>
      </c>
      <c r="D95" s="11" t="s">
        <v>502</v>
      </c>
      <c r="E95" s="32" t="s">
        <v>503</v>
      </c>
      <c r="F95" s="11" t="s">
        <v>504</v>
      </c>
      <c r="G95" s="7">
        <v>30202033004</v>
      </c>
      <c r="H95" s="11" t="s">
        <v>21</v>
      </c>
      <c r="I95" s="11">
        <v>13261</v>
      </c>
      <c r="J95" s="11" t="s">
        <v>22</v>
      </c>
      <c r="K95" s="11" t="s">
        <v>505</v>
      </c>
      <c r="L95" s="11" t="s">
        <v>506</v>
      </c>
      <c r="M95" s="18">
        <v>42942</v>
      </c>
      <c r="N95" s="11">
        <v>1</v>
      </c>
      <c r="O95" s="7" t="s">
        <v>507</v>
      </c>
      <c r="P95" s="38"/>
    </row>
    <row r="96" spans="1:16" x14ac:dyDescent="0.25">
      <c r="A96" s="5" t="s">
        <v>26</v>
      </c>
      <c r="B96" s="73"/>
      <c r="C96" s="11" t="s">
        <v>401</v>
      </c>
      <c r="D96" s="11" t="s">
        <v>508</v>
      </c>
      <c r="E96" s="32" t="s">
        <v>509</v>
      </c>
      <c r="F96" s="11" t="s">
        <v>510</v>
      </c>
      <c r="G96" s="7">
        <v>90201053002</v>
      </c>
      <c r="H96" s="11" t="s">
        <v>21</v>
      </c>
      <c r="I96" s="11">
        <v>13097</v>
      </c>
      <c r="J96" s="11" t="s">
        <v>22</v>
      </c>
      <c r="K96" s="11" t="s">
        <v>30</v>
      </c>
      <c r="L96" s="11" t="s">
        <v>511</v>
      </c>
      <c r="M96" s="18">
        <v>42839</v>
      </c>
      <c r="N96" s="11">
        <v>0</v>
      </c>
      <c r="O96" s="7" t="s">
        <v>512</v>
      </c>
      <c r="P96" s="38"/>
    </row>
    <row r="97" spans="1:16" x14ac:dyDescent="0.25">
      <c r="A97" s="5" t="s">
        <v>15</v>
      </c>
      <c r="B97" s="73"/>
      <c r="C97" s="11" t="s">
        <v>401</v>
      </c>
      <c r="D97" s="11" t="s">
        <v>513</v>
      </c>
      <c r="E97" s="32" t="s">
        <v>514</v>
      </c>
      <c r="F97" s="11" t="s">
        <v>515</v>
      </c>
      <c r="G97" s="7">
        <v>30302020008</v>
      </c>
      <c r="H97" s="11" t="s">
        <v>21</v>
      </c>
      <c r="I97" s="11">
        <v>12919</v>
      </c>
      <c r="J97" s="11" t="s">
        <v>22</v>
      </c>
      <c r="K97" s="11" t="s">
        <v>124</v>
      </c>
      <c r="L97" s="11" t="s">
        <v>516</v>
      </c>
      <c r="M97" s="18">
        <v>43582</v>
      </c>
      <c r="N97" s="11">
        <v>0</v>
      </c>
      <c r="O97" s="7" t="s">
        <v>517</v>
      </c>
      <c r="P97" s="38"/>
    </row>
    <row r="98" spans="1:16" x14ac:dyDescent="0.25">
      <c r="A98" s="5" t="s">
        <v>15</v>
      </c>
      <c r="B98" s="73"/>
      <c r="C98" s="11" t="s">
        <v>401</v>
      </c>
      <c r="D98" s="11" t="s">
        <v>518</v>
      </c>
      <c r="E98" s="32" t="s">
        <v>519</v>
      </c>
      <c r="F98" s="11" t="s">
        <v>520</v>
      </c>
      <c r="G98" s="7">
        <v>30302020006</v>
      </c>
      <c r="H98" s="11" t="s">
        <v>21</v>
      </c>
      <c r="I98" s="11">
        <v>11767</v>
      </c>
      <c r="J98" s="11" t="s">
        <v>22</v>
      </c>
      <c r="K98" s="11" t="s">
        <v>124</v>
      </c>
      <c r="L98" s="11" t="s">
        <v>521</v>
      </c>
      <c r="M98" s="18">
        <v>43582</v>
      </c>
      <c r="N98" s="11">
        <v>0</v>
      </c>
      <c r="O98" s="7" t="s">
        <v>522</v>
      </c>
      <c r="P98" s="38"/>
    </row>
    <row r="99" spans="1:16" x14ac:dyDescent="0.25">
      <c r="A99" s="5" t="s">
        <v>26</v>
      </c>
      <c r="B99" s="73"/>
      <c r="C99" s="11" t="s">
        <v>401</v>
      </c>
      <c r="D99" s="11" t="s">
        <v>523</v>
      </c>
      <c r="E99" s="32" t="s">
        <v>524</v>
      </c>
      <c r="F99" s="11" t="s">
        <v>525</v>
      </c>
      <c r="G99" s="7">
        <v>30302018004</v>
      </c>
      <c r="H99" s="11" t="s">
        <v>21</v>
      </c>
      <c r="I99" s="11">
        <v>11355</v>
      </c>
      <c r="J99" s="11" t="s">
        <v>22</v>
      </c>
      <c r="K99" s="11" t="s">
        <v>124</v>
      </c>
      <c r="L99" s="11" t="s">
        <v>526</v>
      </c>
      <c r="M99" s="18">
        <v>43348</v>
      </c>
      <c r="N99" s="11">
        <v>1</v>
      </c>
      <c r="O99" s="7" t="s">
        <v>527</v>
      </c>
      <c r="P99" s="38"/>
    </row>
    <row r="100" spans="1:16" x14ac:dyDescent="0.25">
      <c r="A100" s="5" t="s">
        <v>15</v>
      </c>
      <c r="B100" s="73"/>
      <c r="C100" s="11" t="s">
        <v>401</v>
      </c>
      <c r="D100" s="11" t="s">
        <v>528</v>
      </c>
      <c r="E100" s="32" t="s">
        <v>529</v>
      </c>
      <c r="F100" s="11" t="s">
        <v>530</v>
      </c>
      <c r="G100" s="7">
        <v>30102037004</v>
      </c>
      <c r="H100" s="11" t="s">
        <v>21</v>
      </c>
      <c r="I100" s="11">
        <v>7509</v>
      </c>
      <c r="J100" s="11" t="s">
        <v>22</v>
      </c>
      <c r="K100" s="11" t="s">
        <v>531</v>
      </c>
      <c r="L100" s="11" t="s">
        <v>532</v>
      </c>
      <c r="M100" s="18">
        <v>42868</v>
      </c>
      <c r="N100" s="11">
        <v>1</v>
      </c>
      <c r="O100" s="7" t="s">
        <v>533</v>
      </c>
      <c r="P100" s="38"/>
    </row>
    <row r="101" spans="1:16" x14ac:dyDescent="0.25">
      <c r="A101" s="5" t="s">
        <v>15</v>
      </c>
      <c r="B101" s="73"/>
      <c r="C101" s="11" t="s">
        <v>401</v>
      </c>
      <c r="D101" s="11" t="s">
        <v>534</v>
      </c>
      <c r="E101" s="32" t="s">
        <v>535</v>
      </c>
      <c r="F101" s="11" t="s">
        <v>536</v>
      </c>
      <c r="G101" s="7">
        <v>30302020002</v>
      </c>
      <c r="H101" s="11" t="s">
        <v>21</v>
      </c>
      <c r="I101" s="11">
        <v>7075</v>
      </c>
      <c r="J101" s="11" t="s">
        <v>22</v>
      </c>
      <c r="K101" s="11" t="s">
        <v>124</v>
      </c>
      <c r="L101" s="11" t="s">
        <v>537</v>
      </c>
      <c r="M101" s="18">
        <v>43582</v>
      </c>
      <c r="N101" s="11">
        <v>0</v>
      </c>
      <c r="O101" s="7" t="s">
        <v>538</v>
      </c>
      <c r="P101" s="38"/>
    </row>
    <row r="102" spans="1:16" x14ac:dyDescent="0.25">
      <c r="A102" s="5" t="s">
        <v>15</v>
      </c>
      <c r="B102" s="73"/>
      <c r="C102" s="11" t="s">
        <v>401</v>
      </c>
      <c r="D102" s="11" t="s">
        <v>539</v>
      </c>
      <c r="E102" s="32" t="s">
        <v>540</v>
      </c>
      <c r="F102" s="11" t="s">
        <v>541</v>
      </c>
      <c r="G102" s="7">
        <v>30102037002</v>
      </c>
      <c r="H102" s="11" t="s">
        <v>21</v>
      </c>
      <c r="I102" s="11">
        <v>6494</v>
      </c>
      <c r="J102" s="11" t="s">
        <v>22</v>
      </c>
      <c r="K102" s="11" t="s">
        <v>531</v>
      </c>
      <c r="L102" s="11" t="s">
        <v>542</v>
      </c>
      <c r="M102" s="18">
        <v>42868</v>
      </c>
      <c r="N102" s="11">
        <v>1</v>
      </c>
      <c r="O102" s="7" t="s">
        <v>543</v>
      </c>
      <c r="P102" s="38"/>
    </row>
    <row r="103" spans="1:16" x14ac:dyDescent="0.25">
      <c r="A103" s="5" t="s">
        <v>15</v>
      </c>
      <c r="B103" s="73"/>
      <c r="C103" s="11" t="s">
        <v>401</v>
      </c>
      <c r="D103" s="11" t="s">
        <v>544</v>
      </c>
      <c r="E103" s="32" t="s">
        <v>545</v>
      </c>
      <c r="F103" s="11" t="s">
        <v>546</v>
      </c>
      <c r="G103" s="7">
        <v>30202033002</v>
      </c>
      <c r="H103" s="11" t="s">
        <v>21</v>
      </c>
      <c r="I103" s="11">
        <v>6359</v>
      </c>
      <c r="J103" s="11" t="s">
        <v>22</v>
      </c>
      <c r="K103" s="11" t="s">
        <v>505</v>
      </c>
      <c r="L103" s="11" t="s">
        <v>547</v>
      </c>
      <c r="M103" s="18">
        <v>42942</v>
      </c>
      <c r="N103" s="11">
        <v>0</v>
      </c>
      <c r="O103" s="7" t="s">
        <v>548</v>
      </c>
      <c r="P103" s="38"/>
    </row>
    <row r="104" spans="1:16" x14ac:dyDescent="0.25">
      <c r="A104" s="5" t="s">
        <v>15</v>
      </c>
      <c r="B104" s="73"/>
      <c r="C104" s="11" t="s">
        <v>401</v>
      </c>
      <c r="D104" s="11" t="s">
        <v>549</v>
      </c>
      <c r="E104" s="32" t="s">
        <v>535</v>
      </c>
      <c r="F104" s="11" t="s">
        <v>550</v>
      </c>
      <c r="G104" s="7">
        <v>30302020004</v>
      </c>
      <c r="H104" s="11" t="s">
        <v>21</v>
      </c>
      <c r="I104" s="11">
        <v>5362</v>
      </c>
      <c r="J104" s="11" t="s">
        <v>22</v>
      </c>
      <c r="K104" s="11" t="s">
        <v>124</v>
      </c>
      <c r="L104" s="11" t="s">
        <v>551</v>
      </c>
      <c r="M104" s="18">
        <v>43582</v>
      </c>
      <c r="N104" s="11">
        <v>1</v>
      </c>
      <c r="O104" s="7" t="s">
        <v>552</v>
      </c>
      <c r="P104" s="38"/>
    </row>
    <row r="105" spans="1:16" x14ac:dyDescent="0.25">
      <c r="A105" s="5" t="s">
        <v>15</v>
      </c>
      <c r="B105" s="73"/>
      <c r="C105" s="11" t="s">
        <v>401</v>
      </c>
      <c r="D105" s="11" t="s">
        <v>553</v>
      </c>
      <c r="E105" s="32" t="s">
        <v>554</v>
      </c>
      <c r="F105" s="11" t="s">
        <v>555</v>
      </c>
      <c r="G105" s="7">
        <v>10102003002</v>
      </c>
      <c r="H105" s="11" t="s">
        <v>21</v>
      </c>
      <c r="I105" s="11">
        <v>3601</v>
      </c>
      <c r="J105" s="11" t="s">
        <v>22</v>
      </c>
      <c r="K105" s="11" t="s">
        <v>494</v>
      </c>
      <c r="L105" s="11" t="s">
        <v>556</v>
      </c>
      <c r="M105" s="18">
        <v>42328</v>
      </c>
      <c r="N105" s="11">
        <v>1</v>
      </c>
      <c r="O105" s="7" t="s">
        <v>557</v>
      </c>
      <c r="P105" s="38"/>
    </row>
    <row r="106" spans="1:16" x14ac:dyDescent="0.25">
      <c r="A106" s="5" t="s">
        <v>15</v>
      </c>
      <c r="B106" s="73"/>
      <c r="C106" s="11" t="s">
        <v>401</v>
      </c>
      <c r="D106" s="11" t="s">
        <v>553</v>
      </c>
      <c r="E106" s="32" t="s">
        <v>554</v>
      </c>
      <c r="F106" s="11" t="s">
        <v>558</v>
      </c>
      <c r="G106" s="7">
        <v>10102003001</v>
      </c>
      <c r="H106" s="11" t="s">
        <v>21</v>
      </c>
      <c r="I106" s="11">
        <v>0</v>
      </c>
      <c r="J106" s="11" t="s">
        <v>22</v>
      </c>
      <c r="K106" s="11" t="s">
        <v>494</v>
      </c>
      <c r="L106" s="11" t="s">
        <v>559</v>
      </c>
      <c r="M106" s="18">
        <v>42328</v>
      </c>
      <c r="N106" s="11">
        <v>1</v>
      </c>
      <c r="O106" s="7" t="s">
        <v>557</v>
      </c>
      <c r="P106" s="38"/>
    </row>
    <row r="107" spans="1:16" x14ac:dyDescent="0.25">
      <c r="A107" s="5" t="s">
        <v>15</v>
      </c>
      <c r="B107" s="73"/>
      <c r="C107" s="11" t="s">
        <v>401</v>
      </c>
      <c r="D107" s="11" t="s">
        <v>560</v>
      </c>
      <c r="E107" s="32" t="s">
        <v>561</v>
      </c>
      <c r="F107" s="11"/>
      <c r="G107" s="7">
        <v>80801322</v>
      </c>
      <c r="H107" s="11" t="s">
        <v>562</v>
      </c>
      <c r="I107" s="11">
        <v>-25000</v>
      </c>
      <c r="J107" s="11"/>
      <c r="K107" s="11" t="s">
        <v>186</v>
      </c>
      <c r="L107" s="11"/>
      <c r="M107" s="11"/>
      <c r="N107" s="11"/>
      <c r="O107" s="7" t="s">
        <v>563</v>
      </c>
      <c r="P107" s="38"/>
    </row>
    <row r="108" spans="1:16" x14ac:dyDescent="0.25">
      <c r="A108" s="5" t="s">
        <v>15</v>
      </c>
      <c r="B108" s="73"/>
      <c r="C108" s="11" t="s">
        <v>401</v>
      </c>
      <c r="D108" s="11" t="s">
        <v>560</v>
      </c>
      <c r="E108" s="32" t="s">
        <v>561</v>
      </c>
      <c r="F108" s="11"/>
      <c r="G108" s="7">
        <v>80901320</v>
      </c>
      <c r="H108" s="11" t="s">
        <v>562</v>
      </c>
      <c r="I108" s="11">
        <v>-25000</v>
      </c>
      <c r="J108" s="11"/>
      <c r="K108" s="11" t="s">
        <v>564</v>
      </c>
      <c r="L108" s="11"/>
      <c r="M108" s="11"/>
      <c r="N108" s="11"/>
      <c r="O108" s="7" t="s">
        <v>563</v>
      </c>
      <c r="P108" s="38"/>
    </row>
    <row r="109" spans="1:16" x14ac:dyDescent="0.25">
      <c r="A109" s="5" t="s">
        <v>15</v>
      </c>
      <c r="B109" s="73"/>
      <c r="C109" s="11" t="s">
        <v>401</v>
      </c>
      <c r="D109" s="11" t="s">
        <v>560</v>
      </c>
      <c r="E109" s="32" t="s">
        <v>561</v>
      </c>
      <c r="F109" s="11"/>
      <c r="G109" s="7">
        <v>80902316</v>
      </c>
      <c r="H109" s="11" t="s">
        <v>562</v>
      </c>
      <c r="I109" s="11">
        <v>-60000</v>
      </c>
      <c r="J109" s="11"/>
      <c r="K109" s="11" t="s">
        <v>564</v>
      </c>
      <c r="L109" s="11"/>
      <c r="M109" s="11"/>
      <c r="N109" s="11"/>
      <c r="O109" s="7" t="s">
        <v>563</v>
      </c>
      <c r="P109" s="38"/>
    </row>
    <row r="110" spans="1:16" x14ac:dyDescent="0.25">
      <c r="A110" s="5" t="s">
        <v>15</v>
      </c>
      <c r="B110" s="74"/>
      <c r="C110" s="12" t="s">
        <v>401</v>
      </c>
      <c r="D110" s="12" t="s">
        <v>565</v>
      </c>
      <c r="E110" s="33" t="s">
        <v>561</v>
      </c>
      <c r="F110" s="12"/>
      <c r="G110" s="8">
        <v>30702002</v>
      </c>
      <c r="H110" s="12" t="s">
        <v>562</v>
      </c>
      <c r="I110" s="12">
        <v>-60000</v>
      </c>
      <c r="J110" s="12"/>
      <c r="K110" s="12" t="s">
        <v>566</v>
      </c>
      <c r="L110" s="12"/>
      <c r="M110" s="12"/>
      <c r="N110" s="12"/>
      <c r="O110" s="8" t="s">
        <v>563</v>
      </c>
      <c r="P110" s="38"/>
    </row>
    <row r="111" spans="1:16" x14ac:dyDescent="0.25">
      <c r="A111" s="5" t="s">
        <v>26</v>
      </c>
      <c r="B111" s="72" t="s">
        <v>567</v>
      </c>
      <c r="C111" s="10" t="s">
        <v>568</v>
      </c>
      <c r="D111" s="10" t="s">
        <v>569</v>
      </c>
      <c r="E111" s="31" t="s">
        <v>570</v>
      </c>
      <c r="F111" s="10" t="s">
        <v>571</v>
      </c>
      <c r="G111" s="6">
        <v>90102011002</v>
      </c>
      <c r="H111" s="10" t="s">
        <v>21</v>
      </c>
      <c r="I111" s="10">
        <v>30652</v>
      </c>
      <c r="J111" s="10" t="s">
        <v>22</v>
      </c>
      <c r="K111" s="10" t="s">
        <v>30</v>
      </c>
      <c r="L111" s="10" t="s">
        <v>572</v>
      </c>
      <c r="M111" s="17">
        <v>42423</v>
      </c>
      <c r="N111" s="10">
        <v>0</v>
      </c>
      <c r="O111" s="6" t="s">
        <v>573</v>
      </c>
      <c r="P111" s="38"/>
    </row>
    <row r="112" spans="1:16" x14ac:dyDescent="0.25">
      <c r="A112" s="5" t="s">
        <v>26</v>
      </c>
      <c r="B112" s="73"/>
      <c r="C112" s="11" t="s">
        <v>568</v>
      </c>
      <c r="D112" s="11" t="s">
        <v>574</v>
      </c>
      <c r="E112" s="32" t="s">
        <v>575</v>
      </c>
      <c r="F112" s="11" t="s">
        <v>576</v>
      </c>
      <c r="G112" s="7">
        <v>80002012004</v>
      </c>
      <c r="H112" s="11" t="s">
        <v>21</v>
      </c>
      <c r="I112" s="11">
        <v>26418</v>
      </c>
      <c r="J112" s="11" t="s">
        <v>22</v>
      </c>
      <c r="K112" s="11" t="s">
        <v>117</v>
      </c>
      <c r="L112" s="11" t="s">
        <v>577</v>
      </c>
      <c r="M112" s="18">
        <v>41905</v>
      </c>
      <c r="N112" s="11">
        <v>0</v>
      </c>
      <c r="O112" s="7" t="s">
        <v>578</v>
      </c>
      <c r="P112" s="38"/>
    </row>
    <row r="113" spans="1:16" x14ac:dyDescent="0.25">
      <c r="A113" s="5" t="s">
        <v>26</v>
      </c>
      <c r="B113" s="73"/>
      <c r="C113" s="11" t="s">
        <v>568</v>
      </c>
      <c r="D113" s="11" t="s">
        <v>579</v>
      </c>
      <c r="E113" s="32" t="s">
        <v>580</v>
      </c>
      <c r="F113" s="11" t="s">
        <v>581</v>
      </c>
      <c r="G113" s="7">
        <v>80002012002</v>
      </c>
      <c r="H113" s="11" t="s">
        <v>21</v>
      </c>
      <c r="I113" s="11">
        <v>24045</v>
      </c>
      <c r="J113" s="11" t="s">
        <v>22</v>
      </c>
      <c r="K113" s="11" t="s">
        <v>117</v>
      </c>
      <c r="L113" s="11" t="s">
        <v>582</v>
      </c>
      <c r="M113" s="18">
        <v>41905</v>
      </c>
      <c r="N113" s="11">
        <v>0</v>
      </c>
      <c r="O113" s="7" t="s">
        <v>583</v>
      </c>
      <c r="P113" s="38"/>
    </row>
    <row r="114" spans="1:16" x14ac:dyDescent="0.25">
      <c r="A114" s="5" t="s">
        <v>26</v>
      </c>
      <c r="B114" s="73"/>
      <c r="C114" s="11" t="s">
        <v>568</v>
      </c>
      <c r="D114" s="11" t="s">
        <v>584</v>
      </c>
      <c r="E114" s="32" t="s">
        <v>585</v>
      </c>
      <c r="F114" s="11" t="s">
        <v>586</v>
      </c>
      <c r="G114" s="7">
        <v>80702324009</v>
      </c>
      <c r="H114" s="11" t="s">
        <v>21</v>
      </c>
      <c r="I114" s="11">
        <v>20119</v>
      </c>
      <c r="J114" s="11" t="s">
        <v>22</v>
      </c>
      <c r="K114" s="11" t="s">
        <v>587</v>
      </c>
      <c r="L114" s="11" t="s">
        <v>588</v>
      </c>
      <c r="M114" s="18">
        <v>44696</v>
      </c>
      <c r="N114" s="11">
        <v>1</v>
      </c>
      <c r="O114" s="7" t="s">
        <v>589</v>
      </c>
      <c r="P114" s="38"/>
    </row>
    <row r="115" spans="1:16" x14ac:dyDescent="0.25">
      <c r="A115" s="5" t="s">
        <v>26</v>
      </c>
      <c r="B115" s="73"/>
      <c r="C115" s="11" t="s">
        <v>568</v>
      </c>
      <c r="D115" s="11" t="s">
        <v>590</v>
      </c>
      <c r="E115" s="32" t="s">
        <v>591</v>
      </c>
      <c r="F115" s="11" t="s">
        <v>592</v>
      </c>
      <c r="G115" s="7">
        <v>80702324008</v>
      </c>
      <c r="H115" s="11" t="s">
        <v>21</v>
      </c>
      <c r="I115" s="11">
        <v>19953</v>
      </c>
      <c r="J115" s="11" t="s">
        <v>22</v>
      </c>
      <c r="K115" s="11" t="s">
        <v>587</v>
      </c>
      <c r="L115" s="11" t="s">
        <v>593</v>
      </c>
      <c r="M115" s="18">
        <v>44696</v>
      </c>
      <c r="N115" s="11">
        <v>0</v>
      </c>
      <c r="O115" s="7" t="s">
        <v>594</v>
      </c>
      <c r="P115" s="38"/>
    </row>
    <row r="116" spans="1:16" x14ac:dyDescent="0.25">
      <c r="A116" s="5" t="s">
        <v>26</v>
      </c>
      <c r="B116" s="73"/>
      <c r="C116" s="11" t="s">
        <v>568</v>
      </c>
      <c r="D116" s="11" t="s">
        <v>595</v>
      </c>
      <c r="E116" s="32" t="s">
        <v>596</v>
      </c>
      <c r="F116" s="11" t="s">
        <v>597</v>
      </c>
      <c r="G116" s="7">
        <v>80702324004</v>
      </c>
      <c r="H116" s="11" t="s">
        <v>21</v>
      </c>
      <c r="I116" s="11">
        <v>19160</v>
      </c>
      <c r="J116" s="11" t="s">
        <v>22</v>
      </c>
      <c r="K116" s="11" t="s">
        <v>587</v>
      </c>
      <c r="L116" s="11" t="s">
        <v>598</v>
      </c>
      <c r="M116" s="18">
        <v>44696</v>
      </c>
      <c r="N116" s="11">
        <v>0</v>
      </c>
      <c r="O116" s="7" t="s">
        <v>599</v>
      </c>
      <c r="P116" s="38"/>
    </row>
    <row r="117" spans="1:16" x14ac:dyDescent="0.25">
      <c r="A117" s="5" t="s">
        <v>26</v>
      </c>
      <c r="B117" s="73"/>
      <c r="C117" s="11" t="s">
        <v>568</v>
      </c>
      <c r="D117" s="11" t="s">
        <v>600</v>
      </c>
      <c r="E117" s="32" t="s">
        <v>601</v>
      </c>
      <c r="F117" s="11" t="s">
        <v>602</v>
      </c>
      <c r="G117" s="7">
        <v>80702324002</v>
      </c>
      <c r="H117" s="11" t="s">
        <v>21</v>
      </c>
      <c r="I117" s="11">
        <v>18037</v>
      </c>
      <c r="J117" s="11" t="s">
        <v>22</v>
      </c>
      <c r="K117" s="11" t="s">
        <v>587</v>
      </c>
      <c r="L117" s="11" t="s">
        <v>603</v>
      </c>
      <c r="M117" s="18">
        <v>44696</v>
      </c>
      <c r="N117" s="11">
        <v>0</v>
      </c>
      <c r="O117" s="7" t="s">
        <v>604</v>
      </c>
      <c r="P117" s="38"/>
    </row>
    <row r="118" spans="1:16" x14ac:dyDescent="0.25">
      <c r="A118" s="5" t="s">
        <v>26</v>
      </c>
      <c r="B118" s="73"/>
      <c r="C118" s="11" t="s">
        <v>568</v>
      </c>
      <c r="D118" s="11" t="s">
        <v>605</v>
      </c>
      <c r="E118" s="32" t="s">
        <v>606</v>
      </c>
      <c r="F118" s="11" t="s">
        <v>607</v>
      </c>
      <c r="G118" s="7">
        <v>80702324006</v>
      </c>
      <c r="H118" s="11" t="s">
        <v>21</v>
      </c>
      <c r="I118" s="11">
        <v>17470</v>
      </c>
      <c r="J118" s="11" t="s">
        <v>22</v>
      </c>
      <c r="K118" s="11" t="s">
        <v>587</v>
      </c>
      <c r="L118" s="11" t="s">
        <v>608</v>
      </c>
      <c r="M118" s="18">
        <v>44696</v>
      </c>
      <c r="N118" s="11">
        <v>0</v>
      </c>
      <c r="O118" s="7" t="s">
        <v>609</v>
      </c>
      <c r="P118" s="38"/>
    </row>
    <row r="119" spans="1:16" x14ac:dyDescent="0.25">
      <c r="A119" s="5" t="s">
        <v>26</v>
      </c>
      <c r="B119" s="74"/>
      <c r="C119" s="12" t="s">
        <v>568</v>
      </c>
      <c r="D119" s="12" t="s">
        <v>610</v>
      </c>
      <c r="E119" s="33" t="s">
        <v>611</v>
      </c>
      <c r="F119" s="12" t="s">
        <v>612</v>
      </c>
      <c r="G119" s="8">
        <v>90601302002</v>
      </c>
      <c r="H119" s="12" t="s">
        <v>21</v>
      </c>
      <c r="I119" s="12">
        <v>3356</v>
      </c>
      <c r="J119" s="12" t="s">
        <v>22</v>
      </c>
      <c r="K119" s="12" t="s">
        <v>30</v>
      </c>
      <c r="L119" s="12" t="s">
        <v>613</v>
      </c>
      <c r="M119" s="19">
        <v>43855</v>
      </c>
      <c r="N119" s="12">
        <v>1</v>
      </c>
      <c r="O119" s="8" t="s">
        <v>614</v>
      </c>
      <c r="P119" s="38"/>
    </row>
    <row r="120" spans="1:16" ht="45" x14ac:dyDescent="0.25">
      <c r="A120" s="5" t="s">
        <v>15</v>
      </c>
      <c r="B120" s="3" t="s">
        <v>615</v>
      </c>
      <c r="C120" s="1" t="s">
        <v>616</v>
      </c>
      <c r="D120" s="1" t="s">
        <v>617</v>
      </c>
      <c r="E120" s="34" t="s">
        <v>618</v>
      </c>
      <c r="F120" s="1" t="s">
        <v>619</v>
      </c>
      <c r="G120" s="9">
        <v>90701305002</v>
      </c>
      <c r="H120" s="1" t="s">
        <v>21</v>
      </c>
      <c r="I120" s="1">
        <v>40978</v>
      </c>
      <c r="J120" s="1" t="s">
        <v>22</v>
      </c>
      <c r="K120" s="1" t="s">
        <v>30</v>
      </c>
      <c r="L120" s="1" t="s">
        <v>620</v>
      </c>
      <c r="M120" s="2">
        <v>44249</v>
      </c>
      <c r="N120" s="1">
        <v>0</v>
      </c>
      <c r="O120" s="9" t="s">
        <v>621</v>
      </c>
      <c r="P120" s="38"/>
    </row>
    <row r="121" spans="1:16" ht="45" x14ac:dyDescent="0.25">
      <c r="A121" s="5" t="s">
        <v>15</v>
      </c>
      <c r="B121" s="28" t="s">
        <v>622</v>
      </c>
      <c r="C121" s="29" t="s">
        <v>623</v>
      </c>
      <c r="D121" s="29" t="s">
        <v>762</v>
      </c>
      <c r="E121" s="35" t="s">
        <v>763</v>
      </c>
      <c r="F121" s="29"/>
      <c r="G121" s="30">
        <v>60463033</v>
      </c>
      <c r="H121" s="29" t="s">
        <v>562</v>
      </c>
      <c r="I121" s="29">
        <v>-20000</v>
      </c>
      <c r="J121" s="29"/>
      <c r="K121" s="29" t="s">
        <v>626</v>
      </c>
      <c r="L121" s="29"/>
      <c r="M121" s="29"/>
      <c r="N121" s="29"/>
      <c r="O121" s="30" t="s">
        <v>627</v>
      </c>
      <c r="P121" s="39" t="s">
        <v>764</v>
      </c>
    </row>
    <row r="122" spans="1:16" x14ac:dyDescent="0.25">
      <c r="A122" s="5" t="s">
        <v>26</v>
      </c>
      <c r="B122" s="72" t="s">
        <v>628</v>
      </c>
      <c r="C122" s="10" t="s">
        <v>629</v>
      </c>
      <c r="D122" s="10" t="s">
        <v>630</v>
      </c>
      <c r="E122" s="31" t="s">
        <v>631</v>
      </c>
      <c r="F122" s="10" t="s">
        <v>632</v>
      </c>
      <c r="G122" s="6">
        <v>90401309039</v>
      </c>
      <c r="H122" s="10" t="s">
        <v>21</v>
      </c>
      <c r="I122" s="10">
        <v>58254</v>
      </c>
      <c r="J122" s="10" t="s">
        <v>22</v>
      </c>
      <c r="K122" s="10" t="s">
        <v>30</v>
      </c>
      <c r="L122" s="10" t="s">
        <v>633</v>
      </c>
      <c r="M122" s="17">
        <v>43413</v>
      </c>
      <c r="N122" s="10">
        <v>0</v>
      </c>
      <c r="O122" s="6" t="s">
        <v>634</v>
      </c>
      <c r="P122" s="38"/>
    </row>
    <row r="123" spans="1:16" x14ac:dyDescent="0.25">
      <c r="A123" s="5" t="s">
        <v>15</v>
      </c>
      <c r="B123" s="73"/>
      <c r="C123" s="11" t="s">
        <v>629</v>
      </c>
      <c r="D123" s="11" t="s">
        <v>635</v>
      </c>
      <c r="E123" s="32" t="s">
        <v>636</v>
      </c>
      <c r="F123" s="11" t="s">
        <v>637</v>
      </c>
      <c r="G123" s="7">
        <v>90501337004</v>
      </c>
      <c r="H123" s="11" t="s">
        <v>21</v>
      </c>
      <c r="I123" s="11">
        <v>47617</v>
      </c>
      <c r="J123" s="11" t="s">
        <v>22</v>
      </c>
      <c r="K123" s="11" t="s">
        <v>30</v>
      </c>
      <c r="L123" s="11" t="s">
        <v>638</v>
      </c>
      <c r="M123" s="18">
        <v>43741</v>
      </c>
      <c r="N123" s="11">
        <v>0</v>
      </c>
      <c r="O123" s="7" t="s">
        <v>639</v>
      </c>
      <c r="P123" s="38"/>
    </row>
    <row r="124" spans="1:16" x14ac:dyDescent="0.25">
      <c r="A124" s="5" t="s">
        <v>26</v>
      </c>
      <c r="B124" s="73"/>
      <c r="C124" s="11" t="s">
        <v>629</v>
      </c>
      <c r="D124" s="11" t="s">
        <v>640</v>
      </c>
      <c r="E124" s="32" t="s">
        <v>641</v>
      </c>
      <c r="F124" s="11" t="s">
        <v>642</v>
      </c>
      <c r="G124" s="7">
        <v>90501337002</v>
      </c>
      <c r="H124" s="11" t="s">
        <v>21</v>
      </c>
      <c r="I124" s="11">
        <v>44581</v>
      </c>
      <c r="J124" s="11" t="s">
        <v>22</v>
      </c>
      <c r="K124" s="11" t="s">
        <v>30</v>
      </c>
      <c r="L124" s="11" t="s">
        <v>643</v>
      </c>
      <c r="M124" s="18">
        <v>43724</v>
      </c>
      <c r="N124" s="11">
        <v>0</v>
      </c>
      <c r="O124" s="7" t="s">
        <v>644</v>
      </c>
      <c r="P124" s="38"/>
    </row>
    <row r="125" spans="1:16" x14ac:dyDescent="0.25">
      <c r="A125" s="5" t="s">
        <v>26</v>
      </c>
      <c r="B125" s="73"/>
      <c r="C125" s="11" t="s">
        <v>629</v>
      </c>
      <c r="D125" s="11" t="s">
        <v>645</v>
      </c>
      <c r="E125" s="32" t="s">
        <v>646</v>
      </c>
      <c r="F125" s="11" t="s">
        <v>647</v>
      </c>
      <c r="G125" s="7">
        <v>90501320002</v>
      </c>
      <c r="H125" s="11" t="s">
        <v>21</v>
      </c>
      <c r="I125" s="11">
        <v>42643</v>
      </c>
      <c r="J125" s="11" t="s">
        <v>22</v>
      </c>
      <c r="K125" s="11" t="s">
        <v>30</v>
      </c>
      <c r="L125" s="11" t="s">
        <v>648</v>
      </c>
      <c r="M125" s="18">
        <v>43602</v>
      </c>
      <c r="N125" s="11">
        <v>0</v>
      </c>
      <c r="O125" s="7" t="s">
        <v>649</v>
      </c>
      <c r="P125" s="38"/>
    </row>
    <row r="126" spans="1:16" x14ac:dyDescent="0.25">
      <c r="A126" s="5" t="s">
        <v>26</v>
      </c>
      <c r="B126" s="73"/>
      <c r="C126" s="11" t="s">
        <v>629</v>
      </c>
      <c r="D126" s="11" t="s">
        <v>650</v>
      </c>
      <c r="E126" s="32" t="s">
        <v>651</v>
      </c>
      <c r="F126" s="11" t="s">
        <v>652</v>
      </c>
      <c r="G126" s="7">
        <v>90401309037</v>
      </c>
      <c r="H126" s="11" t="s">
        <v>21</v>
      </c>
      <c r="I126" s="11">
        <v>38469</v>
      </c>
      <c r="J126" s="11" t="s">
        <v>22</v>
      </c>
      <c r="K126" s="11" t="s">
        <v>30</v>
      </c>
      <c r="L126" s="11" t="s">
        <v>653</v>
      </c>
      <c r="M126" s="18">
        <v>43391</v>
      </c>
      <c r="N126" s="11">
        <v>0</v>
      </c>
      <c r="O126" s="7" t="s">
        <v>654</v>
      </c>
      <c r="P126" s="38"/>
    </row>
    <row r="127" spans="1:16" x14ac:dyDescent="0.25">
      <c r="A127" s="5" t="s">
        <v>26</v>
      </c>
      <c r="B127" s="73"/>
      <c r="C127" s="11" t="s">
        <v>629</v>
      </c>
      <c r="D127" s="11" t="s">
        <v>655</v>
      </c>
      <c r="E127" s="32" t="s">
        <v>656</v>
      </c>
      <c r="F127" s="11" t="s">
        <v>657</v>
      </c>
      <c r="G127" s="7">
        <v>90501311002</v>
      </c>
      <c r="H127" s="11" t="s">
        <v>21</v>
      </c>
      <c r="I127" s="11">
        <v>28664</v>
      </c>
      <c r="J127" s="11" t="s">
        <v>22</v>
      </c>
      <c r="K127" s="11" t="s">
        <v>30</v>
      </c>
      <c r="L127" s="11" t="s">
        <v>658</v>
      </c>
      <c r="M127" s="18">
        <v>43560</v>
      </c>
      <c r="N127" s="11">
        <v>0</v>
      </c>
      <c r="O127" s="7" t="s">
        <v>659</v>
      </c>
      <c r="P127" s="38"/>
    </row>
    <row r="128" spans="1:16" x14ac:dyDescent="0.25">
      <c r="A128" s="5" t="s">
        <v>26</v>
      </c>
      <c r="B128" s="73"/>
      <c r="C128" s="11" t="s">
        <v>629</v>
      </c>
      <c r="D128" s="11" t="s">
        <v>650</v>
      </c>
      <c r="E128" s="32" t="s">
        <v>660</v>
      </c>
      <c r="F128" s="11" t="s">
        <v>661</v>
      </c>
      <c r="G128" s="7">
        <v>90401309033</v>
      </c>
      <c r="H128" s="11" t="s">
        <v>21</v>
      </c>
      <c r="I128" s="11">
        <v>24895</v>
      </c>
      <c r="J128" s="11" t="s">
        <v>22</v>
      </c>
      <c r="K128" s="11" t="s">
        <v>30</v>
      </c>
      <c r="L128" s="11" t="s">
        <v>662</v>
      </c>
      <c r="M128" s="18">
        <v>43377</v>
      </c>
      <c r="N128" s="11">
        <v>0</v>
      </c>
      <c r="O128" s="7" t="s">
        <v>663</v>
      </c>
      <c r="P128" s="38"/>
    </row>
    <row r="129" spans="1:16" x14ac:dyDescent="0.25">
      <c r="A129" s="5" t="s">
        <v>26</v>
      </c>
      <c r="B129" s="73"/>
      <c r="C129" s="11" t="s">
        <v>629</v>
      </c>
      <c r="D129" s="11" t="s">
        <v>664</v>
      </c>
      <c r="E129" s="32" t="s">
        <v>665</v>
      </c>
      <c r="F129" s="11" t="s">
        <v>666</v>
      </c>
      <c r="G129" s="7">
        <v>90401309021</v>
      </c>
      <c r="H129" s="11" t="s">
        <v>21</v>
      </c>
      <c r="I129" s="11">
        <v>21868</v>
      </c>
      <c r="J129" s="11" t="s">
        <v>22</v>
      </c>
      <c r="K129" s="11" t="s">
        <v>30</v>
      </c>
      <c r="L129" s="11" t="s">
        <v>667</v>
      </c>
      <c r="M129" s="18">
        <v>43288</v>
      </c>
      <c r="N129" s="11">
        <v>0</v>
      </c>
      <c r="O129" s="7" t="s">
        <v>668</v>
      </c>
      <c r="P129" s="38"/>
    </row>
    <row r="130" spans="1:16" x14ac:dyDescent="0.25">
      <c r="A130" s="5" t="s">
        <v>26</v>
      </c>
      <c r="B130" s="73"/>
      <c r="C130" s="11" t="s">
        <v>629</v>
      </c>
      <c r="D130" s="11" t="s">
        <v>669</v>
      </c>
      <c r="E130" s="32" t="s">
        <v>670</v>
      </c>
      <c r="F130" s="11" t="s">
        <v>671</v>
      </c>
      <c r="G130" s="7">
        <v>90401309027</v>
      </c>
      <c r="H130" s="11" t="s">
        <v>21</v>
      </c>
      <c r="I130" s="11">
        <v>20634</v>
      </c>
      <c r="J130" s="11" t="s">
        <v>22</v>
      </c>
      <c r="K130" s="11" t="s">
        <v>30</v>
      </c>
      <c r="L130" s="11" t="s">
        <v>672</v>
      </c>
      <c r="M130" s="18">
        <v>43330</v>
      </c>
      <c r="N130" s="11">
        <v>1</v>
      </c>
      <c r="O130" s="7" t="s">
        <v>673</v>
      </c>
      <c r="P130" s="38"/>
    </row>
    <row r="131" spans="1:16" x14ac:dyDescent="0.25">
      <c r="A131" s="5" t="s">
        <v>26</v>
      </c>
      <c r="B131" s="73"/>
      <c r="C131" s="11" t="s">
        <v>629</v>
      </c>
      <c r="D131" s="11" t="s">
        <v>674</v>
      </c>
      <c r="E131" s="32" t="s">
        <v>675</v>
      </c>
      <c r="F131" s="11" t="s">
        <v>676</v>
      </c>
      <c r="G131" s="7">
        <v>90401309035</v>
      </c>
      <c r="H131" s="11" t="s">
        <v>21</v>
      </c>
      <c r="I131" s="11">
        <v>18572</v>
      </c>
      <c r="J131" s="11" t="s">
        <v>22</v>
      </c>
      <c r="K131" s="11" t="s">
        <v>30</v>
      </c>
      <c r="L131" s="11" t="s">
        <v>677</v>
      </c>
      <c r="M131" s="18">
        <v>43391</v>
      </c>
      <c r="N131" s="11">
        <v>0</v>
      </c>
      <c r="O131" s="7" t="s">
        <v>678</v>
      </c>
      <c r="P131" s="38"/>
    </row>
    <row r="132" spans="1:16" x14ac:dyDescent="0.25">
      <c r="A132" s="5" t="s">
        <v>26</v>
      </c>
      <c r="B132" s="73"/>
      <c r="C132" s="11" t="s">
        <v>629</v>
      </c>
      <c r="D132" s="11" t="s">
        <v>679</v>
      </c>
      <c r="E132" s="32" t="s">
        <v>680</v>
      </c>
      <c r="F132" s="11" t="s">
        <v>681</v>
      </c>
      <c r="G132" s="7">
        <v>90401309031</v>
      </c>
      <c r="H132" s="11" t="s">
        <v>21</v>
      </c>
      <c r="I132" s="11">
        <v>18502</v>
      </c>
      <c r="J132" s="11" t="s">
        <v>22</v>
      </c>
      <c r="K132" s="11" t="s">
        <v>30</v>
      </c>
      <c r="L132" s="11" t="s">
        <v>682</v>
      </c>
      <c r="M132" s="18">
        <v>43351</v>
      </c>
      <c r="N132" s="11">
        <v>0</v>
      </c>
      <c r="O132" s="7" t="s">
        <v>683</v>
      </c>
      <c r="P132" s="38"/>
    </row>
    <row r="133" spans="1:16" x14ac:dyDescent="0.25">
      <c r="A133" s="5" t="s">
        <v>26</v>
      </c>
      <c r="B133" s="73"/>
      <c r="C133" s="11" t="s">
        <v>629</v>
      </c>
      <c r="D133" s="11" t="s">
        <v>684</v>
      </c>
      <c r="E133" s="32" t="s">
        <v>685</v>
      </c>
      <c r="F133" s="11" t="s">
        <v>686</v>
      </c>
      <c r="G133" s="7">
        <v>90401309016</v>
      </c>
      <c r="H133" s="11" t="s">
        <v>21</v>
      </c>
      <c r="I133" s="11">
        <v>13791</v>
      </c>
      <c r="J133" s="11" t="s">
        <v>22</v>
      </c>
      <c r="K133" s="11" t="s">
        <v>30</v>
      </c>
      <c r="L133" s="11" t="s">
        <v>687</v>
      </c>
      <c r="M133" s="18">
        <v>43232</v>
      </c>
      <c r="N133" s="11">
        <v>1</v>
      </c>
      <c r="O133" s="7" t="s">
        <v>688</v>
      </c>
      <c r="P133" s="38"/>
    </row>
    <row r="134" spans="1:16" x14ac:dyDescent="0.25">
      <c r="A134" s="5" t="s">
        <v>26</v>
      </c>
      <c r="B134" s="73"/>
      <c r="C134" s="11" t="s">
        <v>629</v>
      </c>
      <c r="D134" s="11" t="s">
        <v>689</v>
      </c>
      <c r="E134" s="32" t="s">
        <v>690</v>
      </c>
      <c r="F134" s="11" t="s">
        <v>691</v>
      </c>
      <c r="G134" s="7">
        <v>90401309012</v>
      </c>
      <c r="H134" s="11" t="s">
        <v>21</v>
      </c>
      <c r="I134" s="11">
        <v>12333</v>
      </c>
      <c r="J134" s="11" t="s">
        <v>22</v>
      </c>
      <c r="K134" s="11" t="s">
        <v>30</v>
      </c>
      <c r="L134" s="11" t="s">
        <v>692</v>
      </c>
      <c r="M134" s="18">
        <v>43209</v>
      </c>
      <c r="N134" s="11">
        <v>0</v>
      </c>
      <c r="O134" s="7" t="s">
        <v>693</v>
      </c>
      <c r="P134" s="38"/>
    </row>
    <row r="135" spans="1:16" x14ac:dyDescent="0.25">
      <c r="A135" s="5" t="s">
        <v>26</v>
      </c>
      <c r="B135" s="73"/>
      <c r="C135" s="11" t="s">
        <v>629</v>
      </c>
      <c r="D135" s="11" t="s">
        <v>694</v>
      </c>
      <c r="E135" s="32" t="s">
        <v>695</v>
      </c>
      <c r="F135" s="11" t="s">
        <v>696</v>
      </c>
      <c r="G135" s="7">
        <v>90401309002</v>
      </c>
      <c r="H135" s="11" t="s">
        <v>21</v>
      </c>
      <c r="I135" s="11">
        <v>11768</v>
      </c>
      <c r="J135" s="11" t="s">
        <v>22</v>
      </c>
      <c r="K135" s="11" t="s">
        <v>30</v>
      </c>
      <c r="L135" s="11" t="s">
        <v>697</v>
      </c>
      <c r="M135" s="18">
        <v>43179</v>
      </c>
      <c r="N135" s="11">
        <v>1</v>
      </c>
      <c r="O135" s="7" t="s">
        <v>698</v>
      </c>
      <c r="P135" s="38"/>
    </row>
    <row r="136" spans="1:16" x14ac:dyDescent="0.25">
      <c r="A136" s="5" t="s">
        <v>26</v>
      </c>
      <c r="B136" s="73"/>
      <c r="C136" s="11" t="s">
        <v>629</v>
      </c>
      <c r="D136" s="11" t="s">
        <v>699</v>
      </c>
      <c r="E136" s="32" t="s">
        <v>700</v>
      </c>
      <c r="F136" s="11" t="s">
        <v>701</v>
      </c>
      <c r="G136" s="7">
        <v>90401309019</v>
      </c>
      <c r="H136" s="11" t="s">
        <v>21</v>
      </c>
      <c r="I136" s="11">
        <v>9444</v>
      </c>
      <c r="J136" s="11" t="s">
        <v>22</v>
      </c>
      <c r="K136" s="11" t="s">
        <v>30</v>
      </c>
      <c r="L136" s="11" t="s">
        <v>702</v>
      </c>
      <c r="M136" s="18">
        <v>43245</v>
      </c>
      <c r="N136" s="11">
        <v>1</v>
      </c>
      <c r="O136" s="7" t="s">
        <v>703</v>
      </c>
      <c r="P136" s="38"/>
    </row>
    <row r="137" spans="1:16" x14ac:dyDescent="0.25">
      <c r="A137" s="5" t="s">
        <v>26</v>
      </c>
      <c r="B137" s="73"/>
      <c r="C137" s="11" t="s">
        <v>629</v>
      </c>
      <c r="D137" s="11" t="s">
        <v>704</v>
      </c>
      <c r="E137" s="32" t="s">
        <v>705</v>
      </c>
      <c r="F137" s="11" t="s">
        <v>706</v>
      </c>
      <c r="G137" s="7">
        <v>90401309014</v>
      </c>
      <c r="H137" s="11" t="s">
        <v>21</v>
      </c>
      <c r="I137" s="11">
        <v>9208</v>
      </c>
      <c r="J137" s="11" t="s">
        <v>22</v>
      </c>
      <c r="K137" s="11" t="s">
        <v>30</v>
      </c>
      <c r="L137" s="11" t="s">
        <v>707</v>
      </c>
      <c r="M137" s="18">
        <v>43217</v>
      </c>
      <c r="N137" s="11">
        <v>1</v>
      </c>
      <c r="O137" s="7" t="s">
        <v>708</v>
      </c>
      <c r="P137" s="38"/>
    </row>
    <row r="138" spans="1:16" x14ac:dyDescent="0.25">
      <c r="A138" s="5" t="s">
        <v>26</v>
      </c>
      <c r="B138" s="73"/>
      <c r="C138" s="11" t="s">
        <v>629</v>
      </c>
      <c r="D138" s="11" t="s">
        <v>709</v>
      </c>
      <c r="E138" s="32" t="s">
        <v>710</v>
      </c>
      <c r="F138" s="11" t="s">
        <v>711</v>
      </c>
      <c r="G138" s="7">
        <v>90401309029</v>
      </c>
      <c r="H138" s="11" t="s">
        <v>21</v>
      </c>
      <c r="I138" s="11">
        <v>8708</v>
      </c>
      <c r="J138" s="11" t="s">
        <v>22</v>
      </c>
      <c r="K138" s="11" t="s">
        <v>30</v>
      </c>
      <c r="L138" s="11" t="s">
        <v>712</v>
      </c>
      <c r="M138" s="18">
        <v>43337</v>
      </c>
      <c r="N138" s="11">
        <v>0</v>
      </c>
      <c r="O138" s="7" t="s">
        <v>713</v>
      </c>
      <c r="P138" s="38"/>
    </row>
    <row r="139" spans="1:16" x14ac:dyDescent="0.25">
      <c r="A139" s="5" t="s">
        <v>26</v>
      </c>
      <c r="B139" s="73"/>
      <c r="C139" s="11" t="s">
        <v>629</v>
      </c>
      <c r="D139" s="11" t="s">
        <v>714</v>
      </c>
      <c r="E139" s="32" t="s">
        <v>715</v>
      </c>
      <c r="F139" s="11" t="s">
        <v>716</v>
      </c>
      <c r="G139" s="7">
        <v>90401309025</v>
      </c>
      <c r="H139" s="11" t="s">
        <v>21</v>
      </c>
      <c r="I139" s="11">
        <v>8053</v>
      </c>
      <c r="J139" s="11" t="s">
        <v>22</v>
      </c>
      <c r="K139" s="11" t="s">
        <v>30</v>
      </c>
      <c r="L139" s="11" t="s">
        <v>717</v>
      </c>
      <c r="M139" s="18">
        <v>43309</v>
      </c>
      <c r="N139" s="11">
        <v>0</v>
      </c>
      <c r="O139" s="7" t="s">
        <v>718</v>
      </c>
      <c r="P139" s="38"/>
    </row>
    <row r="140" spans="1:16" x14ac:dyDescent="0.25">
      <c r="A140" s="5" t="s">
        <v>26</v>
      </c>
      <c r="B140" s="73"/>
      <c r="C140" s="11" t="s">
        <v>629</v>
      </c>
      <c r="D140" s="11" t="s">
        <v>719</v>
      </c>
      <c r="E140" s="32" t="s">
        <v>720</v>
      </c>
      <c r="F140" s="11" t="s">
        <v>721</v>
      </c>
      <c r="G140" s="7">
        <v>90401309023</v>
      </c>
      <c r="H140" s="11" t="s">
        <v>21</v>
      </c>
      <c r="I140" s="11">
        <v>7269</v>
      </c>
      <c r="J140" s="11" t="s">
        <v>22</v>
      </c>
      <c r="K140" s="11" t="s">
        <v>30</v>
      </c>
      <c r="L140" s="11" t="s">
        <v>722</v>
      </c>
      <c r="M140" s="18">
        <v>43302</v>
      </c>
      <c r="N140" s="11">
        <v>1</v>
      </c>
      <c r="O140" s="7" t="s">
        <v>723</v>
      </c>
      <c r="P140" s="38"/>
    </row>
    <row r="141" spans="1:16" x14ac:dyDescent="0.25">
      <c r="A141" s="5" t="s">
        <v>26</v>
      </c>
      <c r="B141" s="73"/>
      <c r="C141" s="11" t="s">
        <v>629</v>
      </c>
      <c r="D141" s="11" t="s">
        <v>724</v>
      </c>
      <c r="E141" s="32" t="s">
        <v>725</v>
      </c>
      <c r="F141" s="11" t="s">
        <v>726</v>
      </c>
      <c r="G141" s="7">
        <v>90401324002</v>
      </c>
      <c r="H141" s="11" t="s">
        <v>21</v>
      </c>
      <c r="I141" s="11">
        <v>6570</v>
      </c>
      <c r="J141" s="11" t="s">
        <v>22</v>
      </c>
      <c r="K141" s="11" t="s">
        <v>30</v>
      </c>
      <c r="L141" s="11" t="s">
        <v>727</v>
      </c>
      <c r="M141" s="18">
        <v>43245</v>
      </c>
      <c r="N141" s="11">
        <v>0</v>
      </c>
      <c r="O141" s="7" t="s">
        <v>728</v>
      </c>
      <c r="P141" s="38"/>
    </row>
    <row r="142" spans="1:16" x14ac:dyDescent="0.25">
      <c r="A142" s="5" t="s">
        <v>26</v>
      </c>
      <c r="B142" s="73"/>
      <c r="C142" s="11" t="s">
        <v>629</v>
      </c>
      <c r="D142" s="11" t="s">
        <v>729</v>
      </c>
      <c r="E142" s="32" t="s">
        <v>700</v>
      </c>
      <c r="F142" s="11" t="s">
        <v>730</v>
      </c>
      <c r="G142" s="7">
        <v>90401309006</v>
      </c>
      <c r="H142" s="11" t="s">
        <v>21</v>
      </c>
      <c r="I142" s="11">
        <v>4539</v>
      </c>
      <c r="J142" s="11" t="s">
        <v>22</v>
      </c>
      <c r="K142" s="11" t="s">
        <v>30</v>
      </c>
      <c r="L142" s="11" t="s">
        <v>731</v>
      </c>
      <c r="M142" s="18">
        <v>43192</v>
      </c>
      <c r="N142" s="11">
        <v>0</v>
      </c>
      <c r="O142" s="7" t="s">
        <v>732</v>
      </c>
      <c r="P142" s="38"/>
    </row>
    <row r="143" spans="1:16" x14ac:dyDescent="0.25">
      <c r="A143" s="5" t="s">
        <v>26</v>
      </c>
      <c r="B143" s="73"/>
      <c r="C143" s="11" t="s">
        <v>629</v>
      </c>
      <c r="D143" s="11" t="s">
        <v>733</v>
      </c>
      <c r="E143" s="32" t="s">
        <v>734</v>
      </c>
      <c r="F143" s="11" t="s">
        <v>735</v>
      </c>
      <c r="G143" s="7">
        <v>90401309008</v>
      </c>
      <c r="H143" s="11" t="s">
        <v>21</v>
      </c>
      <c r="I143" s="11">
        <v>3046</v>
      </c>
      <c r="J143" s="11" t="s">
        <v>22</v>
      </c>
      <c r="K143" s="11" t="s">
        <v>30</v>
      </c>
      <c r="L143" s="11" t="s">
        <v>736</v>
      </c>
      <c r="M143" s="18">
        <v>43192</v>
      </c>
      <c r="N143" s="11">
        <v>0</v>
      </c>
      <c r="O143" s="7" t="s">
        <v>737</v>
      </c>
      <c r="P143" s="38"/>
    </row>
    <row r="144" spans="1:16" x14ac:dyDescent="0.25">
      <c r="A144" s="5" t="s">
        <v>26</v>
      </c>
      <c r="B144" s="73"/>
      <c r="C144" s="11" t="s">
        <v>629</v>
      </c>
      <c r="D144" s="11" t="s">
        <v>738</v>
      </c>
      <c r="E144" s="32" t="s">
        <v>739</v>
      </c>
      <c r="F144" s="11" t="s">
        <v>740</v>
      </c>
      <c r="G144" s="7">
        <v>90401309004</v>
      </c>
      <c r="H144" s="11" t="s">
        <v>21</v>
      </c>
      <c r="I144" s="11">
        <v>2761</v>
      </c>
      <c r="J144" s="11" t="s">
        <v>22</v>
      </c>
      <c r="K144" s="11" t="s">
        <v>30</v>
      </c>
      <c r="L144" s="11" t="s">
        <v>741</v>
      </c>
      <c r="M144" s="18">
        <v>43192</v>
      </c>
      <c r="N144" s="11">
        <v>1</v>
      </c>
      <c r="O144" s="7" t="s">
        <v>742</v>
      </c>
      <c r="P144" s="38"/>
    </row>
    <row r="145" spans="1:16" x14ac:dyDescent="0.25">
      <c r="A145" s="5" t="s">
        <v>26</v>
      </c>
      <c r="B145" s="73"/>
      <c r="C145" s="11" t="s">
        <v>629</v>
      </c>
      <c r="D145" s="11" t="s">
        <v>743</v>
      </c>
      <c r="E145" s="32" t="s">
        <v>744</v>
      </c>
      <c r="F145" s="11" t="s">
        <v>745</v>
      </c>
      <c r="G145" s="7">
        <v>90401309018</v>
      </c>
      <c r="H145" s="11" t="s">
        <v>21</v>
      </c>
      <c r="I145" s="11">
        <v>2733</v>
      </c>
      <c r="J145" s="11" t="s">
        <v>22</v>
      </c>
      <c r="K145" s="11" t="s">
        <v>30</v>
      </c>
      <c r="L145" s="11" t="s">
        <v>746</v>
      </c>
      <c r="M145" s="18">
        <v>43245</v>
      </c>
      <c r="N145" s="11">
        <v>0</v>
      </c>
      <c r="O145" s="7" t="s">
        <v>747</v>
      </c>
      <c r="P145" s="38"/>
    </row>
    <row r="146" spans="1:16" x14ac:dyDescent="0.25">
      <c r="A146" s="5" t="s">
        <v>26</v>
      </c>
      <c r="B146" s="73"/>
      <c r="C146" s="11" t="s">
        <v>629</v>
      </c>
      <c r="D146" s="11" t="s">
        <v>748</v>
      </c>
      <c r="E146" s="32" t="s">
        <v>749</v>
      </c>
      <c r="F146" s="11" t="s">
        <v>750</v>
      </c>
      <c r="G146" s="7">
        <v>90401309010</v>
      </c>
      <c r="H146" s="11" t="s">
        <v>21</v>
      </c>
      <c r="I146" s="11">
        <v>2660</v>
      </c>
      <c r="J146" s="11" t="s">
        <v>22</v>
      </c>
      <c r="K146" s="11" t="s">
        <v>30</v>
      </c>
      <c r="L146" s="11" t="s">
        <v>751</v>
      </c>
      <c r="M146" s="18">
        <v>43192</v>
      </c>
      <c r="N146" s="11">
        <v>1</v>
      </c>
      <c r="O146" s="7" t="s">
        <v>752</v>
      </c>
      <c r="P146" s="38"/>
    </row>
    <row r="147" spans="1:16" x14ac:dyDescent="0.25">
      <c r="A147" s="5" t="s">
        <v>26</v>
      </c>
      <c r="B147" s="73"/>
      <c r="C147" s="11" t="s">
        <v>629</v>
      </c>
      <c r="D147" s="11" t="s">
        <v>753</v>
      </c>
      <c r="E147" s="32" t="s">
        <v>754</v>
      </c>
      <c r="F147" s="11" t="s">
        <v>755</v>
      </c>
      <c r="G147" s="7">
        <v>90401309013</v>
      </c>
      <c r="H147" s="11" t="s">
        <v>21</v>
      </c>
      <c r="I147" s="11">
        <v>1834</v>
      </c>
      <c r="J147" s="11" t="s">
        <v>22</v>
      </c>
      <c r="K147" s="11" t="s">
        <v>30</v>
      </c>
      <c r="L147" s="11" t="s">
        <v>756</v>
      </c>
      <c r="M147" s="18">
        <v>43217</v>
      </c>
      <c r="N147" s="11">
        <v>0</v>
      </c>
      <c r="O147" s="7" t="s">
        <v>757</v>
      </c>
      <c r="P147" s="38"/>
    </row>
    <row r="148" spans="1:16" x14ac:dyDescent="0.25">
      <c r="A148" s="5" t="s">
        <v>26</v>
      </c>
      <c r="B148" s="74"/>
      <c r="C148" s="12" t="s">
        <v>629</v>
      </c>
      <c r="D148" s="12" t="s">
        <v>758</v>
      </c>
      <c r="E148" s="33" t="s">
        <v>636</v>
      </c>
      <c r="F148" s="12" t="s">
        <v>759</v>
      </c>
      <c r="G148" s="8">
        <v>90401309026</v>
      </c>
      <c r="H148" s="12" t="s">
        <v>21</v>
      </c>
      <c r="I148" s="12">
        <v>246</v>
      </c>
      <c r="J148" s="12" t="s">
        <v>22</v>
      </c>
      <c r="K148" s="12" t="s">
        <v>30</v>
      </c>
      <c r="L148" s="12" t="s">
        <v>760</v>
      </c>
      <c r="M148" s="19">
        <v>43330</v>
      </c>
      <c r="N148" s="12">
        <v>0</v>
      </c>
      <c r="O148" s="8" t="s">
        <v>761</v>
      </c>
      <c r="P148" s="40"/>
    </row>
  </sheetData>
  <mergeCells count="7">
    <mergeCell ref="B76:B110"/>
    <mergeCell ref="B111:B119"/>
    <mergeCell ref="B122:B148"/>
    <mergeCell ref="B2:B13"/>
    <mergeCell ref="B14:B59"/>
    <mergeCell ref="B60:B63"/>
    <mergeCell ref="B64:B75"/>
  </mergeCells>
  <hyperlinks>
    <hyperlink ref="P121" r:id="rId1" xr:uid="{B8912A1C-FFF7-40E0-90B3-4E509206AA8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BBE5-CCB8-4776-BDEE-E6BDA56AB57A}">
  <dimension ref="A1:T28"/>
  <sheetViews>
    <sheetView workbookViewId="0">
      <selection activeCell="E16" sqref="E16"/>
    </sheetView>
  </sheetViews>
  <sheetFormatPr defaultColWidth="31.85546875" defaultRowHeight="15" x14ac:dyDescent="0.25"/>
  <cols>
    <col min="1" max="1" width="15.140625" bestFit="1" customWidth="1"/>
    <col min="2" max="2" width="15.7109375" bestFit="1" customWidth="1"/>
    <col min="3" max="3" width="9.42578125" bestFit="1" customWidth="1"/>
    <col min="4" max="4" width="8.85546875" bestFit="1" customWidth="1"/>
    <col min="5" max="5" width="18.28515625" bestFit="1" customWidth="1"/>
    <col min="6" max="6" width="11.5703125" bestFit="1" customWidth="1"/>
    <col min="7" max="7" width="8.140625" bestFit="1" customWidth="1"/>
    <col min="8" max="8" width="14.5703125" bestFit="1" customWidth="1"/>
    <col min="9" max="9" width="10.5703125" bestFit="1" customWidth="1"/>
    <col min="10" max="10" width="17.42578125" bestFit="1" customWidth="1"/>
    <col min="11" max="11" width="18.28515625" customWidth="1"/>
    <col min="12" max="12" width="12" bestFit="1" customWidth="1"/>
    <col min="13" max="13" width="8.5703125" bestFit="1" customWidth="1"/>
    <col min="14" max="14" width="10.85546875" customWidth="1"/>
    <col min="15" max="15" width="12.7109375" bestFit="1" customWidth="1"/>
    <col min="16" max="16" width="8.5703125" bestFit="1" customWidth="1"/>
    <col min="17" max="17" width="18.28515625" bestFit="1" customWidth="1"/>
    <col min="18" max="18" width="10.85546875" bestFit="1" customWidth="1"/>
    <col min="19" max="19" width="7.85546875" bestFit="1" customWidth="1"/>
    <col min="20" max="20" width="23" bestFit="1" customWidth="1"/>
  </cols>
  <sheetData>
    <row r="1" spans="1:20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628</v>
      </c>
      <c r="B2" s="41" t="s">
        <v>629</v>
      </c>
      <c r="C2" s="41" t="s">
        <v>694</v>
      </c>
      <c r="D2" s="42" t="s">
        <v>695</v>
      </c>
      <c r="E2" s="50" t="s">
        <v>696</v>
      </c>
      <c r="F2" s="54" t="str">
        <f t="shared" ref="F2:F28" si="0">LEFT(E2,10)</f>
        <v>2018-03-14</v>
      </c>
      <c r="G2" s="54" t="str">
        <f>RIGHT(E2,8)</f>
        <v>20:26:09</v>
      </c>
      <c r="H2" s="49">
        <f>(HOUR(G2)/24)+(MINUTE(G2)/(24*60))+(SECOND(F2)/(24*3600))</f>
        <v>0.85138888888888897</v>
      </c>
      <c r="I2" s="55">
        <f>(1461*(YEAR(F2)+4800+(MONTH(F2)-14)/12))/4+(367*(MONTH(F2)-2-12*((MONTH(F2)-14)/12)))/12-(3*((YEAR(F2)+4900+(MONTH(F2)-14)/12)/100))/4+(DAY(F2)+H2)-2.31-32075</f>
        <v>2458192.350763889</v>
      </c>
      <c r="J2" s="55">
        <f>I2-2400000.5</f>
        <v>58191.85076388903</v>
      </c>
      <c r="K2" s="56">
        <v>58191.851493059999</v>
      </c>
      <c r="L2" s="6">
        <v>90401309002</v>
      </c>
      <c r="M2" s="10" t="s">
        <v>21</v>
      </c>
      <c r="N2" s="10">
        <v>11768</v>
      </c>
      <c r="O2" s="10" t="s">
        <v>22</v>
      </c>
      <c r="P2" s="10" t="s">
        <v>30</v>
      </c>
      <c r="Q2" s="10" t="s">
        <v>697</v>
      </c>
      <c r="R2" s="17">
        <v>43179</v>
      </c>
      <c r="S2" s="10">
        <v>1</v>
      </c>
      <c r="T2" s="6" t="s">
        <v>698</v>
      </c>
    </row>
    <row r="3" spans="1:20" x14ac:dyDescent="0.25">
      <c r="A3" s="73"/>
      <c r="B3" s="43" t="s">
        <v>629</v>
      </c>
      <c r="C3" s="43" t="s">
        <v>738</v>
      </c>
      <c r="D3" s="44" t="s">
        <v>739</v>
      </c>
      <c r="E3" s="51" t="s">
        <v>740</v>
      </c>
      <c r="F3" s="54" t="str">
        <f t="shared" si="0"/>
        <v>2018-03-21</v>
      </c>
      <c r="G3" s="54" t="str">
        <f t="shared" ref="G3:G28" si="1">RIGHT(E3,8)</f>
        <v>00:31:09</v>
      </c>
      <c r="H3" s="49">
        <f t="shared" ref="H3:H28" si="2">(HOUR(G3)/24)+(MINUTE(G3)/(24*60))+(SECOND(F3)/(24*3600))</f>
        <v>2.1527777777777778E-2</v>
      </c>
      <c r="I3" s="55">
        <f t="shared" ref="I3:I28" si="3">(1461*(YEAR(F3)+4800+(MONTH(F3)-14)/12))/4+(367*(MONTH(F3)-2-12*((MONTH(F3)-14)/12)))/12-(3*((YEAR(F3)+4900+(MONTH(F3)-14)/12)/100))/4+(DAY(F3)+H3)-2.31-32075</f>
        <v>2458198.520902778</v>
      </c>
      <c r="J3" s="55">
        <f t="shared" ref="J3:J28" si="4">I3-2400000.5</f>
        <v>58198.020902778022</v>
      </c>
      <c r="K3" s="55">
        <v>58198.021631939999</v>
      </c>
      <c r="L3" s="7">
        <v>90401309004</v>
      </c>
      <c r="M3" s="11" t="s">
        <v>21</v>
      </c>
      <c r="N3" s="11">
        <v>2761</v>
      </c>
      <c r="O3" s="11" t="s">
        <v>22</v>
      </c>
      <c r="P3" s="11" t="s">
        <v>30</v>
      </c>
      <c r="Q3" s="11" t="s">
        <v>741</v>
      </c>
      <c r="R3" s="18">
        <v>43192</v>
      </c>
      <c r="S3" s="11">
        <v>1</v>
      </c>
      <c r="T3" s="7" t="s">
        <v>742</v>
      </c>
    </row>
    <row r="4" spans="1:20" x14ac:dyDescent="0.25">
      <c r="A4" s="73"/>
      <c r="B4" s="43" t="s">
        <v>629</v>
      </c>
      <c r="C4" s="43" t="s">
        <v>729</v>
      </c>
      <c r="D4" s="44" t="s">
        <v>700</v>
      </c>
      <c r="E4" s="51" t="s">
        <v>730</v>
      </c>
      <c r="F4" s="54" t="str">
        <f>LEFT(E4,10)</f>
        <v>2018-03-21</v>
      </c>
      <c r="G4" s="54" t="str">
        <f t="shared" si="1"/>
        <v>07:06:09</v>
      </c>
      <c r="H4" s="49">
        <f t="shared" si="2"/>
        <v>0.29583333333333334</v>
      </c>
      <c r="I4" s="55">
        <f t="shared" si="3"/>
        <v>2458198.7952083335</v>
      </c>
      <c r="J4" s="55">
        <f t="shared" si="4"/>
        <v>58198.295208333526</v>
      </c>
      <c r="K4" s="55">
        <v>58198.295937499999</v>
      </c>
      <c r="L4" s="7">
        <v>90401309006</v>
      </c>
      <c r="M4" s="11" t="s">
        <v>21</v>
      </c>
      <c r="N4" s="11">
        <v>4539</v>
      </c>
      <c r="O4" s="11" t="s">
        <v>22</v>
      </c>
      <c r="P4" s="11" t="s">
        <v>30</v>
      </c>
      <c r="Q4" s="11" t="s">
        <v>731</v>
      </c>
      <c r="R4" s="18">
        <v>43192</v>
      </c>
      <c r="S4" s="11">
        <v>0</v>
      </c>
      <c r="T4" s="7" t="s">
        <v>732</v>
      </c>
    </row>
    <row r="5" spans="1:20" x14ac:dyDescent="0.25">
      <c r="A5" s="73"/>
      <c r="B5" s="43" t="s">
        <v>629</v>
      </c>
      <c r="C5" s="43" t="s">
        <v>733</v>
      </c>
      <c r="D5" s="44" t="s">
        <v>734</v>
      </c>
      <c r="E5" s="51" t="s">
        <v>735</v>
      </c>
      <c r="F5" s="54" t="str">
        <f t="shared" si="0"/>
        <v>2018-03-24</v>
      </c>
      <c r="G5" s="54" t="str">
        <f t="shared" si="1"/>
        <v>12:31:09</v>
      </c>
      <c r="H5" s="49">
        <f t="shared" si="2"/>
        <v>0.52152777777777781</v>
      </c>
      <c r="I5" s="55">
        <f t="shared" si="3"/>
        <v>2458202.020902778</v>
      </c>
      <c r="J5" s="55">
        <f t="shared" si="4"/>
        <v>58201.520902778022</v>
      </c>
      <c r="K5" s="55">
        <v>58201.521631939999</v>
      </c>
      <c r="L5" s="7">
        <v>90401309008</v>
      </c>
      <c r="M5" s="11" t="s">
        <v>21</v>
      </c>
      <c r="N5" s="11">
        <v>3046</v>
      </c>
      <c r="O5" s="11" t="s">
        <v>22</v>
      </c>
      <c r="P5" s="11" t="s">
        <v>30</v>
      </c>
      <c r="Q5" s="11" t="s">
        <v>736</v>
      </c>
      <c r="R5" s="18">
        <v>43192</v>
      </c>
      <c r="S5" s="11">
        <v>0</v>
      </c>
      <c r="T5" s="7" t="s">
        <v>737</v>
      </c>
    </row>
    <row r="6" spans="1:20" x14ac:dyDescent="0.25">
      <c r="A6" s="73"/>
      <c r="B6" s="43" t="s">
        <v>629</v>
      </c>
      <c r="C6" s="43" t="s">
        <v>748</v>
      </c>
      <c r="D6" s="44" t="s">
        <v>749</v>
      </c>
      <c r="E6" s="51" t="s">
        <v>750</v>
      </c>
      <c r="F6" s="54" t="str">
        <f t="shared" si="0"/>
        <v>2018-03-24</v>
      </c>
      <c r="G6" s="54" t="str">
        <f t="shared" si="1"/>
        <v>20:26:09</v>
      </c>
      <c r="H6" s="49">
        <f t="shared" si="2"/>
        <v>0.85138888888888897</v>
      </c>
      <c r="I6" s="55">
        <f t="shared" si="3"/>
        <v>2458202.350763889</v>
      </c>
      <c r="J6" s="55">
        <f t="shared" si="4"/>
        <v>58201.85076388903</v>
      </c>
      <c r="K6" s="55">
        <v>58201.851493059999</v>
      </c>
      <c r="L6" s="7">
        <v>90401309010</v>
      </c>
      <c r="M6" s="11" t="s">
        <v>21</v>
      </c>
      <c r="N6" s="11">
        <v>2660</v>
      </c>
      <c r="O6" s="11" t="s">
        <v>22</v>
      </c>
      <c r="P6" s="11" t="s">
        <v>30</v>
      </c>
      <c r="Q6" s="11" t="s">
        <v>751</v>
      </c>
      <c r="R6" s="18">
        <v>43192</v>
      </c>
      <c r="S6" s="11">
        <v>1</v>
      </c>
      <c r="T6" s="7" t="s">
        <v>752</v>
      </c>
    </row>
    <row r="7" spans="1:20" x14ac:dyDescent="0.25">
      <c r="A7" s="73"/>
      <c r="B7" s="43" t="s">
        <v>629</v>
      </c>
      <c r="C7" s="43" t="s">
        <v>689</v>
      </c>
      <c r="D7" s="44" t="s">
        <v>690</v>
      </c>
      <c r="E7" s="51" t="s">
        <v>691</v>
      </c>
      <c r="F7" s="54" t="str">
        <f t="shared" si="0"/>
        <v>2018-04-04</v>
      </c>
      <c r="G7" s="54" t="str">
        <f t="shared" si="1"/>
        <v>04:31:09</v>
      </c>
      <c r="H7" s="49">
        <f t="shared" si="2"/>
        <v>0.18819444444444444</v>
      </c>
      <c r="I7" s="55">
        <f t="shared" si="3"/>
        <v>2458212.1244444442</v>
      </c>
      <c r="J7" s="55">
        <f t="shared" si="4"/>
        <v>58211.624444444198</v>
      </c>
      <c r="K7" s="55">
        <v>58212.188298610003</v>
      </c>
      <c r="L7" s="7">
        <v>90401309012</v>
      </c>
      <c r="M7" s="11" t="s">
        <v>21</v>
      </c>
      <c r="N7" s="11">
        <v>12333</v>
      </c>
      <c r="O7" s="11" t="s">
        <v>22</v>
      </c>
      <c r="P7" s="11" t="s">
        <v>30</v>
      </c>
      <c r="Q7" s="11" t="s">
        <v>692</v>
      </c>
      <c r="R7" s="18">
        <v>43209</v>
      </c>
      <c r="S7" s="11">
        <v>0</v>
      </c>
      <c r="T7" s="7" t="s">
        <v>693</v>
      </c>
    </row>
    <row r="8" spans="1:20" x14ac:dyDescent="0.25">
      <c r="A8" s="73"/>
      <c r="B8" s="43" t="s">
        <v>629</v>
      </c>
      <c r="C8" s="43" t="s">
        <v>753</v>
      </c>
      <c r="D8" s="44" t="s">
        <v>754</v>
      </c>
      <c r="E8" s="51" t="s">
        <v>755</v>
      </c>
      <c r="F8" s="54" t="str">
        <f t="shared" si="0"/>
        <v>2018-04-16</v>
      </c>
      <c r="G8" s="54" t="str">
        <f t="shared" si="1"/>
        <v>22:21:09</v>
      </c>
      <c r="H8" s="49">
        <f t="shared" si="2"/>
        <v>0.93124999999999991</v>
      </c>
      <c r="I8" s="55">
        <f t="shared" si="3"/>
        <v>2458224.8674999997</v>
      </c>
      <c r="J8" s="55">
        <f t="shared" si="4"/>
        <v>58224.367499999702</v>
      </c>
      <c r="K8" s="55">
        <v>58224.931354170003</v>
      </c>
      <c r="L8" s="7">
        <v>90401309013</v>
      </c>
      <c r="M8" s="11" t="s">
        <v>21</v>
      </c>
      <c r="N8" s="11">
        <v>1834</v>
      </c>
      <c r="O8" s="11" t="s">
        <v>22</v>
      </c>
      <c r="P8" s="11" t="s">
        <v>30</v>
      </c>
      <c r="Q8" s="11" t="s">
        <v>756</v>
      </c>
      <c r="R8" s="18">
        <v>43217</v>
      </c>
      <c r="S8" s="11">
        <v>0</v>
      </c>
      <c r="T8" s="7" t="s">
        <v>757</v>
      </c>
    </row>
    <row r="9" spans="1:20" x14ac:dyDescent="0.25">
      <c r="A9" s="73"/>
      <c r="B9" s="43" t="s">
        <v>629</v>
      </c>
      <c r="C9" s="43" t="s">
        <v>704</v>
      </c>
      <c r="D9" s="44" t="s">
        <v>705</v>
      </c>
      <c r="E9" s="51" t="s">
        <v>706</v>
      </c>
      <c r="F9" s="54" t="str">
        <f t="shared" si="0"/>
        <v>2018-04-17</v>
      </c>
      <c r="G9" s="54" t="str">
        <f t="shared" si="1"/>
        <v>06:31:09</v>
      </c>
      <c r="H9" s="49">
        <f t="shared" si="2"/>
        <v>0.27152777777777776</v>
      </c>
      <c r="I9" s="55">
        <f t="shared" si="3"/>
        <v>2458225.2077777777</v>
      </c>
      <c r="J9" s="55">
        <f t="shared" si="4"/>
        <v>58224.707777777687</v>
      </c>
      <c r="K9" s="55">
        <v>58225.271631939999</v>
      </c>
      <c r="L9" s="7">
        <v>90401309014</v>
      </c>
      <c r="M9" s="11" t="s">
        <v>21</v>
      </c>
      <c r="N9" s="11">
        <v>9208</v>
      </c>
      <c r="O9" s="11" t="s">
        <v>22</v>
      </c>
      <c r="P9" s="11" t="s">
        <v>30</v>
      </c>
      <c r="Q9" s="11" t="s">
        <v>707</v>
      </c>
      <c r="R9" s="18">
        <v>43217</v>
      </c>
      <c r="S9" s="11">
        <v>1</v>
      </c>
      <c r="T9" s="7" t="s">
        <v>708</v>
      </c>
    </row>
    <row r="10" spans="1:20" x14ac:dyDescent="0.25">
      <c r="A10" s="73"/>
      <c r="B10" s="43" t="s">
        <v>629</v>
      </c>
      <c r="C10" s="43" t="s">
        <v>684</v>
      </c>
      <c r="D10" s="44" t="s">
        <v>685</v>
      </c>
      <c r="E10" s="51" t="s">
        <v>686</v>
      </c>
      <c r="F10" s="54" t="str">
        <f t="shared" si="0"/>
        <v>2018-05-03</v>
      </c>
      <c r="G10" s="54" t="str">
        <f t="shared" si="1"/>
        <v>18:51:09</v>
      </c>
      <c r="H10" s="49">
        <f t="shared" si="2"/>
        <v>0.78541666666666665</v>
      </c>
      <c r="I10" s="55">
        <f t="shared" si="3"/>
        <v>2458242.1585416668</v>
      </c>
      <c r="J10" s="55">
        <f t="shared" si="4"/>
        <v>58241.658541666809</v>
      </c>
      <c r="K10" s="55">
        <v>58241.785520830002</v>
      </c>
      <c r="L10" s="7">
        <v>90401309016</v>
      </c>
      <c r="M10" s="11" t="s">
        <v>21</v>
      </c>
      <c r="N10" s="11">
        <v>13791</v>
      </c>
      <c r="O10" s="11" t="s">
        <v>22</v>
      </c>
      <c r="P10" s="11" t="s">
        <v>30</v>
      </c>
      <c r="Q10" s="11" t="s">
        <v>687</v>
      </c>
      <c r="R10" s="18">
        <v>43232</v>
      </c>
      <c r="S10" s="11">
        <v>1</v>
      </c>
      <c r="T10" s="7" t="s">
        <v>688</v>
      </c>
    </row>
    <row r="11" spans="1:20" x14ac:dyDescent="0.25">
      <c r="A11" s="73"/>
      <c r="B11" s="43" t="s">
        <v>629</v>
      </c>
      <c r="C11" s="43" t="s">
        <v>743</v>
      </c>
      <c r="D11" s="44" t="s">
        <v>744</v>
      </c>
      <c r="E11" s="51" t="s">
        <v>745</v>
      </c>
      <c r="F11" s="54" t="str">
        <f t="shared" si="0"/>
        <v>2018-05-17</v>
      </c>
      <c r="G11" s="54" t="str">
        <f t="shared" si="1"/>
        <v>03:36:09</v>
      </c>
      <c r="H11" s="49">
        <f t="shared" si="2"/>
        <v>0.15</v>
      </c>
      <c r="I11" s="55">
        <f t="shared" si="3"/>
        <v>2458255.5231249998</v>
      </c>
      <c r="J11" s="55">
        <f t="shared" si="4"/>
        <v>58255.023124999832</v>
      </c>
      <c r="K11" s="55">
        <v>58255.150104170003</v>
      </c>
      <c r="L11" s="7">
        <v>90401309018</v>
      </c>
      <c r="M11" s="11" t="s">
        <v>21</v>
      </c>
      <c r="N11" s="11">
        <v>2733</v>
      </c>
      <c r="O11" s="11" t="s">
        <v>22</v>
      </c>
      <c r="P11" s="11" t="s">
        <v>30</v>
      </c>
      <c r="Q11" s="11" t="s">
        <v>746</v>
      </c>
      <c r="R11" s="18">
        <v>43245</v>
      </c>
      <c r="S11" s="11">
        <v>0</v>
      </c>
      <c r="T11" s="7" t="s">
        <v>747</v>
      </c>
    </row>
    <row r="12" spans="1:20" x14ac:dyDescent="0.25">
      <c r="A12" s="73"/>
      <c r="B12" s="43" t="s">
        <v>629</v>
      </c>
      <c r="C12" s="43" t="s">
        <v>699</v>
      </c>
      <c r="D12" s="44" t="s">
        <v>700</v>
      </c>
      <c r="E12" s="51" t="s">
        <v>701</v>
      </c>
      <c r="F12" s="54" t="str">
        <f t="shared" si="0"/>
        <v>2018-05-17</v>
      </c>
      <c r="G12" s="54" t="str">
        <f t="shared" si="1"/>
        <v>14:26:09</v>
      </c>
      <c r="H12" s="49">
        <f t="shared" si="2"/>
        <v>0.60138888888888897</v>
      </c>
      <c r="I12" s="55">
        <f t="shared" si="3"/>
        <v>2458255.9745138888</v>
      </c>
      <c r="J12" s="55">
        <f t="shared" si="4"/>
        <v>58255.474513888825</v>
      </c>
      <c r="K12" s="55">
        <v>58255.601493059999</v>
      </c>
      <c r="L12" s="7">
        <v>90401309019</v>
      </c>
      <c r="M12" s="11" t="s">
        <v>21</v>
      </c>
      <c r="N12" s="11">
        <v>9444</v>
      </c>
      <c r="O12" s="11" t="s">
        <v>22</v>
      </c>
      <c r="P12" s="11" t="s">
        <v>30</v>
      </c>
      <c r="Q12" s="11" t="s">
        <v>702</v>
      </c>
      <c r="R12" s="18">
        <v>43245</v>
      </c>
      <c r="S12" s="11">
        <v>1</v>
      </c>
      <c r="T12" s="7" t="s">
        <v>703</v>
      </c>
    </row>
    <row r="13" spans="1:20" x14ac:dyDescent="0.25">
      <c r="A13" s="73"/>
      <c r="B13" s="43" t="s">
        <v>629</v>
      </c>
      <c r="C13" s="43" t="s">
        <v>724</v>
      </c>
      <c r="D13" s="44" t="s">
        <v>725</v>
      </c>
      <c r="E13" s="51" t="s">
        <v>726</v>
      </c>
      <c r="F13" s="54" t="str">
        <f t="shared" si="0"/>
        <v>2018-05-21</v>
      </c>
      <c r="G13" s="54" t="str">
        <f t="shared" si="1"/>
        <v>05:51:09</v>
      </c>
      <c r="H13" s="49">
        <f t="shared" si="2"/>
        <v>0.24375000000000002</v>
      </c>
      <c r="I13" s="55">
        <f t="shared" si="3"/>
        <v>2458259.6168749998</v>
      </c>
      <c r="J13" s="55">
        <f t="shared" si="4"/>
        <v>58259.116874999832</v>
      </c>
      <c r="K13" s="55">
        <v>58259.243854170003</v>
      </c>
      <c r="L13" s="7">
        <v>90401324002</v>
      </c>
      <c r="M13" s="11" t="s">
        <v>21</v>
      </c>
      <c r="N13" s="11">
        <v>6570</v>
      </c>
      <c r="O13" s="11" t="s">
        <v>22</v>
      </c>
      <c r="P13" s="11" t="s">
        <v>30</v>
      </c>
      <c r="Q13" s="11" t="s">
        <v>727</v>
      </c>
      <c r="R13" s="18">
        <v>43245</v>
      </c>
      <c r="S13" s="11">
        <v>0</v>
      </c>
      <c r="T13" s="7" t="s">
        <v>728</v>
      </c>
    </row>
    <row r="14" spans="1:20" x14ac:dyDescent="0.25">
      <c r="A14" s="73"/>
      <c r="B14" s="43" t="s">
        <v>629</v>
      </c>
      <c r="C14" s="43" t="s">
        <v>664</v>
      </c>
      <c r="D14" s="44" t="s">
        <v>665</v>
      </c>
      <c r="E14" s="51" t="s">
        <v>666</v>
      </c>
      <c r="F14" s="54" t="str">
        <f t="shared" si="0"/>
        <v>2018-06-28</v>
      </c>
      <c r="G14" s="54" t="str">
        <f t="shared" si="1"/>
        <v>03:56:09</v>
      </c>
      <c r="H14" s="49">
        <f t="shared" si="2"/>
        <v>0.16388888888888889</v>
      </c>
      <c r="I14" s="55">
        <f t="shared" si="3"/>
        <v>2458296.973888889</v>
      </c>
      <c r="J14" s="55">
        <f t="shared" si="4"/>
        <v>58296.473888888955</v>
      </c>
      <c r="K14" s="55">
        <v>58297.163993059999</v>
      </c>
      <c r="L14" s="7">
        <v>90401309021</v>
      </c>
      <c r="M14" s="11" t="s">
        <v>21</v>
      </c>
      <c r="N14" s="11">
        <v>21868</v>
      </c>
      <c r="O14" s="11" t="s">
        <v>22</v>
      </c>
      <c r="P14" s="11" t="s">
        <v>30</v>
      </c>
      <c r="Q14" s="11" t="s">
        <v>667</v>
      </c>
      <c r="R14" s="18">
        <v>43288</v>
      </c>
      <c r="S14" s="11">
        <v>0</v>
      </c>
      <c r="T14" s="7" t="s">
        <v>668</v>
      </c>
    </row>
    <row r="15" spans="1:20" x14ac:dyDescent="0.25">
      <c r="A15" s="73"/>
      <c r="B15" s="43" t="s">
        <v>629</v>
      </c>
      <c r="C15" s="43" t="s">
        <v>719</v>
      </c>
      <c r="D15" s="44" t="s">
        <v>720</v>
      </c>
      <c r="E15" s="51" t="s">
        <v>721</v>
      </c>
      <c r="F15" s="54" t="str">
        <f t="shared" si="0"/>
        <v>2018-07-07</v>
      </c>
      <c r="G15" s="54" t="str">
        <f t="shared" si="1"/>
        <v>08:36:09</v>
      </c>
      <c r="H15" s="49">
        <f t="shared" si="2"/>
        <v>0.35833333333333334</v>
      </c>
      <c r="I15" s="55">
        <f t="shared" si="3"/>
        <v>2458306.6052083331</v>
      </c>
      <c r="J15" s="55">
        <f t="shared" si="4"/>
        <v>58306.105208333116</v>
      </c>
      <c r="K15" s="55">
        <v>58306.358437499999</v>
      </c>
      <c r="L15" s="7">
        <v>90401309023</v>
      </c>
      <c r="M15" s="11" t="s">
        <v>21</v>
      </c>
      <c r="N15" s="11">
        <v>7269</v>
      </c>
      <c r="O15" s="11" t="s">
        <v>22</v>
      </c>
      <c r="P15" s="11" t="s">
        <v>30</v>
      </c>
      <c r="Q15" s="11" t="s">
        <v>722</v>
      </c>
      <c r="R15" s="18">
        <v>43302</v>
      </c>
      <c r="S15" s="11">
        <v>1</v>
      </c>
      <c r="T15" s="7" t="s">
        <v>723</v>
      </c>
    </row>
    <row r="16" spans="1:20" x14ac:dyDescent="0.25">
      <c r="A16" s="73"/>
      <c r="B16" s="43" t="s">
        <v>629</v>
      </c>
      <c r="C16" s="43" t="s">
        <v>714</v>
      </c>
      <c r="D16" s="44" t="s">
        <v>715</v>
      </c>
      <c r="E16" s="51" t="s">
        <v>716</v>
      </c>
      <c r="F16" s="54" t="str">
        <f t="shared" si="0"/>
        <v>2018-07-15</v>
      </c>
      <c r="G16" s="54" t="str">
        <f t="shared" si="1"/>
        <v>17:51:09</v>
      </c>
      <c r="H16" s="49">
        <f t="shared" si="2"/>
        <v>0.74375000000000002</v>
      </c>
      <c r="I16" s="55">
        <f t="shared" si="3"/>
        <v>2458314.9906249996</v>
      </c>
      <c r="J16" s="55">
        <f t="shared" si="4"/>
        <v>58314.490624999627</v>
      </c>
      <c r="K16" s="55">
        <v>58314.743854170003</v>
      </c>
      <c r="L16" s="7">
        <v>90401309025</v>
      </c>
      <c r="M16" s="11" t="s">
        <v>21</v>
      </c>
      <c r="N16" s="11">
        <v>8053</v>
      </c>
      <c r="O16" s="11" t="s">
        <v>22</v>
      </c>
      <c r="P16" s="11" t="s">
        <v>30</v>
      </c>
      <c r="Q16" s="11" t="s">
        <v>717</v>
      </c>
      <c r="R16" s="18">
        <v>43309</v>
      </c>
      <c r="S16" s="11">
        <v>0</v>
      </c>
      <c r="T16" s="7" t="s">
        <v>718</v>
      </c>
    </row>
    <row r="17" spans="1:20" x14ac:dyDescent="0.25">
      <c r="A17" s="73"/>
      <c r="B17" s="43" t="s">
        <v>629</v>
      </c>
      <c r="C17" s="43" t="s">
        <v>758</v>
      </c>
      <c r="D17" s="44" t="s">
        <v>636</v>
      </c>
      <c r="E17" s="51" t="s">
        <v>759</v>
      </c>
      <c r="F17" s="54" t="str">
        <f t="shared" si="0"/>
        <v>2018-07-28</v>
      </c>
      <c r="G17" s="54" t="str">
        <f t="shared" si="1"/>
        <v>00:46:09</v>
      </c>
      <c r="H17" s="49">
        <f t="shared" si="2"/>
        <v>3.1944444444444442E-2</v>
      </c>
      <c r="I17" s="55">
        <f t="shared" si="3"/>
        <v>2458327.2788194441</v>
      </c>
      <c r="J17" s="55">
        <f t="shared" si="4"/>
        <v>58326.778819444124</v>
      </c>
      <c r="K17" s="55">
        <v>58327.032048610003</v>
      </c>
      <c r="L17" s="7">
        <v>90401309026</v>
      </c>
      <c r="M17" s="11" t="s">
        <v>21</v>
      </c>
      <c r="N17" s="11">
        <v>246</v>
      </c>
      <c r="O17" s="11" t="s">
        <v>22</v>
      </c>
      <c r="P17" s="11" t="s">
        <v>30</v>
      </c>
      <c r="Q17" s="11" t="s">
        <v>760</v>
      </c>
      <c r="R17" s="18">
        <v>43330</v>
      </c>
      <c r="S17" s="11">
        <v>0</v>
      </c>
      <c r="T17" s="7" t="s">
        <v>761</v>
      </c>
    </row>
    <row r="18" spans="1:20" x14ac:dyDescent="0.25">
      <c r="A18" s="73"/>
      <c r="B18" s="43" t="s">
        <v>629</v>
      </c>
      <c r="C18" s="43" t="s">
        <v>669</v>
      </c>
      <c r="D18" s="44" t="s">
        <v>670</v>
      </c>
      <c r="E18" s="51" t="s">
        <v>671</v>
      </c>
      <c r="F18" s="54" t="str">
        <f t="shared" si="0"/>
        <v>2018-07-28</v>
      </c>
      <c r="G18" s="54" t="str">
        <f t="shared" si="1"/>
        <v>01:11:09</v>
      </c>
      <c r="H18" s="49">
        <f t="shared" si="2"/>
        <v>4.9305555555555554E-2</v>
      </c>
      <c r="I18" s="55">
        <f t="shared" si="3"/>
        <v>2458327.2961805551</v>
      </c>
      <c r="J18" s="55">
        <f t="shared" si="4"/>
        <v>58326.796180555131</v>
      </c>
      <c r="K18" s="55">
        <v>58327.049409719999</v>
      </c>
      <c r="L18" s="7">
        <v>90401309027</v>
      </c>
      <c r="M18" s="11" t="s">
        <v>21</v>
      </c>
      <c r="N18" s="11">
        <v>20634</v>
      </c>
      <c r="O18" s="11" t="s">
        <v>22</v>
      </c>
      <c r="P18" s="11" t="s">
        <v>30</v>
      </c>
      <c r="Q18" s="11" t="s">
        <v>672</v>
      </c>
      <c r="R18" s="18">
        <v>43330</v>
      </c>
      <c r="S18" s="11">
        <v>1</v>
      </c>
      <c r="T18" s="7" t="s">
        <v>673</v>
      </c>
    </row>
    <row r="19" spans="1:20" x14ac:dyDescent="0.25">
      <c r="A19" s="73"/>
      <c r="B19" s="43" t="s">
        <v>629</v>
      </c>
      <c r="C19" s="43" t="s">
        <v>709</v>
      </c>
      <c r="D19" s="44" t="s">
        <v>710</v>
      </c>
      <c r="E19" s="51" t="s">
        <v>711</v>
      </c>
      <c r="F19" s="54" t="str">
        <f t="shared" si="0"/>
        <v>2018-08-13</v>
      </c>
      <c r="G19" s="54" t="str">
        <f t="shared" si="1"/>
        <v>14:26:09</v>
      </c>
      <c r="H19" s="49">
        <f t="shared" si="2"/>
        <v>0.60138888888888897</v>
      </c>
      <c r="I19" s="55">
        <f t="shared" si="3"/>
        <v>2458343.2851388888</v>
      </c>
      <c r="J19" s="55">
        <f t="shared" si="4"/>
        <v>58342.78513888875</v>
      </c>
      <c r="K19" s="55">
        <v>58343.601493059999</v>
      </c>
      <c r="L19" s="7">
        <v>90401309029</v>
      </c>
      <c r="M19" s="11" t="s">
        <v>21</v>
      </c>
      <c r="N19" s="11">
        <v>8708</v>
      </c>
      <c r="O19" s="11" t="s">
        <v>22</v>
      </c>
      <c r="P19" s="11" t="s">
        <v>30</v>
      </c>
      <c r="Q19" s="11" t="s">
        <v>712</v>
      </c>
      <c r="R19" s="18">
        <v>43337</v>
      </c>
      <c r="S19" s="11">
        <v>0</v>
      </c>
      <c r="T19" s="7" t="s">
        <v>713</v>
      </c>
    </row>
    <row r="20" spans="1:20" x14ac:dyDescent="0.25">
      <c r="A20" s="73"/>
      <c r="B20" s="43" t="s">
        <v>629</v>
      </c>
      <c r="C20" s="43" t="s">
        <v>679</v>
      </c>
      <c r="D20" s="44" t="s">
        <v>680</v>
      </c>
      <c r="E20" s="51" t="s">
        <v>681</v>
      </c>
      <c r="F20" s="54" t="str">
        <f t="shared" si="0"/>
        <v>2018-08-19</v>
      </c>
      <c r="G20" s="54" t="str">
        <f t="shared" si="1"/>
        <v>07:26:09</v>
      </c>
      <c r="H20" s="49">
        <f t="shared" si="2"/>
        <v>0.30972222222222223</v>
      </c>
      <c r="I20" s="55">
        <f t="shared" si="3"/>
        <v>2458348.9934722222</v>
      </c>
      <c r="J20" s="55">
        <f t="shared" si="4"/>
        <v>58348.493472222239</v>
      </c>
      <c r="K20" s="55">
        <v>58349.309826390003</v>
      </c>
      <c r="L20" s="7">
        <v>90401309031</v>
      </c>
      <c r="M20" s="11" t="s">
        <v>21</v>
      </c>
      <c r="N20" s="11">
        <v>18502</v>
      </c>
      <c r="O20" s="11" t="s">
        <v>22</v>
      </c>
      <c r="P20" s="11" t="s">
        <v>30</v>
      </c>
      <c r="Q20" s="11" t="s">
        <v>682</v>
      </c>
      <c r="R20" s="18">
        <v>43351</v>
      </c>
      <c r="S20" s="11">
        <v>0</v>
      </c>
      <c r="T20" s="7" t="s">
        <v>683</v>
      </c>
    </row>
    <row r="21" spans="1:20" x14ac:dyDescent="0.25">
      <c r="A21" s="73"/>
      <c r="B21" s="43" t="s">
        <v>629</v>
      </c>
      <c r="C21" s="43" t="s">
        <v>650</v>
      </c>
      <c r="D21" s="44" t="s">
        <v>660</v>
      </c>
      <c r="E21" s="51" t="s">
        <v>661</v>
      </c>
      <c r="F21" s="54" t="str">
        <f t="shared" si="0"/>
        <v>2018-09-27</v>
      </c>
      <c r="G21" s="54" t="str">
        <f t="shared" si="1"/>
        <v>21:51:09</v>
      </c>
      <c r="H21" s="49">
        <f t="shared" si="2"/>
        <v>0.91041666666666665</v>
      </c>
      <c r="I21" s="55">
        <f t="shared" si="3"/>
        <v>2458388.0310416669</v>
      </c>
      <c r="J21" s="55">
        <f t="shared" si="4"/>
        <v>58387.531041666865</v>
      </c>
      <c r="K21" s="55">
        <v>58388.910520830002</v>
      </c>
      <c r="L21" s="7">
        <v>90401309033</v>
      </c>
      <c r="M21" s="11" t="s">
        <v>21</v>
      </c>
      <c r="N21" s="11">
        <v>24895</v>
      </c>
      <c r="O21" s="11" t="s">
        <v>22</v>
      </c>
      <c r="P21" s="11" t="s">
        <v>30</v>
      </c>
      <c r="Q21" s="11" t="s">
        <v>662</v>
      </c>
      <c r="R21" s="18">
        <v>43377</v>
      </c>
      <c r="S21" s="11">
        <v>0</v>
      </c>
      <c r="T21" s="7" t="s">
        <v>663</v>
      </c>
    </row>
    <row r="22" spans="1:20" x14ac:dyDescent="0.25">
      <c r="A22" s="73"/>
      <c r="B22" s="43" t="s">
        <v>629</v>
      </c>
      <c r="C22" s="43" t="s">
        <v>674</v>
      </c>
      <c r="D22" s="44" t="s">
        <v>675</v>
      </c>
      <c r="E22" s="51" t="s">
        <v>676</v>
      </c>
      <c r="F22" s="54" t="str">
        <f t="shared" si="0"/>
        <v>2018-10-06</v>
      </c>
      <c r="G22" s="54" t="str">
        <f t="shared" si="1"/>
        <v>07:11:09</v>
      </c>
      <c r="H22" s="49">
        <f t="shared" si="2"/>
        <v>0.29930555555555555</v>
      </c>
      <c r="I22" s="55">
        <f t="shared" si="3"/>
        <v>2458396.8568055555</v>
      </c>
      <c r="J22" s="55">
        <f t="shared" si="4"/>
        <v>58396.356805555522</v>
      </c>
      <c r="K22" s="55">
        <v>58397.299409719999</v>
      </c>
      <c r="L22" s="7">
        <v>90401309035</v>
      </c>
      <c r="M22" s="11" t="s">
        <v>21</v>
      </c>
      <c r="N22" s="11">
        <v>18572</v>
      </c>
      <c r="O22" s="11" t="s">
        <v>22</v>
      </c>
      <c r="P22" s="11" t="s">
        <v>30</v>
      </c>
      <c r="Q22" s="11" t="s">
        <v>677</v>
      </c>
      <c r="R22" s="18">
        <v>43391</v>
      </c>
      <c r="S22" s="11">
        <v>0</v>
      </c>
      <c r="T22" s="7" t="s">
        <v>678</v>
      </c>
    </row>
    <row r="23" spans="1:20" x14ac:dyDescent="0.25">
      <c r="A23" s="73"/>
      <c r="B23" s="43" t="s">
        <v>629</v>
      </c>
      <c r="C23" s="43" t="s">
        <v>650</v>
      </c>
      <c r="D23" s="44" t="s">
        <v>651</v>
      </c>
      <c r="E23" s="51" t="s">
        <v>652</v>
      </c>
      <c r="F23" s="54" t="str">
        <f t="shared" si="0"/>
        <v>2018-10-13</v>
      </c>
      <c r="G23" s="54" t="str">
        <f t="shared" si="1"/>
        <v>22:46:09</v>
      </c>
      <c r="H23" s="49">
        <f t="shared" si="2"/>
        <v>0.94861111111111107</v>
      </c>
      <c r="I23" s="55">
        <f t="shared" si="3"/>
        <v>2458404.506111111</v>
      </c>
      <c r="J23" s="55">
        <f t="shared" si="4"/>
        <v>58404.006111111026</v>
      </c>
      <c r="K23" s="55">
        <v>58404.948715279999</v>
      </c>
      <c r="L23" s="7">
        <v>90401309037</v>
      </c>
      <c r="M23" s="11" t="s">
        <v>21</v>
      </c>
      <c r="N23" s="11">
        <v>38469</v>
      </c>
      <c r="O23" s="11" t="s">
        <v>22</v>
      </c>
      <c r="P23" s="11" t="s">
        <v>30</v>
      </c>
      <c r="Q23" s="11" t="s">
        <v>653</v>
      </c>
      <c r="R23" s="18">
        <v>43391</v>
      </c>
      <c r="S23" s="11">
        <v>0</v>
      </c>
      <c r="T23" s="7" t="s">
        <v>654</v>
      </c>
    </row>
    <row r="24" spans="1:20" x14ac:dyDescent="0.25">
      <c r="A24" s="73"/>
      <c r="B24" s="43" t="s">
        <v>629</v>
      </c>
      <c r="C24" s="43" t="s">
        <v>630</v>
      </c>
      <c r="D24" s="44" t="s">
        <v>631</v>
      </c>
      <c r="E24" s="51" t="s">
        <v>632</v>
      </c>
      <c r="F24" s="54" t="str">
        <f t="shared" si="0"/>
        <v>2018-10-29</v>
      </c>
      <c r="G24" s="54" t="str">
        <f t="shared" si="1"/>
        <v>01:11:09</v>
      </c>
      <c r="H24" s="49">
        <f t="shared" si="2"/>
        <v>4.9305555555555554E-2</v>
      </c>
      <c r="I24" s="55">
        <f t="shared" si="3"/>
        <v>2458419.6068055555</v>
      </c>
      <c r="J24" s="55">
        <f t="shared" si="4"/>
        <v>58419.106805555522</v>
      </c>
      <c r="K24" s="55">
        <v>58420.049409719999</v>
      </c>
      <c r="L24" s="7">
        <v>90401309039</v>
      </c>
      <c r="M24" s="11" t="s">
        <v>21</v>
      </c>
      <c r="N24" s="11">
        <v>58254</v>
      </c>
      <c r="O24" s="11" t="s">
        <v>22</v>
      </c>
      <c r="P24" s="11" t="s">
        <v>30</v>
      </c>
      <c r="Q24" s="11" t="s">
        <v>633</v>
      </c>
      <c r="R24" s="18">
        <v>43413</v>
      </c>
      <c r="S24" s="11">
        <v>0</v>
      </c>
      <c r="T24" s="7" t="s">
        <v>634</v>
      </c>
    </row>
    <row r="25" spans="1:20" x14ac:dyDescent="0.25">
      <c r="A25" s="73"/>
      <c r="B25" s="43" t="s">
        <v>629</v>
      </c>
      <c r="C25" s="43" t="s">
        <v>655</v>
      </c>
      <c r="D25" s="44" t="s">
        <v>656</v>
      </c>
      <c r="E25" s="51" t="s">
        <v>657</v>
      </c>
      <c r="F25" s="54" t="str">
        <f t="shared" si="0"/>
        <v>2019-03-25</v>
      </c>
      <c r="G25" s="54" t="str">
        <f t="shared" si="1"/>
        <v>19:51:09</v>
      </c>
      <c r="H25" s="49">
        <f t="shared" si="2"/>
        <v>0.82708333333333328</v>
      </c>
      <c r="I25" s="55">
        <f t="shared" si="3"/>
        <v>2458568.5689583332</v>
      </c>
      <c r="J25" s="55">
        <f t="shared" si="4"/>
        <v>58568.068958333228</v>
      </c>
      <c r="K25" s="55">
        <v>58567.827187499999</v>
      </c>
      <c r="L25" s="7">
        <v>90501311002</v>
      </c>
      <c r="M25" s="11" t="s">
        <v>21</v>
      </c>
      <c r="N25" s="11">
        <v>28664</v>
      </c>
      <c r="O25" s="11" t="s">
        <v>22</v>
      </c>
      <c r="P25" s="11" t="s">
        <v>30</v>
      </c>
      <c r="Q25" s="11" t="s">
        <v>658</v>
      </c>
      <c r="R25" s="18">
        <v>43560</v>
      </c>
      <c r="S25" s="11">
        <v>0</v>
      </c>
      <c r="T25" s="7" t="s">
        <v>659</v>
      </c>
    </row>
    <row r="26" spans="1:20" x14ac:dyDescent="0.25">
      <c r="A26" s="73"/>
      <c r="B26" s="43" t="s">
        <v>629</v>
      </c>
      <c r="C26" s="43" t="s">
        <v>645</v>
      </c>
      <c r="D26" s="44" t="s">
        <v>646</v>
      </c>
      <c r="E26" s="51" t="s">
        <v>647</v>
      </c>
      <c r="F26" s="54" t="str">
        <f t="shared" si="0"/>
        <v>2019-05-01</v>
      </c>
      <c r="G26" s="54" t="str">
        <f t="shared" si="1"/>
        <v>09:36:09</v>
      </c>
      <c r="H26" s="49">
        <f t="shared" si="2"/>
        <v>0.4</v>
      </c>
      <c r="I26" s="55">
        <f t="shared" si="3"/>
        <v>2458605.015625</v>
      </c>
      <c r="J26" s="55">
        <f t="shared" si="4"/>
        <v>58604.515625</v>
      </c>
      <c r="K26" s="55">
        <v>58604.400104170003</v>
      </c>
      <c r="L26" s="7">
        <v>90501320002</v>
      </c>
      <c r="M26" s="11" t="s">
        <v>21</v>
      </c>
      <c r="N26" s="11">
        <v>42643</v>
      </c>
      <c r="O26" s="11" t="s">
        <v>22</v>
      </c>
      <c r="P26" s="11" t="s">
        <v>30</v>
      </c>
      <c r="Q26" s="11" t="s">
        <v>648</v>
      </c>
      <c r="R26" s="18">
        <v>43602</v>
      </c>
      <c r="S26" s="11">
        <v>0</v>
      </c>
      <c r="T26" s="7" t="s">
        <v>649</v>
      </c>
    </row>
    <row r="27" spans="1:20" x14ac:dyDescent="0.25">
      <c r="A27" s="73"/>
      <c r="B27" s="11" t="s">
        <v>629</v>
      </c>
      <c r="C27" s="11" t="s">
        <v>640</v>
      </c>
      <c r="D27" s="13" t="s">
        <v>641</v>
      </c>
      <c r="E27" s="52" t="s">
        <v>642</v>
      </c>
      <c r="F27" s="57" t="str">
        <f t="shared" si="0"/>
        <v>2019-08-26</v>
      </c>
      <c r="G27" s="57" t="str">
        <f t="shared" si="1"/>
        <v>07:16:09</v>
      </c>
      <c r="H27" s="7">
        <f t="shared" si="2"/>
        <v>0.30277777777777781</v>
      </c>
      <c r="I27" s="58">
        <f t="shared" si="3"/>
        <v>2458721.2290277779</v>
      </c>
      <c r="J27" s="58">
        <f t="shared" si="4"/>
        <v>58720.72902777791</v>
      </c>
      <c r="K27" s="58">
        <v>58721.302881939999</v>
      </c>
      <c r="L27" s="7">
        <v>90501337002</v>
      </c>
      <c r="M27" s="11" t="s">
        <v>21</v>
      </c>
      <c r="N27" s="11">
        <v>44581</v>
      </c>
      <c r="O27" s="11" t="s">
        <v>22</v>
      </c>
      <c r="P27" s="11" t="s">
        <v>30</v>
      </c>
      <c r="Q27" s="11" t="s">
        <v>643</v>
      </c>
      <c r="R27" s="18">
        <v>43724</v>
      </c>
      <c r="S27" s="11">
        <v>0</v>
      </c>
      <c r="T27" s="7" t="s">
        <v>644</v>
      </c>
    </row>
    <row r="28" spans="1:20" x14ac:dyDescent="0.25">
      <c r="A28" s="74"/>
      <c r="B28" s="12" t="s">
        <v>629</v>
      </c>
      <c r="C28" s="12" t="s">
        <v>635</v>
      </c>
      <c r="D28" s="14" t="s">
        <v>636</v>
      </c>
      <c r="E28" s="53" t="s">
        <v>637</v>
      </c>
      <c r="F28" s="60" t="str">
        <f t="shared" si="0"/>
        <v>2019-09-20</v>
      </c>
      <c r="G28" s="60" t="str">
        <f t="shared" si="1"/>
        <v>19:16:09</v>
      </c>
      <c r="H28" s="8">
        <f t="shared" si="2"/>
        <v>0.8027777777777777</v>
      </c>
      <c r="I28" s="61">
        <f t="shared" si="3"/>
        <v>2458746.165902778</v>
      </c>
      <c r="J28" s="61">
        <f t="shared" si="4"/>
        <v>58745.665902778041</v>
      </c>
      <c r="K28" s="61">
        <v>58746.802881939999</v>
      </c>
      <c r="L28" s="8">
        <v>90501337004</v>
      </c>
      <c r="M28" s="12" t="s">
        <v>21</v>
      </c>
      <c r="N28" s="12">
        <v>47617</v>
      </c>
      <c r="O28" s="12" t="s">
        <v>22</v>
      </c>
      <c r="P28" s="12" t="s">
        <v>30</v>
      </c>
      <c r="Q28" s="12" t="s">
        <v>638</v>
      </c>
      <c r="R28" s="19">
        <v>43741</v>
      </c>
      <c r="S28" s="12">
        <v>0</v>
      </c>
      <c r="T28" s="8" t="s">
        <v>639</v>
      </c>
    </row>
  </sheetData>
  <autoFilter ref="B1:T1" xr:uid="{BADCBBE5-CCB8-4776-BDEE-E6BDA56AB57A}">
    <sortState xmlns:xlrd2="http://schemas.microsoft.com/office/spreadsheetml/2017/richdata2" ref="B2:T28">
      <sortCondition ref="E1"/>
    </sortState>
  </autoFilter>
  <mergeCells count="1">
    <mergeCell ref="A2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F025-C2A8-4370-913B-8F469B3BC5C4}">
  <dimension ref="A1:T13"/>
  <sheetViews>
    <sheetView workbookViewId="0">
      <pane ySplit="1" topLeftCell="A2" activePane="bottomLeft" state="frozen"/>
      <selection activeCell="B1" sqref="B1"/>
      <selection pane="bottomLeft" activeCell="K1" sqref="K1"/>
    </sheetView>
  </sheetViews>
  <sheetFormatPr defaultColWidth="14.85546875" defaultRowHeight="15" x14ac:dyDescent="0.25"/>
  <cols>
    <col min="1" max="1" width="11.5703125" bestFit="1" customWidth="1"/>
    <col min="2" max="2" width="13.140625" bestFit="1" customWidth="1"/>
    <col min="3" max="3" width="9.42578125" bestFit="1" customWidth="1"/>
    <col min="4" max="4" width="8.5703125" bestFit="1" customWidth="1"/>
    <col min="5" max="5" width="18.28515625" bestFit="1" customWidth="1"/>
    <col min="6" max="11" width="18.28515625" customWidth="1"/>
    <col min="12" max="12" width="22.28515625" customWidth="1"/>
    <col min="13" max="13" width="8.5703125" bestFit="1" customWidth="1"/>
    <col min="14" max="14" width="11.7109375" customWidth="1"/>
    <col min="15" max="15" width="12.7109375" bestFit="1" customWidth="1"/>
    <col min="16" max="16" width="7.28515625" bestFit="1" customWidth="1"/>
    <col min="17" max="17" width="18.28515625" bestFit="1" customWidth="1"/>
    <col min="18" max="18" width="9.7109375" bestFit="1" customWidth="1"/>
    <col min="19" max="19" width="7.85546875" bestFit="1" customWidth="1"/>
    <col min="20" max="20" width="18.140625" bestFit="1" customWidth="1"/>
  </cols>
  <sheetData>
    <row r="1" spans="1:20" s="27" customFormat="1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16</v>
      </c>
      <c r="B2" s="41" t="s">
        <v>17</v>
      </c>
      <c r="C2" s="41" t="s">
        <v>73</v>
      </c>
      <c r="D2" s="42" t="s">
        <v>74</v>
      </c>
      <c r="E2" s="41" t="s">
        <v>75</v>
      </c>
      <c r="F2" s="54" t="str">
        <f t="shared" ref="F2:F13" si="0">LEFT(E2,10)</f>
        <v>2021-06-17</v>
      </c>
      <c r="G2" s="54" t="str">
        <f>RIGHT(E2,8)</f>
        <v>10:11:09</v>
      </c>
      <c r="H2" s="49">
        <f>(HOUR(G2)/24)+(MINUTE(G2)/(24*60))+(SECOND(F2)/(24*3600))</f>
        <v>0.42430555555555555</v>
      </c>
      <c r="I2" s="55">
        <f>(1461*(YEAR(F2)+4800+(MONTH(F2)-14)/12))/4+(367*(MONTH(F2)-2-12*((MONTH(F2)-14)/12)))/12-(3*((YEAR(F2)+4900+(MONTH(F2)-14)/12)/100))/4+(DAY(F2)+H2)-2.31-32075</f>
        <v>2459381.9618055555</v>
      </c>
      <c r="J2" s="55">
        <f>I2-2400000.5</f>
        <v>59381.461805555504</v>
      </c>
      <c r="K2" s="56">
        <v>59382.424409719999</v>
      </c>
      <c r="L2" s="6">
        <v>80702317002</v>
      </c>
      <c r="M2" s="10" t="s">
        <v>21</v>
      </c>
      <c r="N2" s="10">
        <v>1335</v>
      </c>
      <c r="O2" s="10" t="s">
        <v>22</v>
      </c>
      <c r="P2" s="10" t="s">
        <v>23</v>
      </c>
      <c r="Q2" s="10" t="s">
        <v>76</v>
      </c>
      <c r="R2" s="17">
        <v>44580</v>
      </c>
      <c r="S2" s="10">
        <v>1</v>
      </c>
      <c r="T2" s="6" t="s">
        <v>77</v>
      </c>
    </row>
    <row r="3" spans="1:20" x14ac:dyDescent="0.25">
      <c r="A3" s="73"/>
      <c r="B3" s="43" t="s">
        <v>17</v>
      </c>
      <c r="C3" s="43" t="s">
        <v>68</v>
      </c>
      <c r="D3" s="44" t="s">
        <v>69</v>
      </c>
      <c r="E3" s="43" t="s">
        <v>70</v>
      </c>
      <c r="F3" s="54" t="str">
        <f t="shared" si="0"/>
        <v>2021-06-24</v>
      </c>
      <c r="G3" s="54" t="str">
        <f t="shared" ref="G3:G13" si="1">RIGHT(E3,8)</f>
        <v>11:21:09</v>
      </c>
      <c r="H3" s="49">
        <f t="shared" ref="H3:H13" si="2">(HOUR(G3)/24)+(MINUTE(G3)/(24*60))+(SECOND(F3)/(24*3600))</f>
        <v>0.47291666666666665</v>
      </c>
      <c r="I3" s="55">
        <f t="shared" ref="I3:I13" si="3">(1461*(YEAR(F3)+4800+(MONTH(F3)-14)/12))/4+(367*(MONTH(F3)-2-12*((MONTH(F3)-14)/12)))/12-(3*((YEAR(F3)+4900+(MONTH(F3)-14)/12)/100))/4+(DAY(F3)+H3)-2.31-32075</f>
        <v>2459389.010416667</v>
      </c>
      <c r="J3" s="55">
        <f t="shared" ref="J3:J13" si="4">I3-2400000.5</f>
        <v>59388.510416666977</v>
      </c>
      <c r="K3" s="55">
        <v>59389.473020830002</v>
      </c>
      <c r="L3" s="7">
        <v>80702317004</v>
      </c>
      <c r="M3" s="11" t="s">
        <v>21</v>
      </c>
      <c r="N3" s="11">
        <v>3113</v>
      </c>
      <c r="O3" s="11" t="s">
        <v>22</v>
      </c>
      <c r="P3" s="11" t="s">
        <v>23</v>
      </c>
      <c r="Q3" s="11" t="s">
        <v>71</v>
      </c>
      <c r="R3" s="18">
        <v>44580</v>
      </c>
      <c r="S3" s="11">
        <v>1</v>
      </c>
      <c r="T3" s="7" t="s">
        <v>72</v>
      </c>
    </row>
    <row r="4" spans="1:20" x14ac:dyDescent="0.25">
      <c r="A4" s="73"/>
      <c r="B4" s="43" t="s">
        <v>17</v>
      </c>
      <c r="C4" s="43" t="s">
        <v>63</v>
      </c>
      <c r="D4" s="44" t="s">
        <v>64</v>
      </c>
      <c r="E4" s="43" t="s">
        <v>65</v>
      </c>
      <c r="F4" s="54" t="str">
        <f t="shared" si="0"/>
        <v>2021-07-01</v>
      </c>
      <c r="G4" s="54" t="str">
        <f t="shared" si="1"/>
        <v>04:26:09</v>
      </c>
      <c r="H4" s="49">
        <f t="shared" si="2"/>
        <v>0.1847222222222222</v>
      </c>
      <c r="I4" s="55">
        <f t="shared" si="3"/>
        <v>2459396.1590972221</v>
      </c>
      <c r="J4" s="55">
        <f t="shared" si="4"/>
        <v>59395.659097222146</v>
      </c>
      <c r="K4" s="55">
        <v>59396.184826390003</v>
      </c>
      <c r="L4" s="7">
        <v>80702317006</v>
      </c>
      <c r="M4" s="11" t="s">
        <v>21</v>
      </c>
      <c r="N4" s="11">
        <v>4129</v>
      </c>
      <c r="O4" s="11" t="s">
        <v>22</v>
      </c>
      <c r="P4" s="11" t="s">
        <v>23</v>
      </c>
      <c r="Q4" s="11" t="s">
        <v>66</v>
      </c>
      <c r="R4" s="18">
        <v>44580</v>
      </c>
      <c r="S4" s="11">
        <v>1</v>
      </c>
      <c r="T4" s="7" t="s">
        <v>67</v>
      </c>
    </row>
    <row r="5" spans="1:20" x14ac:dyDescent="0.25">
      <c r="A5" s="73"/>
      <c r="B5" s="43" t="s">
        <v>17</v>
      </c>
      <c r="C5" s="43" t="s">
        <v>58</v>
      </c>
      <c r="D5" s="44" t="s">
        <v>59</v>
      </c>
      <c r="E5" s="43" t="s">
        <v>60</v>
      </c>
      <c r="F5" s="54" t="str">
        <f t="shared" si="0"/>
        <v>2021-07-08</v>
      </c>
      <c r="G5" s="54" t="str">
        <f t="shared" si="1"/>
        <v>00:36:09</v>
      </c>
      <c r="H5" s="49">
        <f t="shared" si="2"/>
        <v>2.5000000000000001E-2</v>
      </c>
      <c r="I5" s="55">
        <f t="shared" si="3"/>
        <v>2459402.9993749997</v>
      </c>
      <c r="J5" s="55">
        <f t="shared" si="4"/>
        <v>59402.499374999665</v>
      </c>
      <c r="K5" s="55">
        <v>59403.025104170003</v>
      </c>
      <c r="L5" s="7">
        <v>80702317008</v>
      </c>
      <c r="M5" s="11" t="s">
        <v>21</v>
      </c>
      <c r="N5" s="11">
        <v>4591</v>
      </c>
      <c r="O5" s="11" t="s">
        <v>22</v>
      </c>
      <c r="P5" s="11" t="s">
        <v>23</v>
      </c>
      <c r="Q5" s="11" t="s">
        <v>61</v>
      </c>
      <c r="R5" s="18">
        <v>44580</v>
      </c>
      <c r="S5" s="11">
        <v>1</v>
      </c>
      <c r="T5" s="7" t="s">
        <v>62</v>
      </c>
    </row>
    <row r="6" spans="1:20" x14ac:dyDescent="0.25">
      <c r="A6" s="73"/>
      <c r="B6" s="43" t="s">
        <v>17</v>
      </c>
      <c r="C6" s="43" t="s">
        <v>53</v>
      </c>
      <c r="D6" s="44" t="s">
        <v>54</v>
      </c>
      <c r="E6" s="43" t="s">
        <v>55</v>
      </c>
      <c r="F6" s="54" t="str">
        <f t="shared" si="0"/>
        <v>2021-07-26</v>
      </c>
      <c r="G6" s="54" t="str">
        <f t="shared" si="1"/>
        <v>16:11:09</v>
      </c>
      <c r="H6" s="49">
        <f t="shared" si="2"/>
        <v>0.67430555555555549</v>
      </c>
      <c r="I6" s="55">
        <f t="shared" si="3"/>
        <v>2459421.6486805552</v>
      </c>
      <c r="J6" s="55">
        <f t="shared" si="4"/>
        <v>59421.148680555169</v>
      </c>
      <c r="K6" s="55">
        <v>59421.674409719999</v>
      </c>
      <c r="L6" s="7">
        <v>90702326002</v>
      </c>
      <c r="M6" s="11" t="s">
        <v>21</v>
      </c>
      <c r="N6" s="11">
        <v>5715</v>
      </c>
      <c r="O6" s="11" t="s">
        <v>22</v>
      </c>
      <c r="P6" s="11" t="s">
        <v>30</v>
      </c>
      <c r="Q6" s="11" t="s">
        <v>56</v>
      </c>
      <c r="R6" s="18">
        <v>44410</v>
      </c>
      <c r="S6" s="11">
        <v>1</v>
      </c>
      <c r="T6" s="7" t="s">
        <v>57</v>
      </c>
    </row>
    <row r="7" spans="1:20" x14ac:dyDescent="0.25">
      <c r="A7" s="73"/>
      <c r="B7" s="43" t="s">
        <v>17</v>
      </c>
      <c r="C7" s="43" t="s">
        <v>38</v>
      </c>
      <c r="D7" s="44" t="s">
        <v>39</v>
      </c>
      <c r="E7" s="43" t="s">
        <v>40</v>
      </c>
      <c r="F7" s="54" t="str">
        <f t="shared" si="0"/>
        <v>2021-08-02</v>
      </c>
      <c r="G7" s="54" t="str">
        <f t="shared" si="1"/>
        <v>04:21:09</v>
      </c>
      <c r="H7" s="49">
        <f t="shared" si="2"/>
        <v>0.18124999999999999</v>
      </c>
      <c r="I7" s="55">
        <f t="shared" si="3"/>
        <v>2459427.5924999998</v>
      </c>
      <c r="J7" s="55">
        <f t="shared" si="4"/>
        <v>59427.092499999795</v>
      </c>
      <c r="K7" s="55">
        <v>59428.181354170003</v>
      </c>
      <c r="L7" s="7">
        <v>90702326004</v>
      </c>
      <c r="M7" s="11" t="s">
        <v>21</v>
      </c>
      <c r="N7" s="11">
        <v>8025</v>
      </c>
      <c r="O7" s="11" t="s">
        <v>22</v>
      </c>
      <c r="P7" s="11" t="s">
        <v>30</v>
      </c>
      <c r="Q7" s="11" t="s">
        <v>41</v>
      </c>
      <c r="R7" s="18">
        <v>44417</v>
      </c>
      <c r="S7" s="11">
        <v>0</v>
      </c>
      <c r="T7" s="7" t="s">
        <v>42</v>
      </c>
    </row>
    <row r="8" spans="1:20" x14ac:dyDescent="0.25">
      <c r="A8" s="73"/>
      <c r="B8" s="43" t="s">
        <v>17</v>
      </c>
      <c r="C8" s="43" t="s">
        <v>33</v>
      </c>
      <c r="D8" s="44" t="s">
        <v>34</v>
      </c>
      <c r="E8" s="43" t="s">
        <v>35</v>
      </c>
      <c r="F8" s="54" t="str">
        <f t="shared" si="0"/>
        <v>2021-08-24</v>
      </c>
      <c r="G8" s="54" t="str">
        <f t="shared" si="1"/>
        <v>04:36:09</v>
      </c>
      <c r="H8" s="49">
        <f t="shared" si="2"/>
        <v>0.19166666666666665</v>
      </c>
      <c r="I8" s="55">
        <f t="shared" si="3"/>
        <v>2459449.6029166668</v>
      </c>
      <c r="J8" s="55">
        <f t="shared" si="4"/>
        <v>59449.102916666772</v>
      </c>
      <c r="K8" s="55">
        <v>59450.191770830002</v>
      </c>
      <c r="L8" s="7">
        <v>90702326006</v>
      </c>
      <c r="M8" s="11" t="s">
        <v>21</v>
      </c>
      <c r="N8" s="11">
        <v>8273</v>
      </c>
      <c r="O8" s="11" t="s">
        <v>22</v>
      </c>
      <c r="P8" s="11" t="s">
        <v>30</v>
      </c>
      <c r="Q8" s="11" t="s">
        <v>36</v>
      </c>
      <c r="R8" s="18">
        <v>44438</v>
      </c>
      <c r="S8" s="11">
        <v>0</v>
      </c>
      <c r="T8" s="7" t="s">
        <v>37</v>
      </c>
    </row>
    <row r="9" spans="1:20" x14ac:dyDescent="0.25">
      <c r="A9" s="73"/>
      <c r="B9" s="43" t="s">
        <v>17</v>
      </c>
      <c r="C9" s="43" t="s">
        <v>48</v>
      </c>
      <c r="D9" s="44" t="s">
        <v>49</v>
      </c>
      <c r="E9" s="43" t="s">
        <v>50</v>
      </c>
      <c r="F9" s="54" t="str">
        <f t="shared" si="0"/>
        <v>2021-08-29</v>
      </c>
      <c r="G9" s="54" t="str">
        <f t="shared" si="1"/>
        <v>13:16:09</v>
      </c>
      <c r="H9" s="49">
        <f t="shared" si="2"/>
        <v>0.5527777777777777</v>
      </c>
      <c r="I9" s="55">
        <f t="shared" si="3"/>
        <v>2459454.9640277778</v>
      </c>
      <c r="J9" s="55">
        <f t="shared" si="4"/>
        <v>59454.46402777778</v>
      </c>
      <c r="K9" s="55">
        <v>59455.552881939999</v>
      </c>
      <c r="L9" s="7">
        <v>90702326008</v>
      </c>
      <c r="M9" s="11" t="s">
        <v>21</v>
      </c>
      <c r="N9" s="11">
        <v>6673</v>
      </c>
      <c r="O9" s="11" t="s">
        <v>22</v>
      </c>
      <c r="P9" s="11" t="s">
        <v>30</v>
      </c>
      <c r="Q9" s="11" t="s">
        <v>51</v>
      </c>
      <c r="R9" s="18">
        <v>44441</v>
      </c>
      <c r="S9" s="11">
        <v>0</v>
      </c>
      <c r="T9" s="7" t="s">
        <v>52</v>
      </c>
    </row>
    <row r="10" spans="1:20" x14ac:dyDescent="0.25">
      <c r="A10" s="73"/>
      <c r="B10" s="43" t="s">
        <v>17</v>
      </c>
      <c r="C10" s="43" t="s">
        <v>27</v>
      </c>
      <c r="D10" s="44" t="s">
        <v>28</v>
      </c>
      <c r="E10" s="43" t="s">
        <v>29</v>
      </c>
      <c r="F10" s="54" t="str">
        <f t="shared" si="0"/>
        <v>2021-09-08</v>
      </c>
      <c r="G10" s="54" t="str">
        <f t="shared" si="1"/>
        <v>16:11:09</v>
      </c>
      <c r="H10" s="49">
        <f t="shared" si="2"/>
        <v>0.67430555555555549</v>
      </c>
      <c r="I10" s="55">
        <f t="shared" si="3"/>
        <v>2459464.5224305554</v>
      </c>
      <c r="J10" s="55">
        <f t="shared" si="4"/>
        <v>59464.022430555429</v>
      </c>
      <c r="K10" s="55">
        <v>59465.674409719999</v>
      </c>
      <c r="L10" s="7">
        <v>90702326010</v>
      </c>
      <c r="M10" s="11" t="s">
        <v>21</v>
      </c>
      <c r="N10" s="11">
        <v>8322</v>
      </c>
      <c r="O10" s="11" t="s">
        <v>22</v>
      </c>
      <c r="P10" s="11" t="s">
        <v>30</v>
      </c>
      <c r="Q10" s="11" t="s">
        <v>31</v>
      </c>
      <c r="R10" s="18">
        <v>44459</v>
      </c>
      <c r="S10" s="11">
        <v>0</v>
      </c>
      <c r="T10" s="7" t="s">
        <v>32</v>
      </c>
    </row>
    <row r="11" spans="1:20" x14ac:dyDescent="0.25">
      <c r="A11" s="73"/>
      <c r="B11" s="43" t="s">
        <v>17</v>
      </c>
      <c r="C11" s="43" t="s">
        <v>43</v>
      </c>
      <c r="D11" s="44" t="s">
        <v>44</v>
      </c>
      <c r="E11" s="43" t="s">
        <v>45</v>
      </c>
      <c r="F11" s="54" t="str">
        <f t="shared" si="0"/>
        <v>2021-09-14</v>
      </c>
      <c r="G11" s="54" t="str">
        <f t="shared" si="1"/>
        <v>12:26:09</v>
      </c>
      <c r="H11" s="49">
        <f t="shared" si="2"/>
        <v>0.5180555555555556</v>
      </c>
      <c r="I11" s="55">
        <f t="shared" si="3"/>
        <v>2459470.3661805554</v>
      </c>
      <c r="J11" s="55">
        <f t="shared" si="4"/>
        <v>59469.866180555429</v>
      </c>
      <c r="K11" s="55">
        <v>59471.518159719999</v>
      </c>
      <c r="L11" s="7">
        <v>90702326012</v>
      </c>
      <c r="M11" s="11" t="s">
        <v>21</v>
      </c>
      <c r="N11" s="11">
        <v>7410</v>
      </c>
      <c r="O11" s="11" t="s">
        <v>22</v>
      </c>
      <c r="P11" s="11" t="s">
        <v>30</v>
      </c>
      <c r="Q11" s="11" t="s">
        <v>46</v>
      </c>
      <c r="R11" s="18">
        <v>44459</v>
      </c>
      <c r="S11" s="11">
        <v>0</v>
      </c>
      <c r="T11" s="7" t="s">
        <v>47</v>
      </c>
    </row>
    <row r="12" spans="1:20" x14ac:dyDescent="0.25">
      <c r="A12" s="73"/>
      <c r="B12" s="43" t="s">
        <v>17</v>
      </c>
      <c r="C12" s="43" t="s">
        <v>78</v>
      </c>
      <c r="D12" s="44" t="s">
        <v>79</v>
      </c>
      <c r="E12" s="43" t="s">
        <v>80</v>
      </c>
      <c r="F12" s="54" t="str">
        <f t="shared" si="0"/>
        <v>2022-02-27</v>
      </c>
      <c r="G12" s="54" t="str">
        <f t="shared" si="1"/>
        <v>16:11:09</v>
      </c>
      <c r="H12" s="49">
        <f t="shared" si="2"/>
        <v>0.67430555555555549</v>
      </c>
      <c r="I12" s="55">
        <f t="shared" si="3"/>
        <v>2459635.7068055551</v>
      </c>
      <c r="J12" s="55">
        <f t="shared" si="4"/>
        <v>59635.20680555515</v>
      </c>
      <c r="K12" s="55">
        <v>59637.674409719999</v>
      </c>
      <c r="L12" s="7">
        <v>80701319001</v>
      </c>
      <c r="M12" s="11" t="s">
        <v>21</v>
      </c>
      <c r="N12" s="11">
        <v>0</v>
      </c>
      <c r="O12" s="11" t="s">
        <v>81</v>
      </c>
      <c r="P12" s="11" t="s">
        <v>23</v>
      </c>
      <c r="Q12" s="11" t="s">
        <v>82</v>
      </c>
      <c r="R12" s="18">
        <v>44807</v>
      </c>
      <c r="S12" s="11">
        <v>0</v>
      </c>
      <c r="T12" s="7" t="s">
        <v>83</v>
      </c>
    </row>
    <row r="13" spans="1:20" x14ac:dyDescent="0.25">
      <c r="A13" s="74"/>
      <c r="B13" s="45" t="s">
        <v>17</v>
      </c>
      <c r="C13" s="45" t="s">
        <v>18</v>
      </c>
      <c r="D13" s="46" t="s">
        <v>19</v>
      </c>
      <c r="E13" s="45" t="s">
        <v>20</v>
      </c>
      <c r="F13" s="54" t="str">
        <f t="shared" si="0"/>
        <v>2022-02-27</v>
      </c>
      <c r="G13" s="54" t="str">
        <f t="shared" si="1"/>
        <v>16:31:09</v>
      </c>
      <c r="H13" s="49">
        <f t="shared" si="2"/>
        <v>0.68819444444444444</v>
      </c>
      <c r="I13" s="55">
        <f t="shared" si="3"/>
        <v>2459635.7206944441</v>
      </c>
      <c r="J13" s="55">
        <f t="shared" si="4"/>
        <v>59635.220694444142</v>
      </c>
      <c r="K13" s="71">
        <v>59637.688298610003</v>
      </c>
      <c r="L13" s="8">
        <v>80701319002</v>
      </c>
      <c r="M13" s="12" t="s">
        <v>21</v>
      </c>
      <c r="N13" s="12">
        <v>39803</v>
      </c>
      <c r="O13" s="12" t="s">
        <v>22</v>
      </c>
      <c r="P13" s="12" t="s">
        <v>23</v>
      </c>
      <c r="Q13" s="12" t="s">
        <v>24</v>
      </c>
      <c r="R13" s="19">
        <v>44807</v>
      </c>
      <c r="S13" s="12">
        <v>0</v>
      </c>
      <c r="T13" s="8" t="s">
        <v>25</v>
      </c>
    </row>
  </sheetData>
  <autoFilter ref="B1:T1" xr:uid="{DC9DF025-C2A8-4370-913B-8F469B3BC5C4}">
    <sortState xmlns:xlrd2="http://schemas.microsoft.com/office/spreadsheetml/2017/richdata2" ref="B2:T13">
      <sortCondition ref="E1"/>
    </sortState>
  </autoFilter>
  <mergeCells count="1">
    <mergeCell ref="A2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5358-DB98-42DE-B5B2-434C7A7FE910}">
  <sheetPr codeName="Sheet1"/>
  <dimension ref="A1:T47"/>
  <sheetViews>
    <sheetView workbookViewId="0">
      <selection activeCell="K2" sqref="K2:K47"/>
    </sheetView>
  </sheetViews>
  <sheetFormatPr defaultColWidth="27.28515625" defaultRowHeight="15" x14ac:dyDescent="0.25"/>
  <cols>
    <col min="1" max="1" width="18.5703125" bestFit="1" customWidth="1"/>
    <col min="2" max="2" width="10.140625" bestFit="1" customWidth="1"/>
    <col min="3" max="3" width="9.42578125" bestFit="1" customWidth="1"/>
    <col min="4" max="4" width="8.5703125" bestFit="1" customWidth="1"/>
    <col min="5" max="5" width="18.28515625" bestFit="1" customWidth="1"/>
    <col min="6" max="6" width="11.5703125" bestFit="1" customWidth="1"/>
    <col min="7" max="7" width="8.140625" bestFit="1" customWidth="1"/>
    <col min="8" max="8" width="14.5703125" bestFit="1" customWidth="1"/>
    <col min="9" max="9" width="10.5703125" bestFit="1" customWidth="1"/>
    <col min="10" max="10" width="17.42578125" bestFit="1" customWidth="1"/>
    <col min="11" max="11" width="11.5703125" bestFit="1" customWidth="1"/>
    <col min="12" max="12" width="15.42578125" customWidth="1"/>
    <col min="13" max="13" width="10" bestFit="1" customWidth="1"/>
    <col min="14" max="14" width="11.5703125" bestFit="1" customWidth="1"/>
    <col min="15" max="15" width="13.85546875" bestFit="1" customWidth="1"/>
    <col min="16" max="16" width="8.5703125" bestFit="1" customWidth="1"/>
    <col min="17" max="17" width="18.28515625" customWidth="1"/>
    <col min="18" max="18" width="10.85546875" bestFit="1" customWidth="1"/>
    <col min="19" max="19" width="7.85546875" bestFit="1" customWidth="1"/>
    <col min="20" max="20" width="18.140625" bestFit="1" customWidth="1"/>
  </cols>
  <sheetData>
    <row r="1" spans="1:20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84</v>
      </c>
      <c r="B2" s="41" t="s">
        <v>85</v>
      </c>
      <c r="C2" s="41" t="s">
        <v>311</v>
      </c>
      <c r="D2" s="42" t="s">
        <v>312</v>
      </c>
      <c r="E2" s="41" t="s">
        <v>313</v>
      </c>
      <c r="F2" s="54" t="str">
        <f t="shared" ref="F2:F47" si="0">LEFT(E2,10)</f>
        <v>2013-08-11</v>
      </c>
      <c r="G2" s="54" t="str">
        <f>RIGHT(E2,8)</f>
        <v>23:01:07</v>
      </c>
      <c r="H2" s="49">
        <f>(HOUR(G2)/24)+(MINUTE(G2)/(24*60))+(SECOND(F2)/(24*3600))</f>
        <v>0.95902777777777781</v>
      </c>
      <c r="I2" s="55">
        <f>(1461*(YEAR(F2)+4800+(MONTH(F2)-14)/12))/4+(367*(MONTH(F2)-2-12*((MONTH(F2)-14)/12)))/12-(3*((YEAR(F2)+4900+(MONTH(F2)-14)/12)/100))/4+(DAY(F2)+H2)-2.31-32075</f>
        <v>2456515.4302777778</v>
      </c>
      <c r="J2" s="55">
        <f>I2-2400000.5</f>
        <v>56514.930277777836</v>
      </c>
      <c r="K2" s="56">
        <v>56515.959108800002</v>
      </c>
      <c r="L2" s="6">
        <v>80001013001</v>
      </c>
      <c r="M2" s="10" t="s">
        <v>21</v>
      </c>
      <c r="N2" s="10">
        <v>0</v>
      </c>
      <c r="O2" s="10" t="s">
        <v>81</v>
      </c>
      <c r="P2" s="10" t="s">
        <v>89</v>
      </c>
      <c r="Q2" s="10" t="s">
        <v>314</v>
      </c>
      <c r="R2" s="17">
        <v>42094</v>
      </c>
      <c r="S2" s="10">
        <v>0</v>
      </c>
      <c r="T2" s="6" t="s">
        <v>315</v>
      </c>
    </row>
    <row r="3" spans="1:20" x14ac:dyDescent="0.25">
      <c r="A3" s="73"/>
      <c r="B3" s="43" t="s">
        <v>85</v>
      </c>
      <c r="C3" s="43" t="s">
        <v>109</v>
      </c>
      <c r="D3" s="44" t="s">
        <v>110</v>
      </c>
      <c r="E3" s="43" t="s">
        <v>111</v>
      </c>
      <c r="F3" s="54" t="str">
        <f t="shared" si="0"/>
        <v>2013-08-11</v>
      </c>
      <c r="G3" s="54" t="str">
        <f t="shared" ref="G3:G47" si="1">RIGHT(E3,8)</f>
        <v>23:46:07</v>
      </c>
      <c r="H3" s="49">
        <f t="shared" ref="H3:H47" si="2">(HOUR(G3)/24)+(MINUTE(G3)/(24*60))+(SECOND(F3)/(24*3600))</f>
        <v>0.99027777777777781</v>
      </c>
      <c r="I3" s="55">
        <f t="shared" ref="I3:I47" si="3">(1461*(YEAR(F3)+4800+(MONTH(F3)-14)/12))/4+(367*(MONTH(F3)-2-12*((MONTH(F3)-14)/12)))/12-(3*((YEAR(F3)+4900+(MONTH(F3)-14)/12)/100))/4+(DAY(F3)+H3)-2.31-32075</f>
        <v>2456515.4615277778</v>
      </c>
      <c r="J3" s="55">
        <f t="shared" ref="J3:J47" si="4">I3-2400000.5</f>
        <v>56514.961527777836</v>
      </c>
      <c r="K3" s="55">
        <v>56515.990358800002</v>
      </c>
      <c r="L3" s="7">
        <v>80001013002</v>
      </c>
      <c r="M3" s="11" t="s">
        <v>21</v>
      </c>
      <c r="N3" s="11">
        <v>35090</v>
      </c>
      <c r="O3" s="11" t="s">
        <v>22</v>
      </c>
      <c r="P3" s="11" t="s">
        <v>89</v>
      </c>
      <c r="Q3" s="11" t="s">
        <v>112</v>
      </c>
      <c r="R3" s="18">
        <v>42094</v>
      </c>
      <c r="S3" s="11">
        <v>1</v>
      </c>
      <c r="T3" s="7" t="s">
        <v>113</v>
      </c>
    </row>
    <row r="4" spans="1:20" x14ac:dyDescent="0.25">
      <c r="A4" s="73"/>
      <c r="B4" s="43" t="s">
        <v>85</v>
      </c>
      <c r="C4" s="43" t="s">
        <v>198</v>
      </c>
      <c r="D4" s="44" t="s">
        <v>199</v>
      </c>
      <c r="E4" s="43" t="s">
        <v>200</v>
      </c>
      <c r="F4" s="54" t="str">
        <f t="shared" si="0"/>
        <v>2013-08-16</v>
      </c>
      <c r="G4" s="54" t="str">
        <f t="shared" si="1"/>
        <v>17:01:07</v>
      </c>
      <c r="H4" s="49">
        <f t="shared" si="2"/>
        <v>0.70902777777777781</v>
      </c>
      <c r="I4" s="55">
        <f t="shared" si="3"/>
        <v>2456520.1802777778</v>
      </c>
      <c r="J4" s="55">
        <f t="shared" si="4"/>
        <v>56519.680277777836</v>
      </c>
      <c r="K4" s="55">
        <v>56520.709108800002</v>
      </c>
      <c r="L4" s="7">
        <v>80001013004</v>
      </c>
      <c r="M4" s="11" t="s">
        <v>21</v>
      </c>
      <c r="N4" s="11">
        <v>20795</v>
      </c>
      <c r="O4" s="11" t="s">
        <v>22</v>
      </c>
      <c r="P4" s="11" t="s">
        <v>89</v>
      </c>
      <c r="Q4" s="11" t="s">
        <v>201</v>
      </c>
      <c r="R4" s="18">
        <v>42094</v>
      </c>
      <c r="S4" s="11">
        <v>1</v>
      </c>
      <c r="T4" s="7" t="s">
        <v>202</v>
      </c>
    </row>
    <row r="5" spans="1:20" x14ac:dyDescent="0.25">
      <c r="A5" s="73"/>
      <c r="B5" s="43" t="s">
        <v>85</v>
      </c>
      <c r="C5" s="43" t="s">
        <v>137</v>
      </c>
      <c r="D5" s="44" t="s">
        <v>138</v>
      </c>
      <c r="E5" s="43" t="s">
        <v>139</v>
      </c>
      <c r="F5" s="54" t="str">
        <f t="shared" si="0"/>
        <v>2013-08-24</v>
      </c>
      <c r="G5" s="54" t="str">
        <f t="shared" si="1"/>
        <v>12:36:07</v>
      </c>
      <c r="H5" s="49">
        <f t="shared" si="2"/>
        <v>0.52500000000000002</v>
      </c>
      <c r="I5" s="55">
        <f t="shared" si="3"/>
        <v>2456527.9962499999</v>
      </c>
      <c r="J5" s="55">
        <f t="shared" si="4"/>
        <v>56527.496249999851</v>
      </c>
      <c r="K5" s="55">
        <v>56528.525081020001</v>
      </c>
      <c r="L5" s="7">
        <v>80001013006</v>
      </c>
      <c r="M5" s="11" t="s">
        <v>21</v>
      </c>
      <c r="N5" s="11">
        <v>23153</v>
      </c>
      <c r="O5" s="11" t="s">
        <v>22</v>
      </c>
      <c r="P5" s="11" t="s">
        <v>89</v>
      </c>
      <c r="Q5" s="11" t="s">
        <v>140</v>
      </c>
      <c r="R5" s="18">
        <v>42094</v>
      </c>
      <c r="S5" s="11">
        <v>1</v>
      </c>
      <c r="T5" s="7" t="s">
        <v>141</v>
      </c>
    </row>
    <row r="6" spans="1:20" x14ac:dyDescent="0.25">
      <c r="A6" s="73"/>
      <c r="B6" s="43" t="s">
        <v>85</v>
      </c>
      <c r="C6" s="43" t="s">
        <v>104</v>
      </c>
      <c r="D6" s="44" t="s">
        <v>288</v>
      </c>
      <c r="E6" s="43" t="s">
        <v>289</v>
      </c>
      <c r="F6" s="54" t="str">
        <f t="shared" si="0"/>
        <v>2013-09-03</v>
      </c>
      <c r="G6" s="54" t="str">
        <f t="shared" si="1"/>
        <v>09:01:07</v>
      </c>
      <c r="H6" s="49">
        <f t="shared" si="2"/>
        <v>0.37569444444444444</v>
      </c>
      <c r="I6" s="55">
        <f t="shared" si="3"/>
        <v>2456537.2838194445</v>
      </c>
      <c r="J6" s="55">
        <f t="shared" si="4"/>
        <v>56536.783819444478</v>
      </c>
      <c r="K6" s="55">
        <v>56538.375775460001</v>
      </c>
      <c r="L6" s="7">
        <v>80001013007</v>
      </c>
      <c r="M6" s="11" t="s">
        <v>21</v>
      </c>
      <c r="N6" s="11">
        <v>44</v>
      </c>
      <c r="O6" s="11" t="s">
        <v>22</v>
      </c>
      <c r="P6" s="11" t="s">
        <v>89</v>
      </c>
      <c r="Q6" s="11" t="s">
        <v>290</v>
      </c>
      <c r="R6" s="18">
        <v>42094</v>
      </c>
      <c r="S6" s="11">
        <v>0</v>
      </c>
      <c r="T6" s="7" t="s">
        <v>291</v>
      </c>
    </row>
    <row r="7" spans="1:20" x14ac:dyDescent="0.25">
      <c r="A7" s="73"/>
      <c r="B7" s="43" t="s">
        <v>85</v>
      </c>
      <c r="C7" s="43" t="s">
        <v>92</v>
      </c>
      <c r="D7" s="44" t="s">
        <v>93</v>
      </c>
      <c r="E7" s="43" t="s">
        <v>94</v>
      </c>
      <c r="F7" s="54" t="str">
        <f t="shared" si="0"/>
        <v>2013-09-03</v>
      </c>
      <c r="G7" s="54" t="str">
        <f t="shared" si="1"/>
        <v>09:56:07</v>
      </c>
      <c r="H7" s="49">
        <f t="shared" si="2"/>
        <v>0.41388888888888886</v>
      </c>
      <c r="I7" s="55">
        <f t="shared" si="3"/>
        <v>2456537.322013889</v>
      </c>
      <c r="J7" s="55">
        <f t="shared" si="4"/>
        <v>56536.822013888974</v>
      </c>
      <c r="K7" s="55">
        <v>56538.413969909998</v>
      </c>
      <c r="L7" s="7">
        <v>80001013008</v>
      </c>
      <c r="M7" s="11" t="s">
        <v>21</v>
      </c>
      <c r="N7" s="11">
        <v>43190</v>
      </c>
      <c r="O7" s="11" t="s">
        <v>22</v>
      </c>
      <c r="P7" s="11" t="s">
        <v>89</v>
      </c>
      <c r="Q7" s="11" t="s">
        <v>95</v>
      </c>
      <c r="R7" s="18">
        <v>42094</v>
      </c>
      <c r="S7" s="11">
        <v>1</v>
      </c>
      <c r="T7" s="7" t="s">
        <v>96</v>
      </c>
    </row>
    <row r="8" spans="1:20" x14ac:dyDescent="0.25">
      <c r="A8" s="73"/>
      <c r="B8" s="43" t="s">
        <v>85</v>
      </c>
      <c r="C8" s="43" t="s">
        <v>86</v>
      </c>
      <c r="D8" s="44" t="s">
        <v>87</v>
      </c>
      <c r="E8" s="43" t="s">
        <v>88</v>
      </c>
      <c r="F8" s="54" t="str">
        <f t="shared" si="0"/>
        <v>2013-10-16</v>
      </c>
      <c r="G8" s="54" t="str">
        <f t="shared" si="1"/>
        <v>23:51:07</v>
      </c>
      <c r="H8" s="49">
        <f t="shared" si="2"/>
        <v>0.99375000000000002</v>
      </c>
      <c r="I8" s="55">
        <f t="shared" si="3"/>
        <v>2456581.3387499996</v>
      </c>
      <c r="J8" s="55">
        <f t="shared" si="4"/>
        <v>56580.838749999646</v>
      </c>
      <c r="K8" s="55">
        <v>56581.993831020001</v>
      </c>
      <c r="L8" s="7">
        <v>80001013010</v>
      </c>
      <c r="M8" s="11" t="s">
        <v>21</v>
      </c>
      <c r="N8" s="11">
        <v>98206</v>
      </c>
      <c r="O8" s="11" t="s">
        <v>22</v>
      </c>
      <c r="P8" s="11" t="s">
        <v>89</v>
      </c>
      <c r="Q8" s="11" t="s">
        <v>90</v>
      </c>
      <c r="R8" s="18">
        <v>42094</v>
      </c>
      <c r="S8" s="11">
        <v>0</v>
      </c>
      <c r="T8" s="7" t="s">
        <v>91</v>
      </c>
    </row>
    <row r="9" spans="1:20" x14ac:dyDescent="0.25">
      <c r="A9" s="73"/>
      <c r="B9" s="43" t="s">
        <v>85</v>
      </c>
      <c r="C9" s="43" t="s">
        <v>255</v>
      </c>
      <c r="D9" s="44" t="s">
        <v>256</v>
      </c>
      <c r="E9" s="43" t="s">
        <v>257</v>
      </c>
      <c r="F9" s="54" t="str">
        <f t="shared" si="0"/>
        <v>2015-01-13</v>
      </c>
      <c r="G9" s="54" t="str">
        <f t="shared" si="1"/>
        <v>05:36:07</v>
      </c>
      <c r="H9" s="49">
        <f t="shared" si="2"/>
        <v>0.23333333333333334</v>
      </c>
      <c r="I9" s="55">
        <f t="shared" si="3"/>
        <v>2457034.1314583332</v>
      </c>
      <c r="J9" s="55">
        <f t="shared" si="4"/>
        <v>57033.631458333228</v>
      </c>
      <c r="K9" s="55">
        <v>57035.233414349997</v>
      </c>
      <c r="L9" s="7">
        <v>80001015001</v>
      </c>
      <c r="M9" s="11" t="s">
        <v>21</v>
      </c>
      <c r="N9" s="11">
        <v>10375</v>
      </c>
      <c r="O9" s="11" t="s">
        <v>22</v>
      </c>
      <c r="P9" s="11" t="s">
        <v>117</v>
      </c>
      <c r="Q9" s="11" t="s">
        <v>258</v>
      </c>
      <c r="R9" s="18">
        <v>42264</v>
      </c>
      <c r="S9" s="11">
        <v>1</v>
      </c>
      <c r="T9" s="7" t="s">
        <v>259</v>
      </c>
    </row>
    <row r="10" spans="1:20" x14ac:dyDescent="0.25">
      <c r="A10" s="73"/>
      <c r="B10" s="43" t="s">
        <v>85</v>
      </c>
      <c r="C10" s="43" t="s">
        <v>114</v>
      </c>
      <c r="D10" s="44" t="s">
        <v>115</v>
      </c>
      <c r="E10" s="43" t="s">
        <v>116</v>
      </c>
      <c r="F10" s="54" t="str">
        <f t="shared" si="0"/>
        <v>2015-03-11</v>
      </c>
      <c r="G10" s="54" t="str">
        <f t="shared" si="1"/>
        <v>15:16:07</v>
      </c>
      <c r="H10" s="49">
        <f t="shared" si="2"/>
        <v>0.63611111111111107</v>
      </c>
      <c r="I10" s="55">
        <f t="shared" si="3"/>
        <v>2457093.407986111</v>
      </c>
      <c r="J10" s="55">
        <f t="shared" si="4"/>
        <v>57092.907986111008</v>
      </c>
      <c r="K10" s="55">
        <v>57092.636192129998</v>
      </c>
      <c r="L10" s="7">
        <v>80001015003</v>
      </c>
      <c r="M10" s="11" t="s">
        <v>21</v>
      </c>
      <c r="N10" s="11">
        <v>30047</v>
      </c>
      <c r="O10" s="11" t="s">
        <v>22</v>
      </c>
      <c r="P10" s="11" t="s">
        <v>117</v>
      </c>
      <c r="Q10" s="11" t="s">
        <v>118</v>
      </c>
      <c r="R10" s="18">
        <v>42264</v>
      </c>
      <c r="S10" s="11">
        <v>1</v>
      </c>
      <c r="T10" s="7" t="s">
        <v>119</v>
      </c>
    </row>
    <row r="11" spans="1:20" x14ac:dyDescent="0.25">
      <c r="A11" s="73"/>
      <c r="B11" s="11" t="s">
        <v>97</v>
      </c>
      <c r="C11" s="11" t="s">
        <v>153</v>
      </c>
      <c r="D11" s="13" t="s">
        <v>138</v>
      </c>
      <c r="E11" s="11" t="s">
        <v>154</v>
      </c>
      <c r="F11" s="57" t="str">
        <f t="shared" si="0"/>
        <v>2015-08-28</v>
      </c>
      <c r="G11" s="57" t="str">
        <f t="shared" si="1"/>
        <v>13:06:08</v>
      </c>
      <c r="H11" s="7">
        <f t="shared" si="2"/>
        <v>0.54583333333333328</v>
      </c>
      <c r="I11" s="58">
        <f t="shared" si="3"/>
        <v>2457262.5020833332</v>
      </c>
      <c r="J11" s="58">
        <f t="shared" si="4"/>
        <v>57262.002083333209</v>
      </c>
      <c r="K11" s="58">
        <v>57262.545925929997</v>
      </c>
      <c r="L11" s="7">
        <v>80102011002</v>
      </c>
      <c r="M11" s="11" t="s">
        <v>21</v>
      </c>
      <c r="N11" s="11">
        <v>21634</v>
      </c>
      <c r="O11" s="11" t="s">
        <v>22</v>
      </c>
      <c r="P11" s="11" t="s">
        <v>101</v>
      </c>
      <c r="Q11" s="11" t="s">
        <v>155</v>
      </c>
      <c r="R11" s="18">
        <v>42663</v>
      </c>
      <c r="S11" s="11">
        <v>1</v>
      </c>
      <c r="T11" s="7" t="s">
        <v>156</v>
      </c>
    </row>
    <row r="12" spans="1:20" x14ac:dyDescent="0.25">
      <c r="A12" s="73"/>
      <c r="B12" s="11" t="s">
        <v>97</v>
      </c>
      <c r="C12" s="11" t="s">
        <v>104</v>
      </c>
      <c r="D12" s="13" t="s">
        <v>284</v>
      </c>
      <c r="E12" s="11" t="s">
        <v>285</v>
      </c>
      <c r="F12" s="57" t="str">
        <f t="shared" si="0"/>
        <v>2015-09-02</v>
      </c>
      <c r="G12" s="57" t="str">
        <f t="shared" si="1"/>
        <v>11:46:08</v>
      </c>
      <c r="H12" s="7">
        <f t="shared" si="2"/>
        <v>0.49027777777777776</v>
      </c>
      <c r="I12" s="58">
        <f t="shared" si="3"/>
        <v>2457266.8834027778</v>
      </c>
      <c r="J12" s="58">
        <f t="shared" si="4"/>
        <v>57266.383402777836</v>
      </c>
      <c r="K12" s="58">
        <v>57267.490370369997</v>
      </c>
      <c r="L12" s="7">
        <v>80102011003</v>
      </c>
      <c r="M12" s="11" t="s">
        <v>21</v>
      </c>
      <c r="N12" s="11">
        <v>60</v>
      </c>
      <c r="O12" s="11" t="s">
        <v>22</v>
      </c>
      <c r="P12" s="11" t="s">
        <v>101</v>
      </c>
      <c r="Q12" s="11" t="s">
        <v>286</v>
      </c>
      <c r="R12" s="18">
        <v>42663</v>
      </c>
      <c r="S12" s="11">
        <v>0</v>
      </c>
      <c r="T12" s="7" t="s">
        <v>287</v>
      </c>
    </row>
    <row r="13" spans="1:20" x14ac:dyDescent="0.25">
      <c r="A13" s="73"/>
      <c r="B13" s="11" t="s">
        <v>97</v>
      </c>
      <c r="C13" s="11" t="s">
        <v>223</v>
      </c>
      <c r="D13" s="13" t="s">
        <v>178</v>
      </c>
      <c r="E13" s="11" t="s">
        <v>224</v>
      </c>
      <c r="F13" s="57" t="str">
        <f t="shared" si="0"/>
        <v>2015-09-02</v>
      </c>
      <c r="G13" s="57" t="str">
        <f t="shared" si="1"/>
        <v>12:36:08</v>
      </c>
      <c r="H13" s="7">
        <f t="shared" si="2"/>
        <v>0.52500000000000002</v>
      </c>
      <c r="I13" s="58">
        <f t="shared" si="3"/>
        <v>2457266.9181249999</v>
      </c>
      <c r="J13" s="58">
        <f t="shared" si="4"/>
        <v>57266.418124999851</v>
      </c>
      <c r="K13" s="58">
        <v>57267.525092590004</v>
      </c>
      <c r="L13" s="7">
        <v>80102011004</v>
      </c>
      <c r="M13" s="11" t="s">
        <v>21</v>
      </c>
      <c r="N13" s="11">
        <v>18299</v>
      </c>
      <c r="O13" s="11" t="s">
        <v>22</v>
      </c>
      <c r="P13" s="11" t="s">
        <v>101</v>
      </c>
      <c r="Q13" s="11" t="s">
        <v>225</v>
      </c>
      <c r="R13" s="18">
        <v>42663</v>
      </c>
      <c r="S13" s="11">
        <v>0</v>
      </c>
      <c r="T13" s="7" t="s">
        <v>226</v>
      </c>
    </row>
    <row r="14" spans="1:20" x14ac:dyDescent="0.25">
      <c r="A14" s="73"/>
      <c r="B14" s="11" t="s">
        <v>97</v>
      </c>
      <c r="C14" s="11" t="s">
        <v>213</v>
      </c>
      <c r="D14" s="13" t="s">
        <v>214</v>
      </c>
      <c r="E14" s="11" t="s">
        <v>215</v>
      </c>
      <c r="F14" s="57" t="str">
        <f t="shared" si="0"/>
        <v>2015-09-07</v>
      </c>
      <c r="G14" s="57" t="str">
        <f t="shared" si="1"/>
        <v>14:51:08</v>
      </c>
      <c r="H14" s="7">
        <f t="shared" si="2"/>
        <v>0.61875000000000002</v>
      </c>
      <c r="I14" s="58">
        <f t="shared" si="3"/>
        <v>2457272.0118749999</v>
      </c>
      <c r="J14" s="58">
        <f t="shared" si="4"/>
        <v>57271.511874999851</v>
      </c>
      <c r="K14" s="58">
        <v>57272.618842590004</v>
      </c>
      <c r="L14" s="7">
        <v>80102011006</v>
      </c>
      <c r="M14" s="11" t="s">
        <v>21</v>
      </c>
      <c r="N14" s="11">
        <v>19795</v>
      </c>
      <c r="O14" s="11" t="s">
        <v>22</v>
      </c>
      <c r="P14" s="11" t="s">
        <v>101</v>
      </c>
      <c r="Q14" s="11" t="s">
        <v>216</v>
      </c>
      <c r="R14" s="18">
        <v>42663</v>
      </c>
      <c r="S14" s="11">
        <v>1</v>
      </c>
      <c r="T14" s="7" t="s">
        <v>217</v>
      </c>
    </row>
    <row r="15" spans="1:20" x14ac:dyDescent="0.25">
      <c r="A15" s="73"/>
      <c r="B15" s="11" t="s">
        <v>97</v>
      </c>
      <c r="C15" s="11" t="s">
        <v>167</v>
      </c>
      <c r="D15" s="13" t="s">
        <v>168</v>
      </c>
      <c r="E15" s="11" t="s">
        <v>169</v>
      </c>
      <c r="F15" s="57" t="str">
        <f t="shared" si="0"/>
        <v>2015-09-12</v>
      </c>
      <c r="G15" s="57" t="str">
        <f t="shared" si="1"/>
        <v>15:46:08</v>
      </c>
      <c r="H15" s="7">
        <f t="shared" si="2"/>
        <v>0.65694444444444444</v>
      </c>
      <c r="I15" s="58">
        <f t="shared" si="3"/>
        <v>2457277.0500694443</v>
      </c>
      <c r="J15" s="58">
        <f t="shared" si="4"/>
        <v>57276.550069444347</v>
      </c>
      <c r="K15" s="58">
        <v>57277.65703704</v>
      </c>
      <c r="L15" s="7">
        <v>80102011008</v>
      </c>
      <c r="M15" s="11" t="s">
        <v>21</v>
      </c>
      <c r="N15" s="11">
        <v>21464</v>
      </c>
      <c r="O15" s="11" t="s">
        <v>22</v>
      </c>
      <c r="P15" s="11" t="s">
        <v>101</v>
      </c>
      <c r="Q15" s="11" t="s">
        <v>170</v>
      </c>
      <c r="R15" s="18">
        <v>42663</v>
      </c>
      <c r="S15" s="11">
        <v>0</v>
      </c>
      <c r="T15" s="7" t="s">
        <v>171</v>
      </c>
    </row>
    <row r="16" spans="1:20" x14ac:dyDescent="0.25">
      <c r="A16" s="73"/>
      <c r="B16" s="11" t="s">
        <v>97</v>
      </c>
      <c r="C16" s="11" t="s">
        <v>104</v>
      </c>
      <c r="D16" s="13" t="s">
        <v>105</v>
      </c>
      <c r="E16" s="11" t="s">
        <v>106</v>
      </c>
      <c r="F16" s="57" t="str">
        <f t="shared" si="0"/>
        <v>2015-09-17</v>
      </c>
      <c r="G16" s="57" t="str">
        <f t="shared" si="1"/>
        <v>10:06:08</v>
      </c>
      <c r="H16" s="7">
        <f t="shared" si="2"/>
        <v>0.42083333333333334</v>
      </c>
      <c r="I16" s="58">
        <f t="shared" si="3"/>
        <v>2457281.8139583333</v>
      </c>
      <c r="J16" s="58">
        <f t="shared" si="4"/>
        <v>57281.31395833334</v>
      </c>
      <c r="K16" s="58">
        <v>57282.420925929997</v>
      </c>
      <c r="L16" s="7">
        <v>80102011010</v>
      </c>
      <c r="M16" s="11" t="s">
        <v>21</v>
      </c>
      <c r="N16" s="11">
        <v>38502</v>
      </c>
      <c r="O16" s="11" t="s">
        <v>22</v>
      </c>
      <c r="P16" s="11" t="s">
        <v>101</v>
      </c>
      <c r="Q16" s="11" t="s">
        <v>107</v>
      </c>
      <c r="R16" s="18">
        <v>42663</v>
      </c>
      <c r="S16" s="11">
        <v>0</v>
      </c>
      <c r="T16" s="7" t="s">
        <v>108</v>
      </c>
    </row>
    <row r="17" spans="1:20" x14ac:dyDescent="0.25">
      <c r="A17" s="73"/>
      <c r="B17" s="11" t="s">
        <v>97</v>
      </c>
      <c r="C17" s="11" t="s">
        <v>98</v>
      </c>
      <c r="D17" s="13" t="s">
        <v>99</v>
      </c>
      <c r="E17" s="11" t="s">
        <v>100</v>
      </c>
      <c r="F17" s="57" t="str">
        <f t="shared" si="0"/>
        <v>2015-09-30</v>
      </c>
      <c r="G17" s="57" t="str">
        <f t="shared" si="1"/>
        <v>01:11:08</v>
      </c>
      <c r="H17" s="7">
        <f t="shared" si="2"/>
        <v>4.9305555555555554E-2</v>
      </c>
      <c r="I17" s="58">
        <f t="shared" si="3"/>
        <v>2457294.4424305554</v>
      </c>
      <c r="J17" s="58">
        <f t="shared" si="4"/>
        <v>57293.942430555355</v>
      </c>
      <c r="K17" s="58">
        <v>57295.049398149997</v>
      </c>
      <c r="L17" s="7">
        <v>80102011012</v>
      </c>
      <c r="M17" s="11" t="s">
        <v>21</v>
      </c>
      <c r="N17" s="11">
        <v>41334</v>
      </c>
      <c r="O17" s="11" t="s">
        <v>22</v>
      </c>
      <c r="P17" s="11" t="s">
        <v>101</v>
      </c>
      <c r="Q17" s="11" t="s">
        <v>102</v>
      </c>
      <c r="R17" s="18">
        <v>42663</v>
      </c>
      <c r="S17" s="11">
        <v>0</v>
      </c>
      <c r="T17" s="7" t="s">
        <v>103</v>
      </c>
    </row>
    <row r="18" spans="1:20" x14ac:dyDescent="0.25">
      <c r="A18" s="73"/>
      <c r="B18" s="43" t="s">
        <v>120</v>
      </c>
      <c r="C18" s="43" t="s">
        <v>162</v>
      </c>
      <c r="D18" s="44" t="s">
        <v>163</v>
      </c>
      <c r="E18" s="43" t="s">
        <v>164</v>
      </c>
      <c r="F18" s="54" t="str">
        <f t="shared" si="0"/>
        <v>2017-10-02</v>
      </c>
      <c r="G18" s="54" t="str">
        <f t="shared" si="1"/>
        <v>03:41:09</v>
      </c>
      <c r="H18" s="49">
        <f t="shared" si="2"/>
        <v>0.15347222222222223</v>
      </c>
      <c r="I18" s="55">
        <f t="shared" si="3"/>
        <v>2458027.4684722223</v>
      </c>
      <c r="J18" s="55">
        <f t="shared" si="4"/>
        <v>58026.968472222332</v>
      </c>
      <c r="K18" s="55">
        <v>58028.153576390003</v>
      </c>
      <c r="L18" s="7">
        <v>80302304002</v>
      </c>
      <c r="M18" s="11" t="s">
        <v>21</v>
      </c>
      <c r="N18" s="11">
        <v>21476</v>
      </c>
      <c r="O18" s="11" t="s">
        <v>22</v>
      </c>
      <c r="P18" s="11" t="s">
        <v>124</v>
      </c>
      <c r="Q18" s="11" t="s">
        <v>165</v>
      </c>
      <c r="R18" s="18">
        <v>43503</v>
      </c>
      <c r="S18" s="11">
        <v>0</v>
      </c>
      <c r="T18" s="7" t="s">
        <v>166</v>
      </c>
    </row>
    <row r="19" spans="1:20" x14ac:dyDescent="0.25">
      <c r="A19" s="73"/>
      <c r="B19" s="43" t="s">
        <v>120</v>
      </c>
      <c r="C19" s="43" t="s">
        <v>231</v>
      </c>
      <c r="D19" s="44" t="s">
        <v>105</v>
      </c>
      <c r="E19" s="43" t="s">
        <v>232</v>
      </c>
      <c r="F19" s="54" t="str">
        <f t="shared" si="0"/>
        <v>2017-10-25</v>
      </c>
      <c r="G19" s="54" t="str">
        <f t="shared" si="1"/>
        <v>13:46:09</v>
      </c>
      <c r="H19" s="49">
        <f t="shared" si="2"/>
        <v>0.57361111111111107</v>
      </c>
      <c r="I19" s="55">
        <f t="shared" si="3"/>
        <v>2458050.8886111109</v>
      </c>
      <c r="J19" s="55">
        <f t="shared" si="4"/>
        <v>58050.388611110859</v>
      </c>
      <c r="K19" s="55">
        <v>58051.573715279999</v>
      </c>
      <c r="L19" s="7">
        <v>80302304004</v>
      </c>
      <c r="M19" s="11" t="s">
        <v>21</v>
      </c>
      <c r="N19" s="11">
        <v>17982</v>
      </c>
      <c r="O19" s="11" t="s">
        <v>22</v>
      </c>
      <c r="P19" s="11" t="s">
        <v>124</v>
      </c>
      <c r="Q19" s="11" t="s">
        <v>233</v>
      </c>
      <c r="R19" s="18">
        <v>43503</v>
      </c>
      <c r="S19" s="11">
        <v>0</v>
      </c>
      <c r="T19" s="7" t="s">
        <v>234</v>
      </c>
    </row>
    <row r="20" spans="1:20" x14ac:dyDescent="0.25">
      <c r="A20" s="73"/>
      <c r="B20" s="43" t="s">
        <v>120</v>
      </c>
      <c r="C20" s="43" t="s">
        <v>218</v>
      </c>
      <c r="D20" s="44" t="s">
        <v>219</v>
      </c>
      <c r="E20" s="43" t="s">
        <v>220</v>
      </c>
      <c r="F20" s="54" t="str">
        <f t="shared" si="0"/>
        <v>2017-11-02</v>
      </c>
      <c r="G20" s="54" t="str">
        <f t="shared" si="1"/>
        <v>21:21:09</v>
      </c>
      <c r="H20" s="49">
        <f t="shared" si="2"/>
        <v>0.88958333333333328</v>
      </c>
      <c r="I20" s="55">
        <f t="shared" si="3"/>
        <v>2458058.6414583335</v>
      </c>
      <c r="J20" s="55">
        <f t="shared" si="4"/>
        <v>58058.14145833347</v>
      </c>
      <c r="K20" s="55">
        <v>58059.889687499999</v>
      </c>
      <c r="L20" s="7">
        <v>80302304005</v>
      </c>
      <c r="M20" s="11" t="s">
        <v>21</v>
      </c>
      <c r="N20" s="11">
        <v>18921</v>
      </c>
      <c r="O20" s="11" t="s">
        <v>22</v>
      </c>
      <c r="P20" s="11" t="s">
        <v>124</v>
      </c>
      <c r="Q20" s="11" t="s">
        <v>221</v>
      </c>
      <c r="R20" s="18">
        <v>43503</v>
      </c>
      <c r="S20" s="11">
        <v>0</v>
      </c>
      <c r="T20" s="7" t="s">
        <v>222</v>
      </c>
    </row>
    <row r="21" spans="1:20" x14ac:dyDescent="0.25">
      <c r="A21" s="73"/>
      <c r="B21" s="43" t="s">
        <v>120</v>
      </c>
      <c r="C21" s="43" t="s">
        <v>121</v>
      </c>
      <c r="D21" s="44" t="s">
        <v>122</v>
      </c>
      <c r="E21" s="43" t="s">
        <v>123</v>
      </c>
      <c r="F21" s="54" t="str">
        <f t="shared" si="0"/>
        <v>2018-01-30</v>
      </c>
      <c r="G21" s="54" t="str">
        <f t="shared" si="1"/>
        <v>08:41:09</v>
      </c>
      <c r="H21" s="49">
        <f t="shared" si="2"/>
        <v>0.36180555555555555</v>
      </c>
      <c r="I21" s="55">
        <f t="shared" si="3"/>
        <v>2458146.9874305553</v>
      </c>
      <c r="J21" s="55">
        <f t="shared" si="4"/>
        <v>58146.48743055528</v>
      </c>
      <c r="K21" s="55">
        <v>58148.361909719999</v>
      </c>
      <c r="L21" s="7">
        <v>80302304007</v>
      </c>
      <c r="M21" s="11" t="s">
        <v>21</v>
      </c>
      <c r="N21" s="11">
        <v>28964</v>
      </c>
      <c r="O21" s="11" t="s">
        <v>22</v>
      </c>
      <c r="P21" s="11" t="s">
        <v>124</v>
      </c>
      <c r="Q21" s="11" t="s">
        <v>125</v>
      </c>
      <c r="R21" s="18">
        <v>43503</v>
      </c>
      <c r="S21" s="11">
        <v>0</v>
      </c>
      <c r="T21" s="7" t="s">
        <v>126</v>
      </c>
    </row>
    <row r="22" spans="1:20" x14ac:dyDescent="0.25">
      <c r="A22" s="73"/>
      <c r="B22" s="11" t="s">
        <v>120</v>
      </c>
      <c r="C22" s="11" t="s">
        <v>279</v>
      </c>
      <c r="D22" s="13" t="s">
        <v>280</v>
      </c>
      <c r="E22" s="11" t="s">
        <v>281</v>
      </c>
      <c r="F22" s="57" t="str">
        <f t="shared" si="0"/>
        <v>2018-12-19</v>
      </c>
      <c r="G22" s="57" t="str">
        <f t="shared" si="1"/>
        <v>04:16:09</v>
      </c>
      <c r="H22" s="7">
        <f t="shared" si="2"/>
        <v>0.17777777777777776</v>
      </c>
      <c r="I22" s="58">
        <f t="shared" si="3"/>
        <v>2458470.6090277778</v>
      </c>
      <c r="J22" s="58">
        <f t="shared" si="4"/>
        <v>58470.109027777798</v>
      </c>
      <c r="K22" s="58">
        <v>58471.177881939999</v>
      </c>
      <c r="L22" s="7">
        <v>90401369002</v>
      </c>
      <c r="M22" s="11" t="s">
        <v>21</v>
      </c>
      <c r="N22" s="11">
        <v>633</v>
      </c>
      <c r="O22" s="11" t="s">
        <v>22</v>
      </c>
      <c r="P22" s="11" t="s">
        <v>30</v>
      </c>
      <c r="Q22" s="11" t="s">
        <v>282</v>
      </c>
      <c r="R22" s="18">
        <v>43458</v>
      </c>
      <c r="S22" s="11">
        <v>1</v>
      </c>
      <c r="T22" s="7" t="s">
        <v>283</v>
      </c>
    </row>
    <row r="23" spans="1:20" x14ac:dyDescent="0.25">
      <c r="A23" s="73"/>
      <c r="B23" s="11" t="s">
        <v>120</v>
      </c>
      <c r="C23" s="11" t="s">
        <v>296</v>
      </c>
      <c r="D23" s="13" t="s">
        <v>297</v>
      </c>
      <c r="E23" s="11" t="s">
        <v>298</v>
      </c>
      <c r="F23" s="57" t="str">
        <f t="shared" si="0"/>
        <v>2019-01-05</v>
      </c>
      <c r="G23" s="57" t="str">
        <f t="shared" si="1"/>
        <v>14:16:09</v>
      </c>
      <c r="H23" s="7">
        <f t="shared" si="2"/>
        <v>0.59444444444444444</v>
      </c>
      <c r="I23" s="58">
        <f t="shared" si="3"/>
        <v>2458487.4625694444</v>
      </c>
      <c r="J23" s="58">
        <f t="shared" si="4"/>
        <v>58486.96256944444</v>
      </c>
      <c r="K23" s="58">
        <v>58488.594548610003</v>
      </c>
      <c r="L23" s="7">
        <v>90401369003</v>
      </c>
      <c r="M23" s="11" t="s">
        <v>21</v>
      </c>
      <c r="N23" s="11">
        <v>0</v>
      </c>
      <c r="O23" s="11" t="s">
        <v>81</v>
      </c>
      <c r="P23" s="11" t="s">
        <v>30</v>
      </c>
      <c r="Q23" s="11" t="s">
        <v>299</v>
      </c>
      <c r="R23" s="18">
        <v>43489</v>
      </c>
      <c r="S23" s="11">
        <v>0</v>
      </c>
      <c r="T23" s="7" t="s">
        <v>300</v>
      </c>
    </row>
    <row r="24" spans="1:20" x14ac:dyDescent="0.25">
      <c r="A24" s="73"/>
      <c r="B24" s="11" t="s">
        <v>120</v>
      </c>
      <c r="C24" s="11" t="s">
        <v>265</v>
      </c>
      <c r="D24" s="13" t="s">
        <v>266</v>
      </c>
      <c r="E24" s="11" t="s">
        <v>267</v>
      </c>
      <c r="F24" s="57" t="str">
        <f t="shared" si="0"/>
        <v>2019-01-05</v>
      </c>
      <c r="G24" s="57" t="str">
        <f t="shared" si="1"/>
        <v>15:11:09</v>
      </c>
      <c r="H24" s="7">
        <f t="shared" si="2"/>
        <v>0.63263888888888886</v>
      </c>
      <c r="I24" s="58">
        <f t="shared" si="3"/>
        <v>2458487.5007638889</v>
      </c>
      <c r="J24" s="58">
        <f t="shared" si="4"/>
        <v>58487.000763888936</v>
      </c>
      <c r="K24" s="58">
        <v>58488.632743059999</v>
      </c>
      <c r="L24" s="7">
        <v>90401369004</v>
      </c>
      <c r="M24" s="11" t="s">
        <v>21</v>
      </c>
      <c r="N24" s="11">
        <v>3621</v>
      </c>
      <c r="O24" s="11" t="s">
        <v>22</v>
      </c>
      <c r="P24" s="11" t="s">
        <v>30</v>
      </c>
      <c r="Q24" s="11" t="s">
        <v>268</v>
      </c>
      <c r="R24" s="18">
        <v>43489</v>
      </c>
      <c r="S24" s="11">
        <v>1</v>
      </c>
      <c r="T24" s="7" t="s">
        <v>269</v>
      </c>
    </row>
    <row r="25" spans="1:20" x14ac:dyDescent="0.25">
      <c r="A25" s="73"/>
      <c r="B25" s="11" t="s">
        <v>120</v>
      </c>
      <c r="C25" s="11" t="s">
        <v>306</v>
      </c>
      <c r="D25" s="13" t="s">
        <v>307</v>
      </c>
      <c r="E25" s="11" t="s">
        <v>308</v>
      </c>
      <c r="F25" s="57" t="str">
        <f t="shared" si="0"/>
        <v>2019-12-15</v>
      </c>
      <c r="G25" s="57" t="str">
        <f t="shared" si="1"/>
        <v>19:51:09</v>
      </c>
      <c r="H25" s="7">
        <f t="shared" si="2"/>
        <v>0.82708333333333328</v>
      </c>
      <c r="I25" s="58">
        <f t="shared" si="3"/>
        <v>2458832.5008333335</v>
      </c>
      <c r="J25" s="58">
        <f t="shared" si="4"/>
        <v>58832.00083333347</v>
      </c>
      <c r="K25" s="58">
        <v>58832.827187499999</v>
      </c>
      <c r="L25" s="7">
        <v>90502356002</v>
      </c>
      <c r="M25" s="11" t="s">
        <v>21</v>
      </c>
      <c r="N25" s="11">
        <v>0</v>
      </c>
      <c r="O25" s="11" t="s">
        <v>22</v>
      </c>
      <c r="P25" s="11" t="s">
        <v>30</v>
      </c>
      <c r="Q25" s="11" t="s">
        <v>309</v>
      </c>
      <c r="R25" s="18">
        <v>43819</v>
      </c>
      <c r="S25" s="11">
        <v>1</v>
      </c>
      <c r="T25" s="7" t="s">
        <v>310</v>
      </c>
    </row>
    <row r="26" spans="1:20" x14ac:dyDescent="0.25">
      <c r="A26" s="73"/>
      <c r="B26" s="11" t="s">
        <v>120</v>
      </c>
      <c r="C26" s="11" t="s">
        <v>274</v>
      </c>
      <c r="D26" s="13" t="s">
        <v>275</v>
      </c>
      <c r="E26" s="11" t="s">
        <v>276</v>
      </c>
      <c r="F26" s="57" t="str">
        <f t="shared" si="0"/>
        <v>2019-12-29</v>
      </c>
      <c r="G26" s="57" t="str">
        <f t="shared" si="1"/>
        <v>14:01:09</v>
      </c>
      <c r="H26" s="7">
        <f t="shared" si="2"/>
        <v>0.58402777777777781</v>
      </c>
      <c r="I26" s="58">
        <f t="shared" si="3"/>
        <v>2458846.257777778</v>
      </c>
      <c r="J26" s="58">
        <f t="shared" si="4"/>
        <v>58845.757777777966</v>
      </c>
      <c r="K26" s="58">
        <v>58846.584131939999</v>
      </c>
      <c r="L26" s="7">
        <v>90502356004</v>
      </c>
      <c r="M26" s="11" t="s">
        <v>21</v>
      </c>
      <c r="N26" s="11">
        <v>644</v>
      </c>
      <c r="O26" s="11" t="s">
        <v>22</v>
      </c>
      <c r="P26" s="11" t="s">
        <v>30</v>
      </c>
      <c r="Q26" s="11" t="s">
        <v>277</v>
      </c>
      <c r="R26" s="18">
        <v>43833</v>
      </c>
      <c r="S26" s="11">
        <v>1</v>
      </c>
      <c r="T26" s="7" t="s">
        <v>278</v>
      </c>
    </row>
    <row r="27" spans="1:20" x14ac:dyDescent="0.25">
      <c r="A27" s="73"/>
      <c r="B27" s="11" t="s">
        <v>120</v>
      </c>
      <c r="C27" s="11" t="s">
        <v>121</v>
      </c>
      <c r="D27" s="13" t="s">
        <v>227</v>
      </c>
      <c r="E27" s="11" t="s">
        <v>228</v>
      </c>
      <c r="F27" s="57" t="str">
        <f t="shared" si="0"/>
        <v>2020-02-20</v>
      </c>
      <c r="G27" s="57" t="str">
        <f t="shared" si="1"/>
        <v>03:06:09</v>
      </c>
      <c r="H27" s="7">
        <f t="shared" si="2"/>
        <v>0.12916666666666668</v>
      </c>
      <c r="I27" s="58">
        <f t="shared" si="3"/>
        <v>2458897.6766666668</v>
      </c>
      <c r="J27" s="58">
        <f t="shared" si="4"/>
        <v>58897.176666666754</v>
      </c>
      <c r="K27" s="58">
        <v>58899.129270830002</v>
      </c>
      <c r="L27" s="7">
        <v>80502325002</v>
      </c>
      <c r="M27" s="11" t="s">
        <v>21</v>
      </c>
      <c r="N27" s="11">
        <v>18001</v>
      </c>
      <c r="O27" s="11" t="s">
        <v>22</v>
      </c>
      <c r="P27" s="11" t="s">
        <v>145</v>
      </c>
      <c r="Q27" s="11" t="s">
        <v>229</v>
      </c>
      <c r="R27" s="18">
        <v>44127</v>
      </c>
      <c r="S27" s="11">
        <v>0</v>
      </c>
      <c r="T27" s="7" t="s">
        <v>230</v>
      </c>
    </row>
    <row r="28" spans="1:20" x14ac:dyDescent="0.25">
      <c r="A28" s="73"/>
      <c r="B28" s="11" t="s">
        <v>120</v>
      </c>
      <c r="C28" s="11" t="s">
        <v>203</v>
      </c>
      <c r="D28" s="13" t="s">
        <v>204</v>
      </c>
      <c r="E28" s="11" t="s">
        <v>205</v>
      </c>
      <c r="F28" s="57" t="str">
        <f t="shared" si="0"/>
        <v>2020-02-29</v>
      </c>
      <c r="G28" s="57" t="str">
        <f t="shared" si="1"/>
        <v>15:41:09</v>
      </c>
      <c r="H28" s="7">
        <f t="shared" si="2"/>
        <v>0.65347222222222223</v>
      </c>
      <c r="I28" s="58">
        <f t="shared" si="3"/>
        <v>2458907.2009722223</v>
      </c>
      <c r="J28" s="58">
        <f t="shared" si="4"/>
        <v>58906.700972222257</v>
      </c>
      <c r="K28" s="58">
        <v>58908.653576390003</v>
      </c>
      <c r="L28" s="7">
        <v>80502325004</v>
      </c>
      <c r="M28" s="11" t="s">
        <v>21</v>
      </c>
      <c r="N28" s="11">
        <v>20302</v>
      </c>
      <c r="O28" s="11" t="s">
        <v>22</v>
      </c>
      <c r="P28" s="11" t="s">
        <v>145</v>
      </c>
      <c r="Q28" s="11" t="s">
        <v>206</v>
      </c>
      <c r="R28" s="18">
        <v>44127</v>
      </c>
      <c r="S28" s="11">
        <v>0</v>
      </c>
      <c r="T28" s="7" t="s">
        <v>207</v>
      </c>
    </row>
    <row r="29" spans="1:20" x14ac:dyDescent="0.25">
      <c r="A29" s="73"/>
      <c r="B29" s="11" t="s">
        <v>120</v>
      </c>
      <c r="C29" s="11" t="s">
        <v>301</v>
      </c>
      <c r="D29" s="13" t="s">
        <v>302</v>
      </c>
      <c r="E29" s="11" t="s">
        <v>303</v>
      </c>
      <c r="F29" s="57" t="str">
        <f t="shared" si="0"/>
        <v>2020-04-01</v>
      </c>
      <c r="G29" s="57" t="str">
        <f t="shared" si="1"/>
        <v>11:51:09</v>
      </c>
      <c r="H29" s="7">
        <f t="shared" si="2"/>
        <v>0.49374999999999997</v>
      </c>
      <c r="I29" s="58">
        <f t="shared" si="3"/>
        <v>2458939.915</v>
      </c>
      <c r="J29" s="58">
        <f t="shared" si="4"/>
        <v>58939.415000000037</v>
      </c>
      <c r="K29" s="58">
        <v>58940.493854170003</v>
      </c>
      <c r="L29" s="7">
        <v>80502325005</v>
      </c>
      <c r="M29" s="11" t="s">
        <v>21</v>
      </c>
      <c r="N29" s="11">
        <v>0</v>
      </c>
      <c r="O29" s="11" t="s">
        <v>81</v>
      </c>
      <c r="P29" s="11" t="s">
        <v>145</v>
      </c>
      <c r="Q29" s="11" t="s">
        <v>304</v>
      </c>
      <c r="R29" s="18">
        <v>44127</v>
      </c>
      <c r="S29" s="11">
        <v>0</v>
      </c>
      <c r="T29" s="7" t="s">
        <v>305</v>
      </c>
    </row>
    <row r="30" spans="1:20" x14ac:dyDescent="0.25">
      <c r="A30" s="73"/>
      <c r="B30" s="11" t="s">
        <v>120</v>
      </c>
      <c r="C30" s="11" t="s">
        <v>157</v>
      </c>
      <c r="D30" s="13" t="s">
        <v>158</v>
      </c>
      <c r="E30" s="11" t="s">
        <v>159</v>
      </c>
      <c r="F30" s="57" t="str">
        <f t="shared" si="0"/>
        <v>2020-04-01</v>
      </c>
      <c r="G30" s="57" t="str">
        <f t="shared" si="1"/>
        <v>12:46:09</v>
      </c>
      <c r="H30" s="7">
        <f t="shared" si="2"/>
        <v>0.53194444444444444</v>
      </c>
      <c r="I30" s="58">
        <f t="shared" si="3"/>
        <v>2458939.9531944445</v>
      </c>
      <c r="J30" s="58">
        <f t="shared" si="4"/>
        <v>58939.453194444533</v>
      </c>
      <c r="K30" s="58">
        <v>58940.532048610003</v>
      </c>
      <c r="L30" s="7">
        <v>80502325006</v>
      </c>
      <c r="M30" s="11" t="s">
        <v>21</v>
      </c>
      <c r="N30" s="11">
        <v>21546</v>
      </c>
      <c r="O30" s="11" t="s">
        <v>22</v>
      </c>
      <c r="P30" s="11" t="s">
        <v>145</v>
      </c>
      <c r="Q30" s="11" t="s">
        <v>160</v>
      </c>
      <c r="R30" s="18">
        <v>44127</v>
      </c>
      <c r="S30" s="11">
        <v>0</v>
      </c>
      <c r="T30" s="7" t="s">
        <v>161</v>
      </c>
    </row>
    <row r="31" spans="1:20" x14ac:dyDescent="0.25">
      <c r="A31" s="73"/>
      <c r="B31" s="11" t="s">
        <v>120</v>
      </c>
      <c r="C31" s="11" t="s">
        <v>142</v>
      </c>
      <c r="D31" s="13" t="s">
        <v>143</v>
      </c>
      <c r="E31" s="11" t="s">
        <v>144</v>
      </c>
      <c r="F31" s="57" t="str">
        <f t="shared" si="0"/>
        <v>2020-04-20</v>
      </c>
      <c r="G31" s="57" t="str">
        <f t="shared" si="1"/>
        <v>01:06:09</v>
      </c>
      <c r="H31" s="7">
        <f t="shared" si="2"/>
        <v>4.583333333333333E-2</v>
      </c>
      <c r="I31" s="58">
        <f t="shared" si="3"/>
        <v>2458958.4670833335</v>
      </c>
      <c r="J31" s="58">
        <f t="shared" si="4"/>
        <v>58957.967083333526</v>
      </c>
      <c r="K31" s="58">
        <v>58959.045937499999</v>
      </c>
      <c r="L31" s="7">
        <v>80502325008</v>
      </c>
      <c r="M31" s="11" t="s">
        <v>21</v>
      </c>
      <c r="N31" s="11">
        <v>22395</v>
      </c>
      <c r="O31" s="11" t="s">
        <v>22</v>
      </c>
      <c r="P31" s="11" t="s">
        <v>145</v>
      </c>
      <c r="Q31" s="11" t="s">
        <v>146</v>
      </c>
      <c r="R31" s="18">
        <v>44127</v>
      </c>
      <c r="S31" s="11">
        <v>1</v>
      </c>
      <c r="T31" s="7" t="s">
        <v>147</v>
      </c>
    </row>
    <row r="32" spans="1:20" x14ac:dyDescent="0.25">
      <c r="A32" s="73"/>
      <c r="B32" s="11" t="s">
        <v>120</v>
      </c>
      <c r="C32" s="11" t="s">
        <v>127</v>
      </c>
      <c r="D32" s="13" t="s">
        <v>128</v>
      </c>
      <c r="E32" s="11" t="s">
        <v>129</v>
      </c>
      <c r="F32" s="57" t="str">
        <f t="shared" si="0"/>
        <v>2021-01-23</v>
      </c>
      <c r="G32" s="57" t="str">
        <f t="shared" si="1"/>
        <v>21:46:09</v>
      </c>
      <c r="H32" s="7">
        <f t="shared" si="2"/>
        <v>0.90694444444444444</v>
      </c>
      <c r="I32" s="58">
        <f t="shared" si="3"/>
        <v>2459236.2600694443</v>
      </c>
      <c r="J32" s="58">
        <f t="shared" si="4"/>
        <v>59235.76006944431</v>
      </c>
      <c r="K32" s="58">
        <v>59237.907048610003</v>
      </c>
      <c r="L32" s="7">
        <v>90702303001</v>
      </c>
      <c r="M32" s="11" t="s">
        <v>21</v>
      </c>
      <c r="N32" s="11">
        <v>25071</v>
      </c>
      <c r="O32" s="11" t="s">
        <v>22</v>
      </c>
      <c r="P32" s="11" t="s">
        <v>30</v>
      </c>
      <c r="Q32" s="11" t="s">
        <v>130</v>
      </c>
      <c r="R32" s="18">
        <v>44228</v>
      </c>
      <c r="S32" s="11">
        <v>0</v>
      </c>
      <c r="T32" s="7" t="s">
        <v>131</v>
      </c>
    </row>
    <row r="33" spans="1:20" x14ac:dyDescent="0.25">
      <c r="A33" s="73"/>
      <c r="B33" s="11" t="s">
        <v>120</v>
      </c>
      <c r="C33" s="11" t="s">
        <v>148</v>
      </c>
      <c r="D33" s="13" t="s">
        <v>149</v>
      </c>
      <c r="E33" s="11" t="s">
        <v>150</v>
      </c>
      <c r="F33" s="57" t="str">
        <f t="shared" si="0"/>
        <v>2021-02-05</v>
      </c>
      <c r="G33" s="57" t="str">
        <f t="shared" si="1"/>
        <v>23:56:09</v>
      </c>
      <c r="H33" s="7">
        <f t="shared" si="2"/>
        <v>0.99722222222222223</v>
      </c>
      <c r="I33" s="58">
        <f t="shared" si="3"/>
        <v>2459248.7872222224</v>
      </c>
      <c r="J33" s="58">
        <f t="shared" si="4"/>
        <v>59248.287222222425</v>
      </c>
      <c r="K33" s="58">
        <v>59250.997326390003</v>
      </c>
      <c r="L33" s="7">
        <v>90702303003</v>
      </c>
      <c r="M33" s="11" t="s">
        <v>21</v>
      </c>
      <c r="N33" s="11">
        <v>21926</v>
      </c>
      <c r="O33" s="11" t="s">
        <v>22</v>
      </c>
      <c r="P33" s="11" t="s">
        <v>30</v>
      </c>
      <c r="Q33" s="11" t="s">
        <v>151</v>
      </c>
      <c r="R33" s="18">
        <v>44242</v>
      </c>
      <c r="S33" s="11">
        <v>0</v>
      </c>
      <c r="T33" s="7" t="s">
        <v>152</v>
      </c>
    </row>
    <row r="34" spans="1:20" x14ac:dyDescent="0.25">
      <c r="A34" s="73"/>
      <c r="B34" s="11" t="s">
        <v>120</v>
      </c>
      <c r="C34" s="11" t="s">
        <v>127</v>
      </c>
      <c r="D34" s="13" t="s">
        <v>128</v>
      </c>
      <c r="E34" s="11" t="s">
        <v>195</v>
      </c>
      <c r="F34" s="57" t="str">
        <f t="shared" si="0"/>
        <v>2021-02-20</v>
      </c>
      <c r="G34" s="57" t="str">
        <f t="shared" si="1"/>
        <v>10:06:09</v>
      </c>
      <c r="H34" s="7">
        <f t="shared" si="2"/>
        <v>0.42083333333333334</v>
      </c>
      <c r="I34" s="58">
        <f t="shared" si="3"/>
        <v>2459263.2108333334</v>
      </c>
      <c r="J34" s="58">
        <f t="shared" si="4"/>
        <v>59262.710833333433</v>
      </c>
      <c r="K34" s="58">
        <v>59265.420937499999</v>
      </c>
      <c r="L34" s="7">
        <v>90702303005</v>
      </c>
      <c r="M34" s="11" t="s">
        <v>21</v>
      </c>
      <c r="N34" s="11">
        <v>20948</v>
      </c>
      <c r="O34" s="11" t="s">
        <v>22</v>
      </c>
      <c r="P34" s="11" t="s">
        <v>30</v>
      </c>
      <c r="Q34" s="11" t="s">
        <v>196</v>
      </c>
      <c r="R34" s="18">
        <v>44256</v>
      </c>
      <c r="S34" s="11">
        <v>0</v>
      </c>
      <c r="T34" s="7" t="s">
        <v>197</v>
      </c>
    </row>
    <row r="35" spans="1:20" x14ac:dyDescent="0.25">
      <c r="A35" s="73"/>
      <c r="B35" s="11" t="s">
        <v>120</v>
      </c>
      <c r="C35" s="11" t="s">
        <v>249</v>
      </c>
      <c r="D35" s="13" t="s">
        <v>292</v>
      </c>
      <c r="E35" s="11" t="s">
        <v>293</v>
      </c>
      <c r="F35" s="57" t="str">
        <f t="shared" si="0"/>
        <v>2021-03-07</v>
      </c>
      <c r="G35" s="57" t="str">
        <f t="shared" si="1"/>
        <v>23:01:09</v>
      </c>
      <c r="H35" s="7">
        <f t="shared" si="2"/>
        <v>0.95902777777777781</v>
      </c>
      <c r="I35" s="58">
        <f t="shared" si="3"/>
        <v>2459281.1859027781</v>
      </c>
      <c r="J35" s="58">
        <f t="shared" si="4"/>
        <v>59280.685902778059</v>
      </c>
      <c r="K35" s="58">
        <v>59280.959131939999</v>
      </c>
      <c r="L35" s="7">
        <v>90702303006</v>
      </c>
      <c r="M35" s="11" t="s">
        <v>21</v>
      </c>
      <c r="N35" s="11">
        <v>0</v>
      </c>
      <c r="O35" s="11" t="s">
        <v>81</v>
      </c>
      <c r="P35" s="11" t="s">
        <v>30</v>
      </c>
      <c r="Q35" s="11" t="s">
        <v>294</v>
      </c>
      <c r="R35" s="18">
        <v>44270</v>
      </c>
      <c r="S35" s="11">
        <v>0</v>
      </c>
      <c r="T35" s="7" t="s">
        <v>295</v>
      </c>
    </row>
    <row r="36" spans="1:20" x14ac:dyDescent="0.25">
      <c r="A36" s="73"/>
      <c r="B36" s="11" t="s">
        <v>120</v>
      </c>
      <c r="C36" s="11" t="s">
        <v>132</v>
      </c>
      <c r="D36" s="13" t="s">
        <v>133</v>
      </c>
      <c r="E36" s="11" t="s">
        <v>134</v>
      </c>
      <c r="F36" s="57" t="str">
        <f t="shared" si="0"/>
        <v>2021-03-07</v>
      </c>
      <c r="G36" s="57" t="str">
        <f t="shared" si="1"/>
        <v>23:46:09</v>
      </c>
      <c r="H36" s="7">
        <f t="shared" si="2"/>
        <v>0.99027777777777781</v>
      </c>
      <c r="I36" s="58">
        <f t="shared" si="3"/>
        <v>2459281.2171527781</v>
      </c>
      <c r="J36" s="58">
        <f t="shared" si="4"/>
        <v>59280.717152778059</v>
      </c>
      <c r="K36" s="58">
        <v>59280.990381939999</v>
      </c>
      <c r="L36" s="7">
        <v>90702303007</v>
      </c>
      <c r="M36" s="11" t="s">
        <v>21</v>
      </c>
      <c r="N36" s="11">
        <v>23416</v>
      </c>
      <c r="O36" s="11" t="s">
        <v>22</v>
      </c>
      <c r="P36" s="11" t="s">
        <v>30</v>
      </c>
      <c r="Q36" s="11" t="s">
        <v>135</v>
      </c>
      <c r="R36" s="18">
        <v>44270</v>
      </c>
      <c r="S36" s="11">
        <v>0</v>
      </c>
      <c r="T36" s="7" t="s">
        <v>136</v>
      </c>
    </row>
    <row r="37" spans="1:20" x14ac:dyDescent="0.25">
      <c r="A37" s="73"/>
      <c r="B37" s="11" t="s">
        <v>120</v>
      </c>
      <c r="C37" s="11" t="s">
        <v>240</v>
      </c>
      <c r="D37" s="13" t="s">
        <v>241</v>
      </c>
      <c r="E37" s="11" t="s">
        <v>242</v>
      </c>
      <c r="F37" s="57" t="str">
        <f t="shared" si="0"/>
        <v>2021-03-26</v>
      </c>
      <c r="G37" s="57" t="str">
        <f t="shared" si="1"/>
        <v>12:06:09</v>
      </c>
      <c r="H37" s="7">
        <f t="shared" si="2"/>
        <v>0.50416666666666665</v>
      </c>
      <c r="I37" s="58">
        <f t="shared" si="3"/>
        <v>2459299.7310416671</v>
      </c>
      <c r="J37" s="58">
        <f t="shared" si="4"/>
        <v>59299.231041667052</v>
      </c>
      <c r="K37" s="58">
        <v>59299.504270830002</v>
      </c>
      <c r="L37" s="7">
        <v>90702303009</v>
      </c>
      <c r="M37" s="11" t="s">
        <v>21</v>
      </c>
      <c r="N37" s="11">
        <v>15788</v>
      </c>
      <c r="O37" s="11" t="s">
        <v>22</v>
      </c>
      <c r="P37" s="11" t="s">
        <v>30</v>
      </c>
      <c r="Q37" s="11" t="s">
        <v>243</v>
      </c>
      <c r="R37" s="18">
        <v>44291</v>
      </c>
      <c r="S37" s="11">
        <v>0</v>
      </c>
      <c r="T37" s="7" t="s">
        <v>244</v>
      </c>
    </row>
    <row r="38" spans="1:20" x14ac:dyDescent="0.25">
      <c r="A38" s="73"/>
      <c r="B38" s="11" t="s">
        <v>120</v>
      </c>
      <c r="C38" s="11" t="s">
        <v>245</v>
      </c>
      <c r="D38" s="13" t="s">
        <v>122</v>
      </c>
      <c r="E38" s="11" t="s">
        <v>246</v>
      </c>
      <c r="F38" s="57" t="str">
        <f t="shared" si="0"/>
        <v>2021-04-01</v>
      </c>
      <c r="G38" s="57" t="str">
        <f t="shared" si="1"/>
        <v>19:21:09</v>
      </c>
      <c r="H38" s="7">
        <f t="shared" si="2"/>
        <v>0.80624999999999991</v>
      </c>
      <c r="I38" s="58">
        <f t="shared" si="3"/>
        <v>2459305.4699999997</v>
      </c>
      <c r="J38" s="58">
        <f t="shared" si="4"/>
        <v>59304.969999999739</v>
      </c>
      <c r="K38" s="58">
        <v>59305.806354170003</v>
      </c>
      <c r="L38" s="7">
        <v>90702303011</v>
      </c>
      <c r="M38" s="11" t="s">
        <v>21</v>
      </c>
      <c r="N38" s="11">
        <v>14753</v>
      </c>
      <c r="O38" s="11" t="s">
        <v>22</v>
      </c>
      <c r="P38" s="11" t="s">
        <v>30</v>
      </c>
      <c r="Q38" s="11" t="s">
        <v>247</v>
      </c>
      <c r="R38" s="18">
        <v>44298</v>
      </c>
      <c r="S38" s="11">
        <v>0</v>
      </c>
      <c r="T38" s="7" t="s">
        <v>248</v>
      </c>
    </row>
    <row r="39" spans="1:20" x14ac:dyDescent="0.25">
      <c r="A39" s="73"/>
      <c r="B39" s="11" t="s">
        <v>120</v>
      </c>
      <c r="C39" s="11" t="s">
        <v>208</v>
      </c>
      <c r="D39" s="13" t="s">
        <v>209</v>
      </c>
      <c r="E39" s="11" t="s">
        <v>210</v>
      </c>
      <c r="F39" s="57" t="str">
        <f t="shared" si="0"/>
        <v>2021-04-23</v>
      </c>
      <c r="G39" s="57" t="str">
        <f t="shared" si="1"/>
        <v>19:41:09</v>
      </c>
      <c r="H39" s="7">
        <f t="shared" si="2"/>
        <v>0.82013888888888886</v>
      </c>
      <c r="I39" s="58">
        <f t="shared" si="3"/>
        <v>2459327.4838888887</v>
      </c>
      <c r="J39" s="58">
        <f t="shared" si="4"/>
        <v>59326.983888888732</v>
      </c>
      <c r="K39" s="58">
        <v>59327.820243059999</v>
      </c>
      <c r="L39" s="7">
        <v>90702303013</v>
      </c>
      <c r="M39" s="11" t="s">
        <v>21</v>
      </c>
      <c r="N39" s="11">
        <v>20143</v>
      </c>
      <c r="O39" s="11" t="s">
        <v>22</v>
      </c>
      <c r="P39" s="11" t="s">
        <v>30</v>
      </c>
      <c r="Q39" s="11" t="s">
        <v>211</v>
      </c>
      <c r="R39" s="18">
        <v>44319</v>
      </c>
      <c r="S39" s="11">
        <v>0</v>
      </c>
      <c r="T39" s="7" t="s">
        <v>212</v>
      </c>
    </row>
    <row r="40" spans="1:20" x14ac:dyDescent="0.25">
      <c r="A40" s="73"/>
      <c r="B40" s="11" t="s">
        <v>120</v>
      </c>
      <c r="C40" s="11" t="s">
        <v>249</v>
      </c>
      <c r="D40" s="13" t="s">
        <v>250</v>
      </c>
      <c r="E40" s="11" t="s">
        <v>251</v>
      </c>
      <c r="F40" s="57" t="str">
        <f t="shared" si="0"/>
        <v>2021-05-04</v>
      </c>
      <c r="G40" s="57" t="str">
        <f t="shared" si="1"/>
        <v>23:01:09</v>
      </c>
      <c r="H40" s="7">
        <f t="shared" si="2"/>
        <v>0.95902777777777781</v>
      </c>
      <c r="I40" s="58">
        <f t="shared" si="3"/>
        <v>2459339.0596527779</v>
      </c>
      <c r="J40" s="58">
        <f t="shared" si="4"/>
        <v>59338.559652777854</v>
      </c>
      <c r="K40" s="58">
        <v>59338.959131939999</v>
      </c>
      <c r="L40" s="7">
        <v>80601302002</v>
      </c>
      <c r="M40" s="11" t="s">
        <v>21</v>
      </c>
      <c r="N40" s="11">
        <v>13590</v>
      </c>
      <c r="O40" s="11" t="s">
        <v>22</v>
      </c>
      <c r="P40" s="11" t="s">
        <v>252</v>
      </c>
      <c r="Q40" s="11" t="s">
        <v>253</v>
      </c>
      <c r="R40" s="18">
        <v>44510</v>
      </c>
      <c r="S40" s="11">
        <v>0</v>
      </c>
      <c r="T40" s="7" t="s">
        <v>254</v>
      </c>
    </row>
    <row r="41" spans="1:20" x14ac:dyDescent="0.25">
      <c r="A41" s="73"/>
      <c r="B41" s="11" t="s">
        <v>120</v>
      </c>
      <c r="C41" s="11" t="s">
        <v>260</v>
      </c>
      <c r="D41" s="13" t="s">
        <v>261</v>
      </c>
      <c r="E41" s="11" t="s">
        <v>262</v>
      </c>
      <c r="F41" s="57" t="str">
        <f t="shared" si="0"/>
        <v>2021-05-05</v>
      </c>
      <c r="G41" s="57" t="str">
        <f t="shared" si="1"/>
        <v>10:06:09</v>
      </c>
      <c r="H41" s="7">
        <f t="shared" si="2"/>
        <v>0.42083333333333334</v>
      </c>
      <c r="I41" s="58">
        <f t="shared" si="3"/>
        <v>2459339.5214583334</v>
      </c>
      <c r="J41" s="58">
        <f t="shared" si="4"/>
        <v>59339.021458333358</v>
      </c>
      <c r="K41" s="58">
        <v>59339.420937499999</v>
      </c>
      <c r="L41" s="7">
        <v>80601302004</v>
      </c>
      <c r="M41" s="11" t="s">
        <v>21</v>
      </c>
      <c r="N41" s="11">
        <v>4058</v>
      </c>
      <c r="O41" s="11" t="s">
        <v>22</v>
      </c>
      <c r="P41" s="11" t="s">
        <v>252</v>
      </c>
      <c r="Q41" s="11" t="s">
        <v>263</v>
      </c>
      <c r="R41" s="18">
        <v>44510</v>
      </c>
      <c r="S41" s="11">
        <v>0</v>
      </c>
      <c r="T41" s="7" t="s">
        <v>264</v>
      </c>
    </row>
    <row r="42" spans="1:20" x14ac:dyDescent="0.25">
      <c r="A42" s="73"/>
      <c r="B42" s="11" t="s">
        <v>120</v>
      </c>
      <c r="C42" s="11" t="s">
        <v>208</v>
      </c>
      <c r="D42" s="13" t="s">
        <v>270</v>
      </c>
      <c r="E42" s="11" t="s">
        <v>271</v>
      </c>
      <c r="F42" s="57" t="str">
        <f t="shared" si="0"/>
        <v>2021-05-05</v>
      </c>
      <c r="G42" s="57" t="str">
        <f t="shared" si="1"/>
        <v>14:56:09</v>
      </c>
      <c r="H42" s="7">
        <f t="shared" si="2"/>
        <v>0.62222222222222223</v>
      </c>
      <c r="I42" s="58">
        <f t="shared" si="3"/>
        <v>2459339.7228472224</v>
      </c>
      <c r="J42" s="58">
        <f t="shared" si="4"/>
        <v>59339.222847222351</v>
      </c>
      <c r="K42" s="58">
        <v>59339.622326390003</v>
      </c>
      <c r="L42" s="7">
        <v>80601302006</v>
      </c>
      <c r="M42" s="11" t="s">
        <v>21</v>
      </c>
      <c r="N42" s="11">
        <v>2401</v>
      </c>
      <c r="O42" s="11" t="s">
        <v>22</v>
      </c>
      <c r="P42" s="11" t="s">
        <v>252</v>
      </c>
      <c r="Q42" s="11" t="s">
        <v>272</v>
      </c>
      <c r="R42" s="18">
        <v>44510</v>
      </c>
      <c r="S42" s="11">
        <v>0</v>
      </c>
      <c r="T42" s="7" t="s">
        <v>273</v>
      </c>
    </row>
    <row r="43" spans="1:20" x14ac:dyDescent="0.25">
      <c r="A43" s="73"/>
      <c r="B43" s="11" t="s">
        <v>120</v>
      </c>
      <c r="C43" s="11" t="s">
        <v>177</v>
      </c>
      <c r="D43" s="13" t="s">
        <v>178</v>
      </c>
      <c r="E43" s="11" t="s">
        <v>179</v>
      </c>
      <c r="F43" s="57" t="str">
        <f t="shared" si="0"/>
        <v>2021-10-10</v>
      </c>
      <c r="G43" s="57" t="str">
        <f t="shared" si="1"/>
        <v>02:06:09</v>
      </c>
      <c r="H43" s="7">
        <f t="shared" si="2"/>
        <v>8.7499999999999994E-2</v>
      </c>
      <c r="I43" s="58">
        <f t="shared" si="3"/>
        <v>2459496.3725000001</v>
      </c>
      <c r="J43" s="58">
        <f t="shared" si="4"/>
        <v>59495.872500000056</v>
      </c>
      <c r="K43" s="58">
        <v>59497.087604170003</v>
      </c>
      <c r="L43" s="7">
        <v>80702316002</v>
      </c>
      <c r="M43" s="11" t="s">
        <v>21</v>
      </c>
      <c r="N43" s="11">
        <v>21326</v>
      </c>
      <c r="O43" s="11" t="s">
        <v>22</v>
      </c>
      <c r="P43" s="11" t="s">
        <v>23</v>
      </c>
      <c r="Q43" s="11" t="s">
        <v>180</v>
      </c>
      <c r="R43" s="18">
        <v>44696</v>
      </c>
      <c r="S43" s="11">
        <v>0</v>
      </c>
      <c r="T43" s="7" t="s">
        <v>181</v>
      </c>
    </row>
    <row r="44" spans="1:20" x14ac:dyDescent="0.25">
      <c r="A44" s="73"/>
      <c r="B44" s="11" t="s">
        <v>120</v>
      </c>
      <c r="C44" s="11" t="s">
        <v>172</v>
      </c>
      <c r="D44" s="13" t="s">
        <v>173</v>
      </c>
      <c r="E44" s="11" t="s">
        <v>174</v>
      </c>
      <c r="F44" s="57" t="str">
        <f t="shared" si="0"/>
        <v>2021-10-20</v>
      </c>
      <c r="G44" s="57" t="str">
        <f t="shared" si="1"/>
        <v>02:01:09</v>
      </c>
      <c r="H44" s="7">
        <f t="shared" si="2"/>
        <v>8.4027777777777771E-2</v>
      </c>
      <c r="I44" s="58">
        <f t="shared" si="3"/>
        <v>2459506.369027778</v>
      </c>
      <c r="J44" s="58">
        <f t="shared" si="4"/>
        <v>59505.869027778041</v>
      </c>
      <c r="K44" s="58">
        <v>59507.084131939999</v>
      </c>
      <c r="L44" s="7">
        <v>80702316004</v>
      </c>
      <c r="M44" s="11" t="s">
        <v>21</v>
      </c>
      <c r="N44" s="11">
        <v>21341</v>
      </c>
      <c r="O44" s="11" t="s">
        <v>22</v>
      </c>
      <c r="P44" s="11" t="s">
        <v>23</v>
      </c>
      <c r="Q44" s="11" t="s">
        <v>175</v>
      </c>
      <c r="R44" s="18">
        <v>44696</v>
      </c>
      <c r="S44" s="11">
        <v>0</v>
      </c>
      <c r="T44" s="7" t="s">
        <v>176</v>
      </c>
    </row>
    <row r="45" spans="1:20" x14ac:dyDescent="0.25">
      <c r="A45" s="73"/>
      <c r="B45" s="11" t="s">
        <v>120</v>
      </c>
      <c r="C45" s="11" t="s">
        <v>235</v>
      </c>
      <c r="D45" s="13" t="s">
        <v>236</v>
      </c>
      <c r="E45" s="11" t="s">
        <v>237</v>
      </c>
      <c r="F45" s="57" t="str">
        <f t="shared" si="0"/>
        <v>2021-11-02</v>
      </c>
      <c r="G45" s="57" t="str">
        <f t="shared" si="1"/>
        <v>08:26:09</v>
      </c>
      <c r="H45" s="7">
        <f t="shared" si="2"/>
        <v>0.35138888888888886</v>
      </c>
      <c r="I45" s="58">
        <f t="shared" si="3"/>
        <v>2459519.0732638887</v>
      </c>
      <c r="J45" s="58">
        <f t="shared" si="4"/>
        <v>59518.573263888713</v>
      </c>
      <c r="K45" s="58">
        <v>59520.351493059999</v>
      </c>
      <c r="L45" s="7">
        <v>80702316005</v>
      </c>
      <c r="M45" s="11" t="s">
        <v>21</v>
      </c>
      <c r="N45" s="11">
        <v>17821</v>
      </c>
      <c r="O45" s="11" t="s">
        <v>22</v>
      </c>
      <c r="P45" s="11" t="s">
        <v>23</v>
      </c>
      <c r="Q45" s="11" t="s">
        <v>238</v>
      </c>
      <c r="R45" s="18">
        <v>44696</v>
      </c>
      <c r="S45" s="11">
        <v>0</v>
      </c>
      <c r="T45" s="7" t="s">
        <v>239</v>
      </c>
    </row>
    <row r="46" spans="1:20" x14ac:dyDescent="0.25">
      <c r="A46" s="73"/>
      <c r="B46" s="43" t="s">
        <v>97</v>
      </c>
      <c r="C46" s="43" t="s">
        <v>182</v>
      </c>
      <c r="D46" s="44" t="s">
        <v>183</v>
      </c>
      <c r="E46" s="43" t="s">
        <v>184</v>
      </c>
      <c r="F46" s="54" t="str">
        <f t="shared" si="0"/>
        <v>2022-09-01</v>
      </c>
      <c r="G46" s="54" t="str">
        <f t="shared" si="1"/>
        <v>15:16:09</v>
      </c>
      <c r="H46" s="49">
        <f t="shared" si="2"/>
        <v>0.63611111111111107</v>
      </c>
      <c r="I46" s="55">
        <f t="shared" si="3"/>
        <v>2459822.7267361106</v>
      </c>
      <c r="J46" s="55">
        <f t="shared" si="4"/>
        <v>59822.226736110635</v>
      </c>
      <c r="K46" s="55">
        <v>59823.636215279999</v>
      </c>
      <c r="L46" s="7">
        <v>80802320002</v>
      </c>
      <c r="M46" s="11" t="s">
        <v>185</v>
      </c>
      <c r="N46" s="11">
        <v>21311</v>
      </c>
      <c r="O46" s="11" t="s">
        <v>22</v>
      </c>
      <c r="P46" s="11" t="s">
        <v>186</v>
      </c>
      <c r="Q46" s="11" t="s">
        <v>187</v>
      </c>
      <c r="R46" s="11"/>
      <c r="S46" s="11">
        <v>1</v>
      </c>
      <c r="T46" s="7" t="s">
        <v>188</v>
      </c>
    </row>
    <row r="47" spans="1:20" x14ac:dyDescent="0.25">
      <c r="A47" s="74"/>
      <c r="B47" s="45" t="s">
        <v>120</v>
      </c>
      <c r="C47" s="45" t="s">
        <v>189</v>
      </c>
      <c r="D47" s="46" t="s">
        <v>190</v>
      </c>
      <c r="E47" s="45" t="s">
        <v>191</v>
      </c>
      <c r="F47" s="54" t="str">
        <f t="shared" si="0"/>
        <v>2022-09-11</v>
      </c>
      <c r="G47" s="54" t="str">
        <f t="shared" si="1"/>
        <v>05:11:09</v>
      </c>
      <c r="H47" s="49">
        <f t="shared" si="2"/>
        <v>0.21597222222222223</v>
      </c>
      <c r="I47" s="55">
        <f t="shared" si="3"/>
        <v>2459832.3065972221</v>
      </c>
      <c r="J47" s="55">
        <f t="shared" si="4"/>
        <v>59831.806597222108</v>
      </c>
      <c r="K47" s="71">
        <v>59833.216076390003</v>
      </c>
      <c r="L47" s="8">
        <v>80801341002</v>
      </c>
      <c r="M47" s="12" t="s">
        <v>185</v>
      </c>
      <c r="N47" s="12">
        <v>20992</v>
      </c>
      <c r="O47" s="12" t="s">
        <v>22</v>
      </c>
      <c r="P47" s="12" t="s">
        <v>192</v>
      </c>
      <c r="Q47" s="12" t="s">
        <v>193</v>
      </c>
      <c r="R47" s="19">
        <v>45011</v>
      </c>
      <c r="S47" s="12">
        <v>1</v>
      </c>
      <c r="T47" s="8" t="s">
        <v>194</v>
      </c>
    </row>
  </sheetData>
  <autoFilter ref="B1:T1" xr:uid="{A34C5358-DB98-42DE-B5B2-434C7A7FE910}">
    <sortState xmlns:xlrd2="http://schemas.microsoft.com/office/spreadsheetml/2017/richdata2" ref="B2:T47">
      <sortCondition ref="E1"/>
    </sortState>
  </autoFilter>
  <mergeCells count="1">
    <mergeCell ref="A2:A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629C-DC4A-4CE0-91C4-B6D53E082CB2}">
  <dimension ref="A1:T5"/>
  <sheetViews>
    <sheetView workbookViewId="0">
      <selection activeCell="K5" sqref="K2:K5"/>
    </sheetView>
  </sheetViews>
  <sheetFormatPr defaultColWidth="36.42578125" defaultRowHeight="15" x14ac:dyDescent="0.25"/>
  <cols>
    <col min="1" max="1" width="10.5703125" bestFit="1" customWidth="1"/>
    <col min="2" max="2" width="13.140625" bestFit="1" customWidth="1"/>
    <col min="3" max="3" width="9.42578125" bestFit="1" customWidth="1"/>
    <col min="4" max="4" width="8.5703125" bestFit="1" customWidth="1"/>
    <col min="5" max="5" width="18.28515625" bestFit="1" customWidth="1"/>
    <col min="6" max="11" width="18.28515625" customWidth="1"/>
    <col min="12" max="12" width="16" customWidth="1"/>
    <col min="13" max="13" width="8.5703125" bestFit="1" customWidth="1"/>
    <col min="14" max="14" width="10.42578125" bestFit="1" customWidth="1"/>
    <col min="15" max="15" width="12.7109375" bestFit="1" customWidth="1"/>
    <col min="16" max="16" width="8.5703125" bestFit="1" customWidth="1"/>
    <col min="17" max="17" width="18.28515625" bestFit="1" customWidth="1"/>
    <col min="18" max="18" width="10.85546875" bestFit="1" customWidth="1"/>
    <col min="19" max="19" width="7.85546875" bestFit="1" customWidth="1"/>
    <col min="20" max="20" width="18.140625" bestFit="1" customWidth="1"/>
  </cols>
  <sheetData>
    <row r="1" spans="1:20" s="27" customFormat="1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316</v>
      </c>
      <c r="B2" s="41" t="s">
        <v>317</v>
      </c>
      <c r="C2" s="41" t="s">
        <v>328</v>
      </c>
      <c r="D2" s="42" t="s">
        <v>329</v>
      </c>
      <c r="E2" s="41" t="s">
        <v>330</v>
      </c>
      <c r="F2" s="54" t="str">
        <f t="shared" ref="F2:F5" si="0">LEFT(E2,10)</f>
        <v>2015-06-13</v>
      </c>
      <c r="G2" s="54" t="str">
        <f>RIGHT(E2,8)</f>
        <v>06:56:07</v>
      </c>
      <c r="H2" s="49">
        <f>(HOUR(G2)/24)+(MINUTE(G2)/(24*60))+(SECOND(F2)/(24*3600))</f>
        <v>0.28888888888888886</v>
      </c>
      <c r="I2" s="55">
        <f>(1461*(YEAR(F2)+4800+(MONTH(F2)-14)/12))/4+(367*(MONTH(F2)-2-12*((MONTH(F2)-14)/12)))/12-(3*((YEAR(F2)+4900+(MONTH(F2)-14)/12)/100))/4+(DAY(F2)+H2)-2.31-32075</f>
        <v>2457186.3713888889</v>
      </c>
      <c r="J2" s="55">
        <f>I2-2400000.5</f>
        <v>57185.871388888918</v>
      </c>
      <c r="K2" s="56">
        <v>57186.288969909998</v>
      </c>
      <c r="L2" s="6">
        <v>90101006002</v>
      </c>
      <c r="M2" s="10" t="s">
        <v>21</v>
      </c>
      <c r="N2" s="10">
        <v>24022</v>
      </c>
      <c r="O2" s="10" t="s">
        <v>22</v>
      </c>
      <c r="P2" s="10" t="s">
        <v>30</v>
      </c>
      <c r="Q2" s="10" t="s">
        <v>331</v>
      </c>
      <c r="R2" s="17">
        <v>42368</v>
      </c>
      <c r="S2" s="10">
        <v>0</v>
      </c>
      <c r="T2" s="6" t="s">
        <v>332</v>
      </c>
    </row>
    <row r="3" spans="1:20" x14ac:dyDescent="0.25">
      <c r="A3" s="73"/>
      <c r="B3" s="43" t="s">
        <v>317</v>
      </c>
      <c r="C3" s="43" t="s">
        <v>323</v>
      </c>
      <c r="D3" s="44" t="s">
        <v>324</v>
      </c>
      <c r="E3" s="43" t="s">
        <v>325</v>
      </c>
      <c r="F3" s="54" t="str">
        <f t="shared" si="0"/>
        <v>2015-07-11</v>
      </c>
      <c r="G3" s="54" t="str">
        <f t="shared" ref="G3:G5" si="1">RIGHT(E3,8)</f>
        <v>13:41:08</v>
      </c>
      <c r="H3" s="49">
        <f t="shared" ref="H3:H5" si="2">(HOUR(G3)/24)+(MINUTE(G3)/(24*60))+(SECOND(F3)/(24*3600))</f>
        <v>0.57013888888888886</v>
      </c>
      <c r="I3" s="55">
        <f t="shared" ref="I3:I5" si="3">(1461*(YEAR(F3)+4800+(MONTH(F3)-14)/12))/4+(367*(MONTH(F3)-2-12*((MONTH(F3)-14)/12)))/12-(3*((YEAR(F3)+4900+(MONTH(F3)-14)/12)/100))/4+(DAY(F3)+H3)-2.31-32075</f>
        <v>2457215.089513889</v>
      </c>
      <c r="J3" s="55">
        <f t="shared" ref="J3:J5" si="4">I3-2400000.5</f>
        <v>57214.589513889048</v>
      </c>
      <c r="K3" s="55">
        <v>57214.57023148</v>
      </c>
      <c r="L3" s="7">
        <v>90101006004</v>
      </c>
      <c r="M3" s="11" t="s">
        <v>21</v>
      </c>
      <c r="N3" s="11">
        <v>29705</v>
      </c>
      <c r="O3" s="11" t="s">
        <v>22</v>
      </c>
      <c r="P3" s="11" t="s">
        <v>30</v>
      </c>
      <c r="Q3" s="11" t="s">
        <v>326</v>
      </c>
      <c r="R3" s="18">
        <v>42397</v>
      </c>
      <c r="S3" s="11">
        <v>0</v>
      </c>
      <c r="T3" s="7" t="s">
        <v>327</v>
      </c>
    </row>
    <row r="4" spans="1:20" x14ac:dyDescent="0.25">
      <c r="A4" s="73"/>
      <c r="B4" s="43" t="s">
        <v>317</v>
      </c>
      <c r="C4" s="43" t="s">
        <v>333</v>
      </c>
      <c r="D4" s="44" t="s">
        <v>334</v>
      </c>
      <c r="E4" s="43" t="s">
        <v>335</v>
      </c>
      <c r="F4" s="54" t="str">
        <f t="shared" si="0"/>
        <v>2015-08-06</v>
      </c>
      <c r="G4" s="54" t="str">
        <f t="shared" si="1"/>
        <v>06:11:08</v>
      </c>
      <c r="H4" s="49">
        <f t="shared" si="2"/>
        <v>0.25763888888888886</v>
      </c>
      <c r="I4" s="55">
        <f t="shared" si="3"/>
        <v>2457240.2138888887</v>
      </c>
      <c r="J4" s="55">
        <f t="shared" si="4"/>
        <v>57239.713888888713</v>
      </c>
      <c r="K4" s="55">
        <v>57240.25773148</v>
      </c>
      <c r="L4" s="7">
        <v>90101006005</v>
      </c>
      <c r="M4" s="11" t="s">
        <v>21</v>
      </c>
      <c r="N4" s="11">
        <v>0</v>
      </c>
      <c r="O4" s="11" t="s">
        <v>81</v>
      </c>
      <c r="P4" s="11" t="s">
        <v>30</v>
      </c>
      <c r="Q4" s="11" t="s">
        <v>336</v>
      </c>
      <c r="R4" s="18">
        <v>42412</v>
      </c>
      <c r="S4" s="11">
        <v>0</v>
      </c>
      <c r="T4" s="7" t="s">
        <v>337</v>
      </c>
    </row>
    <row r="5" spans="1:20" x14ac:dyDescent="0.25">
      <c r="A5" s="74"/>
      <c r="B5" s="45" t="s">
        <v>317</v>
      </c>
      <c r="C5" s="45" t="s">
        <v>318</v>
      </c>
      <c r="D5" s="46" t="s">
        <v>319</v>
      </c>
      <c r="E5" s="45" t="s">
        <v>320</v>
      </c>
      <c r="F5" s="54" t="str">
        <f t="shared" si="0"/>
        <v>2015-08-06</v>
      </c>
      <c r="G5" s="54" t="str">
        <f t="shared" si="1"/>
        <v>07:06:08</v>
      </c>
      <c r="H5" s="49">
        <f t="shared" si="2"/>
        <v>0.29583333333333334</v>
      </c>
      <c r="I5" s="55">
        <f t="shared" si="3"/>
        <v>2457240.2520833332</v>
      </c>
      <c r="J5" s="55">
        <f t="shared" si="4"/>
        <v>57239.752083333209</v>
      </c>
      <c r="K5" s="71">
        <v>57240.295925929997</v>
      </c>
      <c r="L5" s="8">
        <v>90101006006</v>
      </c>
      <c r="M5" s="12" t="s">
        <v>21</v>
      </c>
      <c r="N5" s="12">
        <v>35347</v>
      </c>
      <c r="O5" s="12" t="s">
        <v>22</v>
      </c>
      <c r="P5" s="12" t="s">
        <v>30</v>
      </c>
      <c r="Q5" s="12" t="s">
        <v>321</v>
      </c>
      <c r="R5" s="19">
        <v>42412</v>
      </c>
      <c r="S5" s="12">
        <v>0</v>
      </c>
      <c r="T5" s="8" t="s">
        <v>322</v>
      </c>
    </row>
  </sheetData>
  <autoFilter ref="B1:T1" xr:uid="{5554629C-DC4A-4CE0-91C4-B6D53E082CB2}">
    <sortState xmlns:xlrd2="http://schemas.microsoft.com/office/spreadsheetml/2017/richdata2" ref="B2:T5">
      <sortCondition ref="E1"/>
    </sortState>
  </autoFilter>
  <mergeCells count="1">
    <mergeCell ref="A2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4EA1-96DA-4673-874B-C8522D16BF09}">
  <dimension ref="A1:T13"/>
  <sheetViews>
    <sheetView workbookViewId="0">
      <selection activeCell="K3" sqref="K3"/>
    </sheetView>
  </sheetViews>
  <sheetFormatPr defaultColWidth="60.85546875" defaultRowHeight="15" x14ac:dyDescent="0.25"/>
  <cols>
    <col min="1" max="1" width="11.85546875" bestFit="1" customWidth="1"/>
    <col min="2" max="3" width="9.42578125" bestFit="1" customWidth="1"/>
    <col min="4" max="4" width="8.85546875" bestFit="1" customWidth="1"/>
    <col min="5" max="5" width="18.28515625" bestFit="1" customWidth="1"/>
    <col min="6" max="6" width="11.5703125" bestFit="1" customWidth="1"/>
    <col min="7" max="7" width="8.140625" bestFit="1" customWidth="1"/>
    <col min="8" max="8" width="14.5703125" bestFit="1" customWidth="1"/>
    <col min="9" max="9" width="10.5703125" bestFit="1" customWidth="1"/>
    <col min="10" max="10" width="17.42578125" bestFit="1" customWidth="1"/>
    <col min="11" max="11" width="11.5703125" bestFit="1" customWidth="1"/>
    <col min="12" max="12" width="12" bestFit="1" customWidth="1"/>
    <col min="13" max="13" width="8.5703125" bestFit="1" customWidth="1"/>
    <col min="14" max="14" width="13" bestFit="1" customWidth="1"/>
    <col min="15" max="15" width="13.85546875" bestFit="1" customWidth="1"/>
    <col min="16" max="16" width="8.5703125" bestFit="1" customWidth="1"/>
    <col min="17" max="17" width="18.28515625" bestFit="1" customWidth="1"/>
    <col min="18" max="18" width="10.85546875" bestFit="1" customWidth="1"/>
    <col min="19" max="19" width="7.85546875" bestFit="1" customWidth="1"/>
    <col min="20" max="20" width="18.42578125" bestFit="1" customWidth="1"/>
  </cols>
  <sheetData>
    <row r="1" spans="1:20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338</v>
      </c>
      <c r="B2" s="10" t="s">
        <v>339</v>
      </c>
      <c r="C2" s="10" t="s">
        <v>350</v>
      </c>
      <c r="D2" s="59" t="s">
        <v>351</v>
      </c>
      <c r="E2" s="10" t="s">
        <v>352</v>
      </c>
      <c r="F2" s="57" t="str">
        <f t="shared" ref="F2:F13" si="0">LEFT(E2,10)</f>
        <v>2013-10-13</v>
      </c>
      <c r="G2" s="57" t="str">
        <f>RIGHT(E2,8)</f>
        <v>12:06:07</v>
      </c>
      <c r="H2" s="7">
        <f>(HOUR(G2)/24)+(MINUTE(G2)/(24*60))+(SECOND(F2)/(24*3600))</f>
        <v>0.50416666666666665</v>
      </c>
      <c r="I2" s="58">
        <f>(1461*(YEAR(F2)+4800+(MONTH(F2)-14)/12))/4+(367*(MONTH(F2)-2-12*((MONTH(F2)-14)/12)))/12-(3*((YEAR(F2)+4900+(MONTH(F2)-14)/12)/100))/4+(DAY(F2)+H2)-2.31-32075</f>
        <v>2456577.8491666666</v>
      </c>
      <c r="J2" s="58">
        <f>I2-2400000.5</f>
        <v>56577.349166666623</v>
      </c>
      <c r="K2" s="70">
        <v>56578.504247689998</v>
      </c>
      <c r="L2" s="6">
        <v>30001010002</v>
      </c>
      <c r="M2" s="10" t="s">
        <v>21</v>
      </c>
      <c r="N2" s="10">
        <v>61387</v>
      </c>
      <c r="O2" s="10" t="s">
        <v>22</v>
      </c>
      <c r="P2" s="10" t="s">
        <v>117</v>
      </c>
      <c r="Q2" s="10" t="s">
        <v>353</v>
      </c>
      <c r="R2" s="17">
        <v>42094</v>
      </c>
      <c r="S2" s="10">
        <v>0</v>
      </c>
      <c r="T2" s="6" t="s">
        <v>354</v>
      </c>
    </row>
    <row r="3" spans="1:20" x14ac:dyDescent="0.25">
      <c r="A3" s="73"/>
      <c r="B3" s="11" t="s">
        <v>339</v>
      </c>
      <c r="C3" s="11" t="s">
        <v>345</v>
      </c>
      <c r="D3" s="13" t="s">
        <v>346</v>
      </c>
      <c r="E3" s="11" t="s">
        <v>347</v>
      </c>
      <c r="F3" s="57" t="str">
        <f t="shared" si="0"/>
        <v>2013-10-14</v>
      </c>
      <c r="G3" s="57" t="str">
        <f t="shared" ref="G3:G13" si="1">RIGHT(E3,8)</f>
        <v>21:46:07</v>
      </c>
      <c r="H3" s="7">
        <f t="shared" ref="H3:H13" si="2">(HOUR(G3)/24)+(MINUTE(G3)/(24*60))+(SECOND(F3)/(24*3600))</f>
        <v>0.90694444444444444</v>
      </c>
      <c r="I3" s="58">
        <f t="shared" ref="I3:I13" si="3">(1461*(YEAR(F3)+4800+(MONTH(F3)-14)/12))/4+(367*(MONTH(F3)-2-12*((MONTH(F3)-14)/12)))/12-(3*((YEAR(F3)+4900+(MONTH(F3)-14)/12)/100))/4+(DAY(F3)+H3)-2.31-32075</f>
        <v>2456579.2519444441</v>
      </c>
      <c r="J3" s="58">
        <f t="shared" ref="J3:J13" si="4">I3-2400000.5</f>
        <v>56578.751944444142</v>
      </c>
      <c r="K3" s="58">
        <v>56579.907025460001</v>
      </c>
      <c r="L3" s="7">
        <v>30001010003</v>
      </c>
      <c r="M3" s="11" t="s">
        <v>21</v>
      </c>
      <c r="N3" s="11">
        <v>90873</v>
      </c>
      <c r="O3" s="11" t="s">
        <v>22</v>
      </c>
      <c r="P3" s="11" t="s">
        <v>117</v>
      </c>
      <c r="Q3" s="11" t="s">
        <v>348</v>
      </c>
      <c r="R3" s="18">
        <v>42094</v>
      </c>
      <c r="S3" s="11">
        <v>0</v>
      </c>
      <c r="T3" s="7" t="s">
        <v>349</v>
      </c>
    </row>
    <row r="4" spans="1:20" x14ac:dyDescent="0.25">
      <c r="A4" s="73"/>
      <c r="B4" s="11" t="s">
        <v>339</v>
      </c>
      <c r="C4" s="11" t="s">
        <v>375</v>
      </c>
      <c r="D4" s="13" t="s">
        <v>376</v>
      </c>
      <c r="E4" s="11" t="s">
        <v>377</v>
      </c>
      <c r="F4" s="57" t="str">
        <f t="shared" si="0"/>
        <v>2013-12-02</v>
      </c>
      <c r="G4" s="57" t="str">
        <f t="shared" si="1"/>
        <v>17:36:07</v>
      </c>
      <c r="H4" s="7">
        <f t="shared" si="2"/>
        <v>0.73333333333333339</v>
      </c>
      <c r="I4" s="58">
        <f t="shared" si="3"/>
        <v>2456627.9520833334</v>
      </c>
      <c r="J4" s="58">
        <f t="shared" si="4"/>
        <v>56627.452083333395</v>
      </c>
      <c r="K4" s="58">
        <v>56628.733414349997</v>
      </c>
      <c r="L4" s="7">
        <v>30001010005</v>
      </c>
      <c r="M4" s="11" t="s">
        <v>21</v>
      </c>
      <c r="N4" s="11">
        <v>24925</v>
      </c>
      <c r="O4" s="11" t="s">
        <v>22</v>
      </c>
      <c r="P4" s="11" t="s">
        <v>117</v>
      </c>
      <c r="Q4" s="11" t="s">
        <v>378</v>
      </c>
      <c r="R4" s="18">
        <v>42094</v>
      </c>
      <c r="S4" s="11">
        <v>0</v>
      </c>
      <c r="T4" s="7" t="s">
        <v>379</v>
      </c>
    </row>
    <row r="5" spans="1:20" x14ac:dyDescent="0.25">
      <c r="A5" s="73"/>
      <c r="B5" s="43" t="s">
        <v>339</v>
      </c>
      <c r="C5" s="43" t="s">
        <v>385</v>
      </c>
      <c r="D5" s="44" t="s">
        <v>386</v>
      </c>
      <c r="E5" s="43" t="s">
        <v>387</v>
      </c>
      <c r="F5" s="54" t="str">
        <f t="shared" si="0"/>
        <v>2015-06-24</v>
      </c>
      <c r="G5" s="54" t="str">
        <f t="shared" si="1"/>
        <v>22:11:07</v>
      </c>
      <c r="H5" s="49">
        <f t="shared" si="2"/>
        <v>0.92430555555555549</v>
      </c>
      <c r="I5" s="55">
        <f t="shared" si="3"/>
        <v>2457198.0068055554</v>
      </c>
      <c r="J5" s="55">
        <f t="shared" si="4"/>
        <v>57197.506805555429</v>
      </c>
      <c r="K5" s="55">
        <v>57197.924386569997</v>
      </c>
      <c r="L5" s="7">
        <v>90102007002</v>
      </c>
      <c r="M5" s="11" t="s">
        <v>21</v>
      </c>
      <c r="N5" s="11">
        <v>17721</v>
      </c>
      <c r="O5" s="11" t="s">
        <v>22</v>
      </c>
      <c r="P5" s="11" t="s">
        <v>30</v>
      </c>
      <c r="Q5" s="11" t="s">
        <v>388</v>
      </c>
      <c r="R5" s="18">
        <v>42578</v>
      </c>
      <c r="S5" s="11">
        <v>1</v>
      </c>
      <c r="T5" s="7" t="s">
        <v>389</v>
      </c>
    </row>
    <row r="6" spans="1:20" x14ac:dyDescent="0.25">
      <c r="A6" s="73"/>
      <c r="B6" s="43" t="s">
        <v>339</v>
      </c>
      <c r="C6" s="43" t="s">
        <v>390</v>
      </c>
      <c r="D6" s="44" t="s">
        <v>391</v>
      </c>
      <c r="E6" s="43" t="s">
        <v>392</v>
      </c>
      <c r="F6" s="54" t="str">
        <f t="shared" si="0"/>
        <v>2015-06-25</v>
      </c>
      <c r="G6" s="54" t="str">
        <f t="shared" si="1"/>
        <v>16:21:07</v>
      </c>
      <c r="H6" s="49">
        <f t="shared" si="2"/>
        <v>0.68124999999999991</v>
      </c>
      <c r="I6" s="55">
        <f t="shared" si="3"/>
        <v>2457198.7637499999</v>
      </c>
      <c r="J6" s="55">
        <f t="shared" si="4"/>
        <v>57198.263749999925</v>
      </c>
      <c r="K6" s="55">
        <v>57198.681331020001</v>
      </c>
      <c r="L6" s="7">
        <v>90102007003</v>
      </c>
      <c r="M6" s="11" t="s">
        <v>21</v>
      </c>
      <c r="N6" s="11">
        <v>6152</v>
      </c>
      <c r="O6" s="11" t="s">
        <v>22</v>
      </c>
      <c r="P6" s="11" t="s">
        <v>30</v>
      </c>
      <c r="Q6" s="11" t="s">
        <v>393</v>
      </c>
      <c r="R6" s="18">
        <v>42578</v>
      </c>
      <c r="S6" s="11">
        <v>1</v>
      </c>
      <c r="T6" s="7" t="s">
        <v>394</v>
      </c>
    </row>
    <row r="7" spans="1:20" x14ac:dyDescent="0.25">
      <c r="A7" s="73"/>
      <c r="B7" s="43" t="s">
        <v>339</v>
      </c>
      <c r="C7" s="43" t="s">
        <v>380</v>
      </c>
      <c r="D7" s="44" t="s">
        <v>381</v>
      </c>
      <c r="E7" s="43" t="s">
        <v>382</v>
      </c>
      <c r="F7" s="54" t="str">
        <f t="shared" si="0"/>
        <v>2015-07-01</v>
      </c>
      <c r="G7" s="54" t="str">
        <f t="shared" si="1"/>
        <v>01:06:08</v>
      </c>
      <c r="H7" s="49">
        <f t="shared" si="2"/>
        <v>4.583333333333333E-2</v>
      </c>
      <c r="I7" s="55">
        <f t="shared" si="3"/>
        <v>2457204.5652083335</v>
      </c>
      <c r="J7" s="55">
        <f t="shared" si="4"/>
        <v>57204.065208333544</v>
      </c>
      <c r="K7" s="55">
        <v>57204.045925929997</v>
      </c>
      <c r="L7" s="7">
        <v>90102007005</v>
      </c>
      <c r="M7" s="11" t="s">
        <v>21</v>
      </c>
      <c r="N7" s="11">
        <v>24574</v>
      </c>
      <c r="O7" s="11" t="s">
        <v>22</v>
      </c>
      <c r="P7" s="11" t="s">
        <v>30</v>
      </c>
      <c r="Q7" s="11" t="s">
        <v>383</v>
      </c>
      <c r="R7" s="18">
        <v>42578</v>
      </c>
      <c r="S7" s="11">
        <v>1</v>
      </c>
      <c r="T7" s="7" t="s">
        <v>384</v>
      </c>
    </row>
    <row r="8" spans="1:20" x14ac:dyDescent="0.25">
      <c r="A8" s="73"/>
      <c r="B8" s="43" t="s">
        <v>339</v>
      </c>
      <c r="C8" s="43" t="s">
        <v>370</v>
      </c>
      <c r="D8" s="44" t="s">
        <v>371</v>
      </c>
      <c r="E8" s="43" t="s">
        <v>372</v>
      </c>
      <c r="F8" s="54" t="str">
        <f t="shared" si="0"/>
        <v>2015-07-06</v>
      </c>
      <c r="G8" s="54" t="str">
        <f t="shared" si="1"/>
        <v>06:41:08</v>
      </c>
      <c r="H8" s="49">
        <f t="shared" si="2"/>
        <v>0.27847222222222223</v>
      </c>
      <c r="I8" s="55">
        <f t="shared" si="3"/>
        <v>2457209.7978472225</v>
      </c>
      <c r="J8" s="55">
        <f t="shared" si="4"/>
        <v>57209.297847222537</v>
      </c>
      <c r="K8" s="55">
        <v>57209.278564810003</v>
      </c>
      <c r="L8" s="7">
        <v>90102007007</v>
      </c>
      <c r="M8" s="11" t="s">
        <v>21</v>
      </c>
      <c r="N8" s="11">
        <v>26340</v>
      </c>
      <c r="O8" s="11" t="s">
        <v>22</v>
      </c>
      <c r="P8" s="11" t="s">
        <v>30</v>
      </c>
      <c r="Q8" s="11" t="s">
        <v>373</v>
      </c>
      <c r="R8" s="18">
        <v>42578</v>
      </c>
      <c r="S8" s="11">
        <v>1</v>
      </c>
      <c r="T8" s="7" t="s">
        <v>374</v>
      </c>
    </row>
    <row r="9" spans="1:20" x14ac:dyDescent="0.25">
      <c r="A9" s="73"/>
      <c r="B9" s="43" t="s">
        <v>339</v>
      </c>
      <c r="C9" s="43" t="s">
        <v>340</v>
      </c>
      <c r="D9" s="44" t="s">
        <v>341</v>
      </c>
      <c r="E9" s="43" t="s">
        <v>342</v>
      </c>
      <c r="F9" s="54" t="str">
        <f t="shared" si="0"/>
        <v>2015-07-08</v>
      </c>
      <c r="G9" s="54" t="str">
        <f t="shared" si="1"/>
        <v>23:11:08</v>
      </c>
      <c r="H9" s="49">
        <f t="shared" si="2"/>
        <v>0.96597222222222223</v>
      </c>
      <c r="I9" s="55">
        <f t="shared" si="3"/>
        <v>2457212.4853472225</v>
      </c>
      <c r="J9" s="55">
        <f t="shared" si="4"/>
        <v>57211.985347222537</v>
      </c>
      <c r="K9" s="55">
        <v>57211.966064810003</v>
      </c>
      <c r="L9" s="7">
        <v>90102007009</v>
      </c>
      <c r="M9" s="11" t="s">
        <v>21</v>
      </c>
      <c r="N9" s="11">
        <v>102715</v>
      </c>
      <c r="O9" s="11" t="s">
        <v>22</v>
      </c>
      <c r="P9" s="11" t="s">
        <v>30</v>
      </c>
      <c r="Q9" s="11" t="s">
        <v>343</v>
      </c>
      <c r="R9" s="18">
        <v>42578</v>
      </c>
      <c r="S9" s="11">
        <v>1</v>
      </c>
      <c r="T9" s="7" t="s">
        <v>344</v>
      </c>
    </row>
    <row r="10" spans="1:20" x14ac:dyDescent="0.25">
      <c r="A10" s="73"/>
      <c r="B10" s="43" t="s">
        <v>339</v>
      </c>
      <c r="C10" s="43" t="s">
        <v>365</v>
      </c>
      <c r="D10" s="44" t="s">
        <v>366</v>
      </c>
      <c r="E10" s="43" t="s">
        <v>367</v>
      </c>
      <c r="F10" s="54" t="str">
        <f t="shared" si="0"/>
        <v>2015-07-23</v>
      </c>
      <c r="G10" s="54" t="str">
        <f t="shared" si="1"/>
        <v>08:21:08</v>
      </c>
      <c r="H10" s="49">
        <f t="shared" si="2"/>
        <v>0.34791666666666665</v>
      </c>
      <c r="I10" s="55">
        <f t="shared" si="3"/>
        <v>2457226.867291667</v>
      </c>
      <c r="J10" s="55">
        <f t="shared" si="4"/>
        <v>57226.367291667033</v>
      </c>
      <c r="K10" s="55">
        <v>57226.34800926</v>
      </c>
      <c r="L10" s="7">
        <v>90102007011</v>
      </c>
      <c r="M10" s="11" t="s">
        <v>21</v>
      </c>
      <c r="N10" s="11">
        <v>47683</v>
      </c>
      <c r="O10" s="11" t="s">
        <v>22</v>
      </c>
      <c r="P10" s="11" t="s">
        <v>30</v>
      </c>
      <c r="Q10" s="11" t="s">
        <v>368</v>
      </c>
      <c r="R10" s="18">
        <v>42578</v>
      </c>
      <c r="S10" s="11">
        <v>1</v>
      </c>
      <c r="T10" s="7" t="s">
        <v>369</v>
      </c>
    </row>
    <row r="11" spans="1:20" x14ac:dyDescent="0.25">
      <c r="A11" s="73"/>
      <c r="B11" s="43" t="s">
        <v>339</v>
      </c>
      <c r="C11" s="43" t="s">
        <v>360</v>
      </c>
      <c r="D11" s="44" t="s">
        <v>361</v>
      </c>
      <c r="E11" s="43" t="s">
        <v>362</v>
      </c>
      <c r="F11" s="54" t="str">
        <f t="shared" si="0"/>
        <v>2015-12-24</v>
      </c>
      <c r="G11" s="54" t="str">
        <f t="shared" si="1"/>
        <v>10:21:08</v>
      </c>
      <c r="H11" s="49">
        <f t="shared" si="2"/>
        <v>0.43125000000000002</v>
      </c>
      <c r="I11" s="55">
        <f t="shared" si="3"/>
        <v>2457380.1349999998</v>
      </c>
      <c r="J11" s="55">
        <f t="shared" si="4"/>
        <v>57379.634999999776</v>
      </c>
      <c r="K11" s="55">
        <v>57380.431342590004</v>
      </c>
      <c r="L11" s="7">
        <v>90102007013</v>
      </c>
      <c r="M11" s="11" t="s">
        <v>21</v>
      </c>
      <c r="N11" s="11">
        <v>50225</v>
      </c>
      <c r="O11" s="11" t="s">
        <v>22</v>
      </c>
      <c r="P11" s="11" t="s">
        <v>30</v>
      </c>
      <c r="Q11" s="11" t="s">
        <v>363</v>
      </c>
      <c r="R11" s="18">
        <v>42551</v>
      </c>
      <c r="S11" s="11">
        <v>0</v>
      </c>
      <c r="T11" s="7" t="s">
        <v>364</v>
      </c>
    </row>
    <row r="12" spans="1:20" x14ac:dyDescent="0.25">
      <c r="A12" s="73"/>
      <c r="B12" s="43" t="s">
        <v>339</v>
      </c>
      <c r="C12" s="43" t="s">
        <v>395</v>
      </c>
      <c r="D12" s="44" t="s">
        <v>396</v>
      </c>
      <c r="E12" s="43" t="s">
        <v>397</v>
      </c>
      <c r="F12" s="54" t="str">
        <f t="shared" si="0"/>
        <v>2016-01-06</v>
      </c>
      <c r="G12" s="54" t="str">
        <f t="shared" si="1"/>
        <v>15:16:08</v>
      </c>
      <c r="H12" s="49">
        <f t="shared" si="2"/>
        <v>0.63611111111111107</v>
      </c>
      <c r="I12" s="55">
        <f t="shared" si="3"/>
        <v>2457392.7767361109</v>
      </c>
      <c r="J12" s="55">
        <f t="shared" si="4"/>
        <v>57392.276736110914</v>
      </c>
      <c r="K12" s="55">
        <v>57393.6362037</v>
      </c>
      <c r="L12" s="7">
        <v>90102007014</v>
      </c>
      <c r="M12" s="11" t="s">
        <v>21</v>
      </c>
      <c r="N12" s="11">
        <v>0</v>
      </c>
      <c r="O12" s="11" t="s">
        <v>81</v>
      </c>
      <c r="P12" s="11" t="s">
        <v>30</v>
      </c>
      <c r="Q12" s="11" t="s">
        <v>398</v>
      </c>
      <c r="R12" s="18">
        <v>42568</v>
      </c>
      <c r="S12" s="11">
        <v>0</v>
      </c>
      <c r="T12" s="7" t="s">
        <v>399</v>
      </c>
    </row>
    <row r="13" spans="1:20" x14ac:dyDescent="0.25">
      <c r="A13" s="74"/>
      <c r="B13" s="45" t="s">
        <v>339</v>
      </c>
      <c r="C13" s="45" t="s">
        <v>355</v>
      </c>
      <c r="D13" s="46" t="s">
        <v>356</v>
      </c>
      <c r="E13" s="45" t="s">
        <v>357</v>
      </c>
      <c r="F13" s="54" t="str">
        <f t="shared" si="0"/>
        <v>2016-01-06</v>
      </c>
      <c r="G13" s="54" t="str">
        <f t="shared" si="1"/>
        <v>15:26:08</v>
      </c>
      <c r="H13" s="49">
        <f t="shared" si="2"/>
        <v>0.6430555555555556</v>
      </c>
      <c r="I13" s="55">
        <f t="shared" si="3"/>
        <v>2457392.7836805554</v>
      </c>
      <c r="J13" s="55">
        <f t="shared" si="4"/>
        <v>57392.283680555411</v>
      </c>
      <c r="K13" s="71">
        <v>57393.643148149997</v>
      </c>
      <c r="L13" s="8">
        <v>90102007015</v>
      </c>
      <c r="M13" s="12" t="s">
        <v>21</v>
      </c>
      <c r="N13" s="12">
        <v>59581</v>
      </c>
      <c r="O13" s="12" t="s">
        <v>22</v>
      </c>
      <c r="P13" s="12" t="s">
        <v>30</v>
      </c>
      <c r="Q13" s="12" t="s">
        <v>358</v>
      </c>
      <c r="R13" s="19">
        <v>42568</v>
      </c>
      <c r="S13" s="12">
        <v>0</v>
      </c>
      <c r="T13" s="8" t="s">
        <v>359</v>
      </c>
    </row>
  </sheetData>
  <autoFilter ref="B1:T1" xr:uid="{3EBF4EA1-96DA-4673-874B-C8522D16BF09}">
    <sortState xmlns:xlrd2="http://schemas.microsoft.com/office/spreadsheetml/2017/richdata2" ref="B2:T13">
      <sortCondition ref="E1"/>
    </sortState>
  </autoFilter>
  <mergeCells count="1">
    <mergeCell ref="A2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01B1-7F32-4C4C-AC88-FCA2ACD7B765}">
  <dimension ref="A1:T36"/>
  <sheetViews>
    <sheetView tabSelected="1" topLeftCell="E1" workbookViewId="0">
      <selection activeCell="E2" sqref="E2"/>
    </sheetView>
  </sheetViews>
  <sheetFormatPr defaultColWidth="49.42578125" defaultRowHeight="15" x14ac:dyDescent="0.25"/>
  <cols>
    <col min="1" max="1" width="13.140625" bestFit="1" customWidth="1"/>
    <col min="2" max="2" width="13.7109375" bestFit="1" customWidth="1"/>
    <col min="3" max="3" width="9.42578125" bestFit="1" customWidth="1"/>
    <col min="4" max="4" width="8.85546875" bestFit="1" customWidth="1"/>
    <col min="5" max="5" width="18.28515625" bestFit="1" customWidth="1"/>
    <col min="6" max="6" width="11.5703125" bestFit="1" customWidth="1"/>
    <col min="7" max="7" width="8.140625" bestFit="1" customWidth="1"/>
    <col min="8" max="8" width="14.5703125" bestFit="1" customWidth="1"/>
    <col min="9" max="9" width="10.5703125" bestFit="1" customWidth="1"/>
    <col min="10" max="10" width="17.42578125" bestFit="1" customWidth="1"/>
    <col min="11" max="11" width="18.28515625" customWidth="1"/>
    <col min="12" max="12" width="12" bestFit="1" customWidth="1"/>
    <col min="13" max="13" width="10" bestFit="1" customWidth="1"/>
    <col min="14" max="14" width="13" bestFit="1" customWidth="1"/>
    <col min="15" max="15" width="13.85546875" bestFit="1" customWidth="1"/>
    <col min="16" max="16" width="10.85546875" bestFit="1" customWidth="1"/>
    <col min="17" max="17" width="18.28515625" bestFit="1" customWidth="1"/>
    <col min="18" max="18" width="13.140625" bestFit="1" customWidth="1"/>
    <col min="19" max="19" width="7.85546875" bestFit="1" customWidth="1"/>
    <col min="20" max="20" width="19.5703125" bestFit="1" customWidth="1"/>
  </cols>
  <sheetData>
    <row r="1" spans="1:20" ht="30" x14ac:dyDescent="0.25">
      <c r="A1" s="3" t="s">
        <v>1</v>
      </c>
      <c r="B1" s="3" t="s">
        <v>2</v>
      </c>
      <c r="C1" s="3" t="s">
        <v>3</v>
      </c>
      <c r="D1" s="67" t="s">
        <v>4</v>
      </c>
      <c r="E1" s="3" t="s">
        <v>5</v>
      </c>
      <c r="F1" s="68" t="s">
        <v>767</v>
      </c>
      <c r="G1" s="68" t="s">
        <v>770</v>
      </c>
      <c r="H1" s="68" t="s">
        <v>771</v>
      </c>
      <c r="I1" s="68" t="s">
        <v>768</v>
      </c>
      <c r="J1" s="68" t="s">
        <v>772</v>
      </c>
      <c r="K1" s="68" t="s">
        <v>766</v>
      </c>
      <c r="L1" s="23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3" t="s">
        <v>14</v>
      </c>
    </row>
    <row r="2" spans="1:20" x14ac:dyDescent="0.25">
      <c r="A2" s="73" t="s">
        <v>400</v>
      </c>
      <c r="B2" s="43" t="s">
        <v>470</v>
      </c>
      <c r="C2" s="43" t="s">
        <v>491</v>
      </c>
      <c r="D2" s="44" t="s">
        <v>492</v>
      </c>
      <c r="E2" s="43" t="s">
        <v>493</v>
      </c>
      <c r="F2" s="54" t="str">
        <f t="shared" ref="F2:F36" si="0">LEFT(E2,10)</f>
        <v>2012-07-03</v>
      </c>
      <c r="G2" s="54" t="str">
        <f>RIGHT(E2,8)</f>
        <v>00:51:07</v>
      </c>
      <c r="H2" s="49">
        <f>(HOUR(G2)/24)+(MINUTE(G2)/(24*60))+(SECOND(F2)/(24*3600))</f>
        <v>3.5416666666666666E-2</v>
      </c>
      <c r="I2" s="55">
        <f>(1461*(YEAR(F2)+4800+(MONTH(F2)-14)/12))/4+(367*(MONTH(F2)-2-12*((MONTH(F2)-14)/12)))/12-(3*((YEAR(F2)+4900+(MONTH(F2)-14)/12)/100))/4+(DAY(F2)+H2)-2.31-32075</f>
        <v>2456110.827291667</v>
      </c>
      <c r="J2" s="62">
        <f>I2-2400000.5</f>
        <v>56110.327291666996</v>
      </c>
      <c r="K2" s="69">
        <v>56111.035497689998</v>
      </c>
      <c r="L2" s="6">
        <v>10002004001</v>
      </c>
      <c r="M2" s="10" t="s">
        <v>21</v>
      </c>
      <c r="N2" s="10">
        <v>14843</v>
      </c>
      <c r="O2" s="10" t="s">
        <v>22</v>
      </c>
      <c r="P2" s="10" t="s">
        <v>494</v>
      </c>
      <c r="Q2" s="10" t="s">
        <v>495</v>
      </c>
      <c r="R2" s="17">
        <v>41515</v>
      </c>
      <c r="S2" s="10">
        <v>1</v>
      </c>
      <c r="T2" s="6" t="s">
        <v>496</v>
      </c>
    </row>
    <row r="3" spans="1:20" x14ac:dyDescent="0.25">
      <c r="A3" s="73"/>
      <c r="B3" s="43" t="s">
        <v>470</v>
      </c>
      <c r="C3" s="43" t="s">
        <v>471</v>
      </c>
      <c r="D3" s="44" t="s">
        <v>472</v>
      </c>
      <c r="E3" s="43" t="s">
        <v>473</v>
      </c>
      <c r="F3" s="54" t="str">
        <f t="shared" si="0"/>
        <v>2015-02-23</v>
      </c>
      <c r="G3" s="54" t="str">
        <f t="shared" ref="G3:G36" si="1">RIGHT(E3,8)</f>
        <v>10:41:07</v>
      </c>
      <c r="H3" s="49">
        <f t="shared" ref="H3:H36" si="2">(HOUR(G3)/24)+(MINUTE(G3)/(24*60))+(SECOND(F3)/(24*3600))</f>
        <v>0.44513888888888892</v>
      </c>
      <c r="I3" s="55">
        <f t="shared" ref="I3:I36" si="3">(1461*(YEAR(F3)+4800+(MONTH(F3)-14)/12))/4+(367*(MONTH(F3)-2-12*((MONTH(F3)-14)/12)))/12-(3*((YEAR(F3)+4900+(MONTH(F3)-14)/12)/100))/4+(DAY(F3)+H3)-2.31-32075</f>
        <v>2457074.7801388889</v>
      </c>
      <c r="J3" s="62">
        <f t="shared" ref="J3:J36" si="4">I3-2400000.5</f>
        <v>57074.280138888862</v>
      </c>
      <c r="K3" s="69">
        <v>57076.445219909998</v>
      </c>
      <c r="L3" s="7">
        <v>90001001002</v>
      </c>
      <c r="M3" s="11" t="s">
        <v>21</v>
      </c>
      <c r="N3" s="11">
        <v>19296</v>
      </c>
      <c r="O3" s="11" t="s">
        <v>22</v>
      </c>
      <c r="P3" s="11" t="s">
        <v>30</v>
      </c>
      <c r="Q3" s="11" t="s">
        <v>474</v>
      </c>
      <c r="R3" s="18">
        <v>42252</v>
      </c>
      <c r="S3" s="11">
        <v>1</v>
      </c>
      <c r="T3" s="7" t="s">
        <v>475</v>
      </c>
    </row>
    <row r="4" spans="1:20" x14ac:dyDescent="0.25">
      <c r="A4" s="73"/>
      <c r="B4" s="43" t="s">
        <v>401</v>
      </c>
      <c r="C4" s="43" t="s">
        <v>553</v>
      </c>
      <c r="D4" s="44" t="s">
        <v>554</v>
      </c>
      <c r="E4" s="43" t="s">
        <v>558</v>
      </c>
      <c r="F4" s="54" t="str">
        <f t="shared" si="0"/>
        <v>2015-11-14</v>
      </c>
      <c r="G4" s="54" t="str">
        <f t="shared" si="1"/>
        <v>12:20:00</v>
      </c>
      <c r="H4" s="49">
        <f t="shared" si="2"/>
        <v>0.51388888888888884</v>
      </c>
      <c r="I4" s="55">
        <f t="shared" si="3"/>
        <v>2457339.7807638887</v>
      </c>
      <c r="J4" s="62">
        <f t="shared" si="4"/>
        <v>57339.280763888732</v>
      </c>
      <c r="K4" s="69">
        <v>57197.924386569997</v>
      </c>
      <c r="L4" s="7">
        <v>10102003001</v>
      </c>
      <c r="M4" s="11" t="s">
        <v>21</v>
      </c>
      <c r="N4" s="11">
        <v>0</v>
      </c>
      <c r="O4" s="11" t="s">
        <v>22</v>
      </c>
      <c r="P4" s="11" t="s">
        <v>494</v>
      </c>
      <c r="Q4" s="11" t="s">
        <v>559</v>
      </c>
      <c r="R4" s="18">
        <v>42328</v>
      </c>
      <c r="S4" s="11">
        <v>1</v>
      </c>
      <c r="T4" s="7" t="s">
        <v>557</v>
      </c>
    </row>
    <row r="5" spans="1:20" x14ac:dyDescent="0.25">
      <c r="A5" s="73"/>
      <c r="B5" s="43" t="s">
        <v>401</v>
      </c>
      <c r="C5" s="43" t="s">
        <v>553</v>
      </c>
      <c r="D5" s="44" t="s">
        <v>554</v>
      </c>
      <c r="E5" s="43" t="s">
        <v>555</v>
      </c>
      <c r="F5" s="54" t="str">
        <f t="shared" si="0"/>
        <v>2015-11-14</v>
      </c>
      <c r="G5" s="54" t="str">
        <f t="shared" si="1"/>
        <v>12:46:08</v>
      </c>
      <c r="H5" s="49">
        <f t="shared" si="2"/>
        <v>0.53194444444444444</v>
      </c>
      <c r="I5" s="55">
        <f t="shared" si="3"/>
        <v>2457339.7988194441</v>
      </c>
      <c r="J5" s="62">
        <f t="shared" si="4"/>
        <v>57339.298819444142</v>
      </c>
      <c r="K5" s="69">
        <v>57198.681331020001</v>
      </c>
      <c r="L5" s="7">
        <v>10102003002</v>
      </c>
      <c r="M5" s="11" t="s">
        <v>21</v>
      </c>
      <c r="N5" s="11">
        <v>3601</v>
      </c>
      <c r="O5" s="11" t="s">
        <v>22</v>
      </c>
      <c r="P5" s="11" t="s">
        <v>494</v>
      </c>
      <c r="Q5" s="11" t="s">
        <v>556</v>
      </c>
      <c r="R5" s="18">
        <v>42328</v>
      </c>
      <c r="S5" s="11">
        <v>1</v>
      </c>
      <c r="T5" s="7" t="s">
        <v>557</v>
      </c>
    </row>
    <row r="6" spans="1:20" x14ac:dyDescent="0.25">
      <c r="A6" s="73"/>
      <c r="B6" s="43" t="s">
        <v>401</v>
      </c>
      <c r="C6" s="43" t="s">
        <v>539</v>
      </c>
      <c r="D6" s="44" t="s">
        <v>540</v>
      </c>
      <c r="E6" s="43" t="s">
        <v>541</v>
      </c>
      <c r="F6" s="54" t="str">
        <f t="shared" si="0"/>
        <v>2016-04-25</v>
      </c>
      <c r="G6" s="54" t="str">
        <f t="shared" si="1"/>
        <v>15:16:08</v>
      </c>
      <c r="H6" s="49">
        <f t="shared" si="2"/>
        <v>0.63611111111111107</v>
      </c>
      <c r="I6" s="55">
        <f t="shared" si="3"/>
        <v>2457503.0873611108</v>
      </c>
      <c r="J6" s="62">
        <f t="shared" si="4"/>
        <v>57502.58736111084</v>
      </c>
      <c r="K6" s="69">
        <v>57204.045925929997</v>
      </c>
      <c r="L6" s="7">
        <v>30102037002</v>
      </c>
      <c r="M6" s="11" t="s">
        <v>21</v>
      </c>
      <c r="N6" s="11">
        <v>6494</v>
      </c>
      <c r="O6" s="11" t="s">
        <v>22</v>
      </c>
      <c r="P6" s="11" t="s">
        <v>531</v>
      </c>
      <c r="Q6" s="11" t="s">
        <v>542</v>
      </c>
      <c r="R6" s="18">
        <v>42868</v>
      </c>
      <c r="S6" s="11">
        <v>1</v>
      </c>
      <c r="T6" s="7" t="s">
        <v>543</v>
      </c>
    </row>
    <row r="7" spans="1:20" x14ac:dyDescent="0.25">
      <c r="A7" s="73"/>
      <c r="B7" s="43" t="s">
        <v>401</v>
      </c>
      <c r="C7" s="43" t="s">
        <v>528</v>
      </c>
      <c r="D7" s="44" t="s">
        <v>529</v>
      </c>
      <c r="E7" s="43" t="s">
        <v>530</v>
      </c>
      <c r="F7" s="54" t="str">
        <f t="shared" si="0"/>
        <v>2016-05-01</v>
      </c>
      <c r="G7" s="54" t="str">
        <f t="shared" si="1"/>
        <v>21:21:08</v>
      </c>
      <c r="H7" s="49">
        <f t="shared" si="2"/>
        <v>0.88958333333333328</v>
      </c>
      <c r="I7" s="55">
        <f t="shared" si="3"/>
        <v>2457509.7777083335</v>
      </c>
      <c r="J7" s="62">
        <f t="shared" si="4"/>
        <v>57509.277708333451</v>
      </c>
      <c r="K7" s="69">
        <v>57209.278564810003</v>
      </c>
      <c r="L7" s="7">
        <v>30102037004</v>
      </c>
      <c r="M7" s="11" t="s">
        <v>21</v>
      </c>
      <c r="N7" s="11">
        <v>7509</v>
      </c>
      <c r="O7" s="11" t="s">
        <v>22</v>
      </c>
      <c r="P7" s="11" t="s">
        <v>531</v>
      </c>
      <c r="Q7" s="11" t="s">
        <v>532</v>
      </c>
      <c r="R7" s="18">
        <v>42868</v>
      </c>
      <c r="S7" s="11">
        <v>1</v>
      </c>
      <c r="T7" s="7" t="s">
        <v>533</v>
      </c>
    </row>
    <row r="8" spans="1:20" x14ac:dyDescent="0.25">
      <c r="A8" s="73"/>
      <c r="B8" s="43" t="s">
        <v>401</v>
      </c>
      <c r="C8" s="43" t="s">
        <v>544</v>
      </c>
      <c r="D8" s="44" t="s">
        <v>545</v>
      </c>
      <c r="E8" s="43" t="s">
        <v>546</v>
      </c>
      <c r="F8" s="54" t="str">
        <f t="shared" si="0"/>
        <v>2016-06-14</v>
      </c>
      <c r="G8" s="54" t="str">
        <f t="shared" si="1"/>
        <v>01:31:08</v>
      </c>
      <c r="H8" s="49">
        <f t="shared" si="2"/>
        <v>6.3194444444444442E-2</v>
      </c>
      <c r="I8" s="55">
        <f t="shared" si="3"/>
        <v>2457552.3881944441</v>
      </c>
      <c r="J8" s="62">
        <f t="shared" si="4"/>
        <v>57551.888194444124</v>
      </c>
      <c r="K8" s="69">
        <v>57211.966064810003</v>
      </c>
      <c r="L8" s="7">
        <v>30202033002</v>
      </c>
      <c r="M8" s="11" t="s">
        <v>21</v>
      </c>
      <c r="N8" s="11">
        <v>6359</v>
      </c>
      <c r="O8" s="11" t="s">
        <v>22</v>
      </c>
      <c r="P8" s="11" t="s">
        <v>505</v>
      </c>
      <c r="Q8" s="11" t="s">
        <v>547</v>
      </c>
      <c r="R8" s="18">
        <v>42942</v>
      </c>
      <c r="S8" s="11">
        <v>0</v>
      </c>
      <c r="T8" s="7" t="s">
        <v>548</v>
      </c>
    </row>
    <row r="9" spans="1:20" x14ac:dyDescent="0.25">
      <c r="A9" s="73"/>
      <c r="B9" s="43" t="s">
        <v>401</v>
      </c>
      <c r="C9" s="43" t="s">
        <v>502</v>
      </c>
      <c r="D9" s="44" t="s">
        <v>503</v>
      </c>
      <c r="E9" s="43" t="s">
        <v>504</v>
      </c>
      <c r="F9" s="54" t="str">
        <f t="shared" si="0"/>
        <v>2016-07-19</v>
      </c>
      <c r="G9" s="54" t="str">
        <f t="shared" si="1"/>
        <v>14:01:08</v>
      </c>
      <c r="H9" s="49">
        <f t="shared" si="2"/>
        <v>0.58402777777777781</v>
      </c>
      <c r="I9" s="55">
        <f t="shared" si="3"/>
        <v>2457588.3459027777</v>
      </c>
      <c r="J9" s="62">
        <f t="shared" si="4"/>
        <v>57587.845902777743</v>
      </c>
      <c r="K9" s="69">
        <v>57226.34800926</v>
      </c>
      <c r="L9" s="7">
        <v>30202033004</v>
      </c>
      <c r="M9" s="11" t="s">
        <v>21</v>
      </c>
      <c r="N9" s="11">
        <v>13261</v>
      </c>
      <c r="O9" s="11" t="s">
        <v>22</v>
      </c>
      <c r="P9" s="11" t="s">
        <v>505</v>
      </c>
      <c r="Q9" s="11" t="s">
        <v>506</v>
      </c>
      <c r="R9" s="18">
        <v>42942</v>
      </c>
      <c r="S9" s="11">
        <v>1</v>
      </c>
      <c r="T9" s="7" t="s">
        <v>507</v>
      </c>
    </row>
    <row r="10" spans="1:20" x14ac:dyDescent="0.25">
      <c r="A10" s="73"/>
      <c r="B10" s="43" t="s">
        <v>401</v>
      </c>
      <c r="C10" s="43" t="s">
        <v>497</v>
      </c>
      <c r="D10" s="44" t="s">
        <v>498</v>
      </c>
      <c r="E10" s="43" t="s">
        <v>499</v>
      </c>
      <c r="F10" s="54" t="str">
        <f t="shared" si="0"/>
        <v>2017-02-22</v>
      </c>
      <c r="G10" s="54" t="str">
        <f t="shared" si="1"/>
        <v>03:56:09</v>
      </c>
      <c r="H10" s="49">
        <f t="shared" si="2"/>
        <v>0.16388888888888889</v>
      </c>
      <c r="I10" s="55">
        <f t="shared" si="3"/>
        <v>2457803.9838888887</v>
      </c>
      <c r="J10" s="62">
        <f t="shared" si="4"/>
        <v>57803.483888888732</v>
      </c>
      <c r="K10" s="69">
        <v>57380.431342590004</v>
      </c>
      <c r="L10" s="7">
        <v>90202045002</v>
      </c>
      <c r="M10" s="11" t="s">
        <v>21</v>
      </c>
      <c r="N10" s="11">
        <v>13903</v>
      </c>
      <c r="O10" s="11" t="s">
        <v>22</v>
      </c>
      <c r="P10" s="11" t="s">
        <v>30</v>
      </c>
      <c r="Q10" s="11" t="s">
        <v>500</v>
      </c>
      <c r="R10" s="18">
        <v>42800</v>
      </c>
      <c r="S10" s="11">
        <v>0</v>
      </c>
      <c r="T10" s="7" t="s">
        <v>501</v>
      </c>
    </row>
    <row r="11" spans="1:20" x14ac:dyDescent="0.25">
      <c r="A11" s="73"/>
      <c r="B11" s="43" t="s">
        <v>401</v>
      </c>
      <c r="C11" s="43" t="s">
        <v>465</v>
      </c>
      <c r="D11" s="44" t="s">
        <v>466</v>
      </c>
      <c r="E11" s="43" t="s">
        <v>467</v>
      </c>
      <c r="F11" s="54" t="str">
        <f t="shared" si="0"/>
        <v>2017-03-26</v>
      </c>
      <c r="G11" s="54" t="str">
        <f t="shared" si="1"/>
        <v>18:56:09</v>
      </c>
      <c r="H11" s="49">
        <f t="shared" si="2"/>
        <v>0.78888888888888886</v>
      </c>
      <c r="I11" s="55">
        <f t="shared" si="3"/>
        <v>2457839.0457638889</v>
      </c>
      <c r="J11" s="62">
        <f t="shared" si="4"/>
        <v>57838.545763888862</v>
      </c>
      <c r="K11" s="69">
        <v>57393.6362037</v>
      </c>
      <c r="L11" s="7">
        <v>90202045004</v>
      </c>
      <c r="M11" s="11" t="s">
        <v>21</v>
      </c>
      <c r="N11" s="11">
        <v>19817</v>
      </c>
      <c r="O11" s="11" t="s">
        <v>22</v>
      </c>
      <c r="P11" s="11" t="s">
        <v>30</v>
      </c>
      <c r="Q11" s="11" t="s">
        <v>468</v>
      </c>
      <c r="R11" s="18">
        <v>42839</v>
      </c>
      <c r="S11" s="11">
        <v>1</v>
      </c>
      <c r="T11" s="7" t="s">
        <v>469</v>
      </c>
    </row>
    <row r="12" spans="1:20" x14ac:dyDescent="0.25">
      <c r="A12" s="73"/>
      <c r="B12" s="43" t="s">
        <v>401</v>
      </c>
      <c r="C12" s="43" t="s">
        <v>508</v>
      </c>
      <c r="D12" s="44" t="s">
        <v>509</v>
      </c>
      <c r="E12" s="43" t="s">
        <v>510</v>
      </c>
      <c r="F12" s="54" t="str">
        <f t="shared" si="0"/>
        <v>2017-03-28</v>
      </c>
      <c r="G12" s="54" t="str">
        <f t="shared" si="1"/>
        <v>16:06:09</v>
      </c>
      <c r="H12" s="49">
        <f t="shared" si="2"/>
        <v>0.67083333333333328</v>
      </c>
      <c r="I12" s="55">
        <f t="shared" si="3"/>
        <v>2457840.9277083334</v>
      </c>
      <c r="J12" s="62">
        <f t="shared" si="4"/>
        <v>57840.427708333358</v>
      </c>
      <c r="K12" s="69">
        <v>57393.643148149997</v>
      </c>
      <c r="L12" s="7">
        <v>90201053002</v>
      </c>
      <c r="M12" s="11" t="s">
        <v>21</v>
      </c>
      <c r="N12" s="11">
        <v>13097</v>
      </c>
      <c r="O12" s="11" t="s">
        <v>22</v>
      </c>
      <c r="P12" s="11" t="s">
        <v>30</v>
      </c>
      <c r="Q12" s="11" t="s">
        <v>511</v>
      </c>
      <c r="R12" s="18">
        <v>42839</v>
      </c>
      <c r="S12" s="11">
        <v>0</v>
      </c>
      <c r="T12" s="7" t="s">
        <v>512</v>
      </c>
    </row>
    <row r="13" spans="1:20" x14ac:dyDescent="0.25">
      <c r="A13" s="73"/>
      <c r="B13" s="43" t="s">
        <v>401</v>
      </c>
      <c r="C13" s="43" t="s">
        <v>486</v>
      </c>
      <c r="D13" s="44" t="s">
        <v>487</v>
      </c>
      <c r="E13" s="43" t="s">
        <v>488</v>
      </c>
      <c r="F13" s="54" t="str">
        <f t="shared" si="0"/>
        <v>2017-05-02</v>
      </c>
      <c r="G13" s="54" t="str">
        <f t="shared" si="1"/>
        <v>04:16:09</v>
      </c>
      <c r="H13" s="49">
        <f t="shared" si="2"/>
        <v>0.17777777777777776</v>
      </c>
      <c r="I13" s="55">
        <f t="shared" si="3"/>
        <v>2457875.3084027776</v>
      </c>
      <c r="J13" s="62">
        <f t="shared" si="4"/>
        <v>57874.808402777649</v>
      </c>
      <c r="K13" s="69">
        <v>57875.177881939999</v>
      </c>
      <c r="L13" s="7">
        <v>90301001002</v>
      </c>
      <c r="M13" s="11" t="s">
        <v>21</v>
      </c>
      <c r="N13" s="11">
        <v>15088</v>
      </c>
      <c r="O13" s="11" t="s">
        <v>22</v>
      </c>
      <c r="P13" s="11" t="s">
        <v>30</v>
      </c>
      <c r="Q13" s="11" t="s">
        <v>489</v>
      </c>
      <c r="R13" s="18">
        <v>42866</v>
      </c>
      <c r="S13" s="11">
        <v>0</v>
      </c>
      <c r="T13" s="7" t="s">
        <v>490</v>
      </c>
    </row>
    <row r="14" spans="1:20" x14ac:dyDescent="0.25">
      <c r="A14" s="73"/>
      <c r="B14" s="43" t="s">
        <v>401</v>
      </c>
      <c r="C14" s="43" t="s">
        <v>481</v>
      </c>
      <c r="D14" s="44" t="s">
        <v>482</v>
      </c>
      <c r="E14" s="43" t="s">
        <v>483</v>
      </c>
      <c r="F14" s="54" t="str">
        <f t="shared" si="0"/>
        <v>2017-06-24</v>
      </c>
      <c r="G14" s="54" t="str">
        <f t="shared" si="1"/>
        <v>16:11:09</v>
      </c>
      <c r="H14" s="49">
        <f t="shared" si="2"/>
        <v>0.67430555555555549</v>
      </c>
      <c r="I14" s="55">
        <f t="shared" si="3"/>
        <v>2457928.2418055553</v>
      </c>
      <c r="J14" s="62">
        <f t="shared" si="4"/>
        <v>57927.741805555299</v>
      </c>
      <c r="K14" s="69">
        <v>57928.674409719999</v>
      </c>
      <c r="L14" s="7">
        <v>30302018002</v>
      </c>
      <c r="M14" s="11" t="s">
        <v>21</v>
      </c>
      <c r="N14" s="11">
        <v>17870</v>
      </c>
      <c r="O14" s="11" t="s">
        <v>22</v>
      </c>
      <c r="P14" s="11" t="s">
        <v>124</v>
      </c>
      <c r="Q14" s="11" t="s">
        <v>484</v>
      </c>
      <c r="R14" s="18">
        <v>43348</v>
      </c>
      <c r="S14" s="11">
        <v>0</v>
      </c>
      <c r="T14" s="7" t="s">
        <v>485</v>
      </c>
    </row>
    <row r="15" spans="1:20" x14ac:dyDescent="0.25">
      <c r="A15" s="73"/>
      <c r="B15" s="43" t="s">
        <v>401</v>
      </c>
      <c r="C15" s="43" t="s">
        <v>523</v>
      </c>
      <c r="D15" s="44" t="s">
        <v>524</v>
      </c>
      <c r="E15" s="43" t="s">
        <v>525</v>
      </c>
      <c r="F15" s="54" t="str">
        <f t="shared" si="0"/>
        <v>2017-08-09</v>
      </c>
      <c r="G15" s="54" t="str">
        <f t="shared" si="1"/>
        <v>07:46:09</v>
      </c>
      <c r="H15" s="49">
        <f t="shared" si="2"/>
        <v>0.32361111111111113</v>
      </c>
      <c r="I15" s="55">
        <f t="shared" si="3"/>
        <v>2457973.7648611111</v>
      </c>
      <c r="J15" s="62">
        <f t="shared" si="4"/>
        <v>57973.264861111064</v>
      </c>
      <c r="K15" s="69">
        <v>57974.323715279999</v>
      </c>
      <c r="L15" s="7">
        <v>30302018004</v>
      </c>
      <c r="M15" s="11" t="s">
        <v>21</v>
      </c>
      <c r="N15" s="11">
        <v>11355</v>
      </c>
      <c r="O15" s="11" t="s">
        <v>22</v>
      </c>
      <c r="P15" s="11" t="s">
        <v>124</v>
      </c>
      <c r="Q15" s="11" t="s">
        <v>526</v>
      </c>
      <c r="R15" s="18">
        <v>43348</v>
      </c>
      <c r="S15" s="11">
        <v>1</v>
      </c>
      <c r="T15" s="7" t="s">
        <v>527</v>
      </c>
    </row>
    <row r="16" spans="1:20" x14ac:dyDescent="0.25">
      <c r="A16" s="73"/>
      <c r="B16" s="43" t="s">
        <v>401</v>
      </c>
      <c r="C16" s="43" t="s">
        <v>534</v>
      </c>
      <c r="D16" s="44" t="s">
        <v>535</v>
      </c>
      <c r="E16" s="43" t="s">
        <v>536</v>
      </c>
      <c r="F16" s="54" t="str">
        <f t="shared" si="0"/>
        <v>2017-09-22</v>
      </c>
      <c r="G16" s="54" t="str">
        <f t="shared" si="1"/>
        <v>19:51:09</v>
      </c>
      <c r="H16" s="49">
        <f t="shared" si="2"/>
        <v>0.82708333333333328</v>
      </c>
      <c r="I16" s="55">
        <f t="shared" si="3"/>
        <v>2458017.7052083332</v>
      </c>
      <c r="J16" s="62">
        <f t="shared" si="4"/>
        <v>58017.205208333209</v>
      </c>
      <c r="K16" s="69">
        <v>58018.827187499999</v>
      </c>
      <c r="L16" s="7">
        <v>30302020002</v>
      </c>
      <c r="M16" s="11" t="s">
        <v>21</v>
      </c>
      <c r="N16" s="11">
        <v>7075</v>
      </c>
      <c r="O16" s="11" t="s">
        <v>22</v>
      </c>
      <c r="P16" s="11" t="s">
        <v>124</v>
      </c>
      <c r="Q16" s="11" t="s">
        <v>537</v>
      </c>
      <c r="R16" s="18">
        <v>43582</v>
      </c>
      <c r="S16" s="11">
        <v>0</v>
      </c>
      <c r="T16" s="7" t="s">
        <v>538</v>
      </c>
    </row>
    <row r="17" spans="1:20" x14ac:dyDescent="0.25">
      <c r="A17" s="73"/>
      <c r="B17" s="43" t="s">
        <v>401</v>
      </c>
      <c r="C17" s="43" t="s">
        <v>549</v>
      </c>
      <c r="D17" s="44" t="s">
        <v>535</v>
      </c>
      <c r="E17" s="43" t="s">
        <v>550</v>
      </c>
      <c r="F17" s="54" t="str">
        <f t="shared" si="0"/>
        <v>2017-10-12</v>
      </c>
      <c r="G17" s="54" t="str">
        <f t="shared" si="1"/>
        <v>21:21:09</v>
      </c>
      <c r="H17" s="49">
        <f t="shared" si="2"/>
        <v>0.88958333333333328</v>
      </c>
      <c r="I17" s="55">
        <f t="shared" si="3"/>
        <v>2458038.2045833333</v>
      </c>
      <c r="J17" s="62">
        <f t="shared" si="4"/>
        <v>58037.70458333334</v>
      </c>
      <c r="K17" s="69">
        <v>58038.889687499999</v>
      </c>
      <c r="L17" s="7">
        <v>30302020004</v>
      </c>
      <c r="M17" s="11" t="s">
        <v>21</v>
      </c>
      <c r="N17" s="11">
        <v>5362</v>
      </c>
      <c r="O17" s="11" t="s">
        <v>22</v>
      </c>
      <c r="P17" s="11" t="s">
        <v>124</v>
      </c>
      <c r="Q17" s="11" t="s">
        <v>551</v>
      </c>
      <c r="R17" s="18">
        <v>43582</v>
      </c>
      <c r="S17" s="11">
        <v>1</v>
      </c>
      <c r="T17" s="7" t="s">
        <v>552</v>
      </c>
    </row>
    <row r="18" spans="1:20" x14ac:dyDescent="0.25">
      <c r="A18" s="73"/>
      <c r="B18" s="43" t="s">
        <v>401</v>
      </c>
      <c r="C18" s="43" t="s">
        <v>518</v>
      </c>
      <c r="D18" s="44" t="s">
        <v>519</v>
      </c>
      <c r="E18" s="43" t="s">
        <v>520</v>
      </c>
      <c r="F18" s="54" t="str">
        <f t="shared" si="0"/>
        <v>2018-04-09</v>
      </c>
      <c r="G18" s="54" t="str">
        <f t="shared" si="1"/>
        <v>23:06:09</v>
      </c>
      <c r="H18" s="49">
        <f t="shared" si="2"/>
        <v>0.96250000000000002</v>
      </c>
      <c r="I18" s="55">
        <f t="shared" si="3"/>
        <v>2458217.8987499997</v>
      </c>
      <c r="J18" s="62">
        <f t="shared" si="4"/>
        <v>58217.398749999702</v>
      </c>
      <c r="K18" s="69">
        <v>58217.962604170003</v>
      </c>
      <c r="L18" s="7">
        <v>30302020006</v>
      </c>
      <c r="M18" s="11" t="s">
        <v>21</v>
      </c>
      <c r="N18" s="11">
        <v>11767</v>
      </c>
      <c r="O18" s="11" t="s">
        <v>22</v>
      </c>
      <c r="P18" s="11" t="s">
        <v>124</v>
      </c>
      <c r="Q18" s="11" t="s">
        <v>521</v>
      </c>
      <c r="R18" s="18">
        <v>43582</v>
      </c>
      <c r="S18" s="11">
        <v>0</v>
      </c>
      <c r="T18" s="7" t="s">
        <v>522</v>
      </c>
    </row>
    <row r="19" spans="1:20" x14ac:dyDescent="0.25">
      <c r="A19" s="73"/>
      <c r="B19" s="43" t="s">
        <v>401</v>
      </c>
      <c r="C19" s="43" t="s">
        <v>513</v>
      </c>
      <c r="D19" s="44" t="s">
        <v>514</v>
      </c>
      <c r="E19" s="43" t="s">
        <v>515</v>
      </c>
      <c r="F19" s="54" t="str">
        <f t="shared" si="0"/>
        <v>2018-04-19</v>
      </c>
      <c r="G19" s="54" t="str">
        <f t="shared" si="1"/>
        <v>03:56:09</v>
      </c>
      <c r="H19" s="49">
        <f t="shared" si="2"/>
        <v>0.16388888888888889</v>
      </c>
      <c r="I19" s="55">
        <f t="shared" si="3"/>
        <v>2458227.1001388887</v>
      </c>
      <c r="J19" s="62">
        <f t="shared" si="4"/>
        <v>58226.600138888694</v>
      </c>
      <c r="K19" s="69">
        <v>58227.163993059999</v>
      </c>
      <c r="L19" s="7">
        <v>30302020008</v>
      </c>
      <c r="M19" s="11" t="s">
        <v>21</v>
      </c>
      <c r="N19" s="11">
        <v>12919</v>
      </c>
      <c r="O19" s="11" t="s">
        <v>22</v>
      </c>
      <c r="P19" s="11" t="s">
        <v>124</v>
      </c>
      <c r="Q19" s="11" t="s">
        <v>516</v>
      </c>
      <c r="R19" s="18">
        <v>43582</v>
      </c>
      <c r="S19" s="11">
        <v>0</v>
      </c>
      <c r="T19" s="7" t="s">
        <v>517</v>
      </c>
    </row>
    <row r="20" spans="1:20" x14ac:dyDescent="0.25">
      <c r="A20" s="73"/>
      <c r="B20" s="43" t="s">
        <v>401</v>
      </c>
      <c r="C20" s="43" t="s">
        <v>433</v>
      </c>
      <c r="D20" s="44" t="s">
        <v>434</v>
      </c>
      <c r="E20" s="43" t="s">
        <v>435</v>
      </c>
      <c r="F20" s="54" t="str">
        <f t="shared" si="0"/>
        <v>2018-06-08</v>
      </c>
      <c r="G20" s="54" t="str">
        <f t="shared" si="1"/>
        <v>12:01:09</v>
      </c>
      <c r="H20" s="49">
        <f t="shared" si="2"/>
        <v>0.50069444444444444</v>
      </c>
      <c r="I20" s="55">
        <f t="shared" si="3"/>
        <v>2458277.3106944445</v>
      </c>
      <c r="J20" s="62">
        <f t="shared" si="4"/>
        <v>58276.810694444459</v>
      </c>
      <c r="K20" s="69">
        <v>58277.500798610003</v>
      </c>
      <c r="L20" s="7">
        <v>80401312002</v>
      </c>
      <c r="M20" s="11" t="s">
        <v>21</v>
      </c>
      <c r="N20" s="11">
        <v>26166</v>
      </c>
      <c r="O20" s="11" t="s">
        <v>22</v>
      </c>
      <c r="P20" s="11" t="s">
        <v>436</v>
      </c>
      <c r="Q20" s="11" t="s">
        <v>437</v>
      </c>
      <c r="R20" s="18">
        <v>43459</v>
      </c>
      <c r="S20" s="11">
        <v>0</v>
      </c>
      <c r="T20" s="7" t="s">
        <v>438</v>
      </c>
    </row>
    <row r="21" spans="1:20" x14ac:dyDescent="0.25">
      <c r="A21" s="73"/>
      <c r="B21" s="11" t="s">
        <v>401</v>
      </c>
      <c r="C21" s="11" t="s">
        <v>417</v>
      </c>
      <c r="D21" s="13" t="s">
        <v>418</v>
      </c>
      <c r="E21" s="11" t="s">
        <v>419</v>
      </c>
      <c r="F21" s="57" t="str">
        <f t="shared" si="0"/>
        <v>2019-05-05</v>
      </c>
      <c r="G21" s="57" t="str">
        <f t="shared" si="1"/>
        <v>07:06:09</v>
      </c>
      <c r="H21" s="7">
        <f t="shared" si="2"/>
        <v>0.29583333333333334</v>
      </c>
      <c r="I21" s="58">
        <f t="shared" si="3"/>
        <v>2458608.9114583335</v>
      </c>
      <c r="J21" s="63">
        <f t="shared" si="4"/>
        <v>58608.411458333489</v>
      </c>
      <c r="K21" s="65">
        <v>58608.295937499999</v>
      </c>
      <c r="L21" s="7">
        <v>90501321002</v>
      </c>
      <c r="M21" s="11" t="s">
        <v>21</v>
      </c>
      <c r="N21" s="11">
        <v>28700</v>
      </c>
      <c r="O21" s="11" t="s">
        <v>22</v>
      </c>
      <c r="P21" s="11" t="s">
        <v>30</v>
      </c>
      <c r="Q21" s="11" t="s">
        <v>420</v>
      </c>
      <c r="R21" s="18">
        <v>43602</v>
      </c>
      <c r="S21" s="11">
        <v>1</v>
      </c>
      <c r="T21" s="7" t="s">
        <v>421</v>
      </c>
    </row>
    <row r="22" spans="1:20" x14ac:dyDescent="0.25">
      <c r="A22" s="73"/>
      <c r="B22" s="11" t="s">
        <v>401</v>
      </c>
      <c r="C22" s="11" t="s">
        <v>439</v>
      </c>
      <c r="D22" s="13" t="s">
        <v>440</v>
      </c>
      <c r="E22" s="11" t="s">
        <v>441</v>
      </c>
      <c r="F22" s="57" t="str">
        <f t="shared" si="0"/>
        <v>2019-05-19</v>
      </c>
      <c r="G22" s="57" t="str">
        <f t="shared" si="1"/>
        <v>12:36:09</v>
      </c>
      <c r="H22" s="7">
        <f t="shared" si="2"/>
        <v>0.52500000000000002</v>
      </c>
      <c r="I22" s="58">
        <f t="shared" si="3"/>
        <v>2458623.140625</v>
      </c>
      <c r="J22" s="63">
        <f t="shared" si="4"/>
        <v>58622.640625</v>
      </c>
      <c r="K22" s="65">
        <v>58622.525104170003</v>
      </c>
      <c r="L22" s="7">
        <v>30502008002</v>
      </c>
      <c r="M22" s="11" t="s">
        <v>21</v>
      </c>
      <c r="N22" s="11">
        <v>25743</v>
      </c>
      <c r="O22" s="11" t="s">
        <v>22</v>
      </c>
      <c r="P22" s="11" t="s">
        <v>442</v>
      </c>
      <c r="Q22" s="11" t="s">
        <v>443</v>
      </c>
      <c r="R22" s="18">
        <v>43618</v>
      </c>
      <c r="S22" s="11">
        <v>0</v>
      </c>
      <c r="T22" s="7" t="s">
        <v>444</v>
      </c>
    </row>
    <row r="23" spans="1:20" x14ac:dyDescent="0.25">
      <c r="A23" s="73"/>
      <c r="B23" s="11" t="s">
        <v>401</v>
      </c>
      <c r="C23" s="11" t="s">
        <v>455</v>
      </c>
      <c r="D23" s="13" t="s">
        <v>456</v>
      </c>
      <c r="E23" s="11" t="s">
        <v>457</v>
      </c>
      <c r="F23" s="57" t="str">
        <f t="shared" si="0"/>
        <v>2019-07-31</v>
      </c>
      <c r="G23" s="57" t="str">
        <f t="shared" si="1"/>
        <v>20:56:09</v>
      </c>
      <c r="H23" s="7">
        <f t="shared" si="2"/>
        <v>0.87222222222222223</v>
      </c>
      <c r="I23" s="58">
        <f t="shared" si="3"/>
        <v>2458696.3615972223</v>
      </c>
      <c r="J23" s="63">
        <f t="shared" si="4"/>
        <v>58695.861597222276</v>
      </c>
      <c r="K23" s="65">
        <v>58695.872326390003</v>
      </c>
      <c r="L23" s="7">
        <v>30502008004</v>
      </c>
      <c r="M23" s="11" t="s">
        <v>21</v>
      </c>
      <c r="N23" s="11">
        <v>23243</v>
      </c>
      <c r="O23" s="11" t="s">
        <v>22</v>
      </c>
      <c r="P23" s="11" t="s">
        <v>442</v>
      </c>
      <c r="Q23" s="11" t="s">
        <v>458</v>
      </c>
      <c r="R23" s="18">
        <v>43686</v>
      </c>
      <c r="S23" s="11">
        <v>0</v>
      </c>
      <c r="T23" s="7" t="s">
        <v>459</v>
      </c>
    </row>
    <row r="24" spans="1:20" x14ac:dyDescent="0.25">
      <c r="A24" s="73"/>
      <c r="B24" s="11" t="s">
        <v>401</v>
      </c>
      <c r="C24" s="11" t="s">
        <v>450</v>
      </c>
      <c r="D24" s="13" t="s">
        <v>451</v>
      </c>
      <c r="E24" s="11" t="s">
        <v>452</v>
      </c>
      <c r="F24" s="57" t="str">
        <f t="shared" si="0"/>
        <v>2019-09-13</v>
      </c>
      <c r="G24" s="57" t="str">
        <f t="shared" si="1"/>
        <v>15:06:09</v>
      </c>
      <c r="H24" s="7">
        <f t="shared" si="2"/>
        <v>0.62916666666666665</v>
      </c>
      <c r="I24" s="58">
        <f t="shared" si="3"/>
        <v>2458738.992291667</v>
      </c>
      <c r="J24" s="63">
        <f t="shared" si="4"/>
        <v>58738.492291667033</v>
      </c>
      <c r="K24" s="65">
        <v>58739.629270830002</v>
      </c>
      <c r="L24" s="7">
        <v>30502008006</v>
      </c>
      <c r="M24" s="11" t="s">
        <v>21</v>
      </c>
      <c r="N24" s="11">
        <v>23723</v>
      </c>
      <c r="O24" s="11" t="s">
        <v>22</v>
      </c>
      <c r="P24" s="11" t="s">
        <v>442</v>
      </c>
      <c r="Q24" s="11" t="s">
        <v>453</v>
      </c>
      <c r="R24" s="18">
        <v>43741</v>
      </c>
      <c r="S24" s="11">
        <v>0</v>
      </c>
      <c r="T24" s="7" t="s">
        <v>454</v>
      </c>
    </row>
    <row r="25" spans="1:20" x14ac:dyDescent="0.25">
      <c r="A25" s="73"/>
      <c r="B25" s="11" t="s">
        <v>401</v>
      </c>
      <c r="C25" s="11" t="s">
        <v>402</v>
      </c>
      <c r="D25" s="13" t="s">
        <v>403</v>
      </c>
      <c r="E25" s="11" t="s">
        <v>404</v>
      </c>
      <c r="F25" s="57" t="str">
        <f t="shared" si="0"/>
        <v>2019-10-16</v>
      </c>
      <c r="G25" s="57" t="str">
        <f t="shared" si="1"/>
        <v>07:21:09</v>
      </c>
      <c r="H25" s="7">
        <f t="shared" si="2"/>
        <v>0.30625000000000002</v>
      </c>
      <c r="I25" s="58">
        <f t="shared" si="3"/>
        <v>2458772.1062499997</v>
      </c>
      <c r="J25" s="63">
        <f t="shared" si="4"/>
        <v>58771.606249999721</v>
      </c>
      <c r="K25" s="65">
        <v>58772.306354170003</v>
      </c>
      <c r="L25" s="7">
        <v>90501346002</v>
      </c>
      <c r="M25" s="11" t="s">
        <v>21</v>
      </c>
      <c r="N25" s="11">
        <v>42617</v>
      </c>
      <c r="O25" s="11" t="s">
        <v>22</v>
      </c>
      <c r="P25" s="11" t="s">
        <v>30</v>
      </c>
      <c r="Q25" s="11" t="s">
        <v>405</v>
      </c>
      <c r="R25" s="18">
        <v>43768</v>
      </c>
      <c r="S25" s="11">
        <v>0</v>
      </c>
      <c r="T25" s="7" t="s">
        <v>406</v>
      </c>
    </row>
    <row r="26" spans="1:20" x14ac:dyDescent="0.25">
      <c r="A26" s="73"/>
      <c r="B26" s="11" t="s">
        <v>401</v>
      </c>
      <c r="C26" s="11" t="s">
        <v>422</v>
      </c>
      <c r="D26" s="13" t="s">
        <v>423</v>
      </c>
      <c r="E26" s="11" t="s">
        <v>424</v>
      </c>
      <c r="F26" s="57" t="str">
        <f t="shared" si="0"/>
        <v>2020-04-14</v>
      </c>
      <c r="G26" s="57" t="str">
        <f t="shared" si="1"/>
        <v>22:56:09</v>
      </c>
      <c r="H26" s="7">
        <f t="shared" si="2"/>
        <v>0.95555555555555549</v>
      </c>
      <c r="I26" s="58">
        <f t="shared" si="3"/>
        <v>2458953.3768055555</v>
      </c>
      <c r="J26" s="63">
        <f t="shared" si="4"/>
        <v>58952.876805555541</v>
      </c>
      <c r="K26" s="65">
        <v>58953.955659719999</v>
      </c>
      <c r="L26" s="7">
        <v>30602008002</v>
      </c>
      <c r="M26" s="11" t="s">
        <v>21</v>
      </c>
      <c r="N26" s="11">
        <v>27587</v>
      </c>
      <c r="O26" s="11" t="s">
        <v>22</v>
      </c>
      <c r="P26" s="11" t="s">
        <v>425</v>
      </c>
      <c r="Q26" s="11" t="s">
        <v>426</v>
      </c>
      <c r="R26" s="18">
        <v>44193</v>
      </c>
      <c r="S26" s="11">
        <v>0</v>
      </c>
      <c r="T26" s="7" t="s">
        <v>427</v>
      </c>
    </row>
    <row r="27" spans="1:20" x14ac:dyDescent="0.25">
      <c r="A27" s="73"/>
      <c r="B27" s="11" t="s">
        <v>401</v>
      </c>
      <c r="C27" s="11" t="s">
        <v>445</v>
      </c>
      <c r="D27" s="13" t="s">
        <v>446</v>
      </c>
      <c r="E27" s="11" t="s">
        <v>447</v>
      </c>
      <c r="F27" s="57" t="str">
        <f t="shared" si="0"/>
        <v>2020-10-21</v>
      </c>
      <c r="G27" s="57" t="str">
        <f t="shared" si="1"/>
        <v>14:01:09</v>
      </c>
      <c r="H27" s="7">
        <f t="shared" si="2"/>
        <v>0.58402777777777781</v>
      </c>
      <c r="I27" s="58">
        <f t="shared" si="3"/>
        <v>2459142.6265277779</v>
      </c>
      <c r="J27" s="63">
        <f t="shared" si="4"/>
        <v>59142.126527777873</v>
      </c>
      <c r="K27" s="65">
        <v>59143.584131939999</v>
      </c>
      <c r="L27" s="7">
        <v>30602008004</v>
      </c>
      <c r="M27" s="11" t="s">
        <v>21</v>
      </c>
      <c r="N27" s="11">
        <v>24605</v>
      </c>
      <c r="O27" s="11" t="s">
        <v>22</v>
      </c>
      <c r="P27" s="11" t="s">
        <v>425</v>
      </c>
      <c r="Q27" s="11" t="s">
        <v>448</v>
      </c>
      <c r="R27" s="18">
        <v>44193</v>
      </c>
      <c r="S27" s="11">
        <v>0</v>
      </c>
      <c r="T27" s="7" t="s">
        <v>449</v>
      </c>
    </row>
    <row r="28" spans="1:20" x14ac:dyDescent="0.25">
      <c r="A28" s="73"/>
      <c r="B28" s="11" t="s">
        <v>401</v>
      </c>
      <c r="C28" s="11" t="s">
        <v>428</v>
      </c>
      <c r="D28" s="13" t="s">
        <v>429</v>
      </c>
      <c r="E28" s="11" t="s">
        <v>430</v>
      </c>
      <c r="F28" s="57" t="str">
        <f t="shared" si="0"/>
        <v>2020-11-29</v>
      </c>
      <c r="G28" s="57" t="str">
        <f t="shared" si="1"/>
        <v>16:46:09</v>
      </c>
      <c r="H28" s="7">
        <f t="shared" si="2"/>
        <v>0.69861111111111107</v>
      </c>
      <c r="I28" s="58">
        <f t="shared" si="3"/>
        <v>2459181.177986111</v>
      </c>
      <c r="J28" s="63">
        <f t="shared" si="4"/>
        <v>59180.677986111026</v>
      </c>
      <c r="K28" s="65">
        <v>59182.698715279999</v>
      </c>
      <c r="L28" s="7">
        <v>30602008006</v>
      </c>
      <c r="M28" s="11" t="s">
        <v>21</v>
      </c>
      <c r="N28" s="11">
        <v>27545</v>
      </c>
      <c r="O28" s="11" t="s">
        <v>22</v>
      </c>
      <c r="P28" s="11" t="s">
        <v>425</v>
      </c>
      <c r="Q28" s="11" t="s">
        <v>431</v>
      </c>
      <c r="R28" s="18">
        <v>44193</v>
      </c>
      <c r="S28" s="11">
        <v>0</v>
      </c>
      <c r="T28" s="7" t="s">
        <v>432</v>
      </c>
    </row>
    <row r="29" spans="1:20" x14ac:dyDescent="0.25">
      <c r="A29" s="73"/>
      <c r="B29" s="11" t="s">
        <v>401</v>
      </c>
      <c r="C29" s="11" t="s">
        <v>460</v>
      </c>
      <c r="D29" s="13" t="s">
        <v>461</v>
      </c>
      <c r="E29" s="11" t="s">
        <v>462</v>
      </c>
      <c r="F29" s="57" t="str">
        <f t="shared" si="0"/>
        <v>2021-07-14</v>
      </c>
      <c r="G29" s="57" t="str">
        <f t="shared" si="1"/>
        <v>06:36:09</v>
      </c>
      <c r="H29" s="7">
        <f t="shared" si="2"/>
        <v>0.27500000000000002</v>
      </c>
      <c r="I29" s="58">
        <f t="shared" si="3"/>
        <v>2459409.2493749997</v>
      </c>
      <c r="J29" s="63">
        <f t="shared" si="4"/>
        <v>59408.749374999665</v>
      </c>
      <c r="K29" s="65">
        <v>59409.275104170003</v>
      </c>
      <c r="L29" s="7">
        <v>90701323002</v>
      </c>
      <c r="M29" s="11" t="s">
        <v>21</v>
      </c>
      <c r="N29" s="11">
        <v>20442</v>
      </c>
      <c r="O29" s="11" t="s">
        <v>22</v>
      </c>
      <c r="P29" s="11" t="s">
        <v>30</v>
      </c>
      <c r="Q29" s="11" t="s">
        <v>463</v>
      </c>
      <c r="R29" s="18">
        <v>44396</v>
      </c>
      <c r="S29" s="11">
        <v>0</v>
      </c>
      <c r="T29" s="7" t="s">
        <v>464</v>
      </c>
    </row>
    <row r="30" spans="1:20" x14ac:dyDescent="0.25">
      <c r="A30" s="73"/>
      <c r="B30" s="11" t="s">
        <v>401</v>
      </c>
      <c r="C30" s="11" t="s">
        <v>407</v>
      </c>
      <c r="D30" s="13" t="s">
        <v>408</v>
      </c>
      <c r="E30" s="11" t="s">
        <v>409</v>
      </c>
      <c r="F30" s="57" t="str">
        <f t="shared" si="0"/>
        <v>2021-09-30</v>
      </c>
      <c r="G30" s="57" t="str">
        <f t="shared" si="1"/>
        <v>05:36:09</v>
      </c>
      <c r="H30" s="7">
        <f t="shared" si="2"/>
        <v>0.23333333333333334</v>
      </c>
      <c r="I30" s="58">
        <f t="shared" si="3"/>
        <v>2459486.0814583334</v>
      </c>
      <c r="J30" s="63">
        <f t="shared" si="4"/>
        <v>59485.581458333414</v>
      </c>
      <c r="K30" s="65">
        <v>59487.233437499999</v>
      </c>
      <c r="L30" s="7">
        <v>90701332002</v>
      </c>
      <c r="M30" s="11" t="s">
        <v>21</v>
      </c>
      <c r="N30" s="11">
        <v>40051</v>
      </c>
      <c r="O30" s="11" t="s">
        <v>22</v>
      </c>
      <c r="P30" s="11" t="s">
        <v>30</v>
      </c>
      <c r="Q30" s="11" t="s">
        <v>410</v>
      </c>
      <c r="R30" s="18">
        <v>44480</v>
      </c>
      <c r="S30" s="11">
        <v>0</v>
      </c>
      <c r="T30" s="7" t="s">
        <v>411</v>
      </c>
    </row>
    <row r="31" spans="1:20" x14ac:dyDescent="0.25">
      <c r="A31" s="73"/>
      <c r="B31" s="11" t="s">
        <v>401</v>
      </c>
      <c r="C31" s="11" t="s">
        <v>412</v>
      </c>
      <c r="D31" s="13" t="s">
        <v>413</v>
      </c>
      <c r="E31" s="11" t="s">
        <v>414</v>
      </c>
      <c r="F31" s="57" t="str">
        <f t="shared" si="0"/>
        <v>2021-11-15</v>
      </c>
      <c r="G31" s="57" t="str">
        <f t="shared" si="1"/>
        <v>23:46:09</v>
      </c>
      <c r="H31" s="7">
        <f t="shared" si="2"/>
        <v>0.99027777777777781</v>
      </c>
      <c r="I31" s="58">
        <f t="shared" si="3"/>
        <v>2459532.7121527777</v>
      </c>
      <c r="J31" s="63">
        <f t="shared" si="4"/>
        <v>59532.212152777705</v>
      </c>
      <c r="K31" s="65">
        <v>59533.990381939999</v>
      </c>
      <c r="L31" s="7">
        <v>90701335002</v>
      </c>
      <c r="M31" s="11" t="s">
        <v>21</v>
      </c>
      <c r="N31" s="11">
        <v>28804</v>
      </c>
      <c r="O31" s="11" t="s">
        <v>22</v>
      </c>
      <c r="P31" s="11" t="s">
        <v>30</v>
      </c>
      <c r="Q31" s="11" t="s">
        <v>415</v>
      </c>
      <c r="R31" s="18">
        <v>44522</v>
      </c>
      <c r="S31" s="11">
        <v>0</v>
      </c>
      <c r="T31" s="7" t="s">
        <v>416</v>
      </c>
    </row>
    <row r="32" spans="1:20" x14ac:dyDescent="0.25">
      <c r="A32" s="73"/>
      <c r="B32" s="11" t="s">
        <v>401</v>
      </c>
      <c r="C32" s="11" t="s">
        <v>476</v>
      </c>
      <c r="D32" s="13" t="s">
        <v>477</v>
      </c>
      <c r="E32" s="11" t="s">
        <v>478</v>
      </c>
      <c r="F32" s="57" t="str">
        <f t="shared" si="0"/>
        <v>2022-11-26</v>
      </c>
      <c r="G32" s="57" t="str">
        <f t="shared" si="1"/>
        <v>07:36:09</v>
      </c>
      <c r="H32" s="7">
        <f t="shared" si="2"/>
        <v>0.31666666666666671</v>
      </c>
      <c r="I32" s="58">
        <f t="shared" si="3"/>
        <v>2459908.2810416669</v>
      </c>
      <c r="J32" s="63">
        <f t="shared" si="4"/>
        <v>59907.781041666865</v>
      </c>
      <c r="K32" s="65">
        <v>59909.316770830002</v>
      </c>
      <c r="L32" s="7">
        <v>30802017002</v>
      </c>
      <c r="M32" s="11" t="s">
        <v>185</v>
      </c>
      <c r="N32" s="11">
        <v>19131</v>
      </c>
      <c r="O32" s="11" t="s">
        <v>22</v>
      </c>
      <c r="P32" s="11" t="s">
        <v>192</v>
      </c>
      <c r="Q32" s="11" t="s">
        <v>479</v>
      </c>
      <c r="R32" s="11"/>
      <c r="S32" s="11">
        <v>0</v>
      </c>
      <c r="T32" s="7" t="s">
        <v>480</v>
      </c>
    </row>
    <row r="33" spans="1:20" x14ac:dyDescent="0.25">
      <c r="A33" s="73"/>
      <c r="B33" s="11" t="s">
        <v>401</v>
      </c>
      <c r="C33" s="11" t="s">
        <v>560</v>
      </c>
      <c r="D33" s="13" t="s">
        <v>561</v>
      </c>
      <c r="E33" s="11"/>
      <c r="F33" s="57" t="str">
        <f t="shared" si="0"/>
        <v/>
      </c>
      <c r="G33" s="57" t="str">
        <f t="shared" si="1"/>
        <v/>
      </c>
      <c r="H33" s="7" t="e">
        <f t="shared" si="2"/>
        <v>#VALUE!</v>
      </c>
      <c r="I33" s="58" t="e">
        <f t="shared" si="3"/>
        <v>#VALUE!</v>
      </c>
      <c r="J33" s="63" t="e">
        <f t="shared" si="4"/>
        <v>#VALUE!</v>
      </c>
      <c r="K33" s="65"/>
      <c r="L33" s="7">
        <v>80801322</v>
      </c>
      <c r="M33" s="11" t="s">
        <v>562</v>
      </c>
      <c r="N33" s="11">
        <v>-25000</v>
      </c>
      <c r="O33" s="11"/>
      <c r="P33" s="11" t="s">
        <v>186</v>
      </c>
      <c r="Q33" s="11"/>
      <c r="R33" s="11"/>
      <c r="S33" s="11"/>
      <c r="T33" s="7" t="s">
        <v>563</v>
      </c>
    </row>
    <row r="34" spans="1:20" x14ac:dyDescent="0.25">
      <c r="A34" s="73"/>
      <c r="B34" s="11" t="s">
        <v>401</v>
      </c>
      <c r="C34" s="11" t="s">
        <v>560</v>
      </c>
      <c r="D34" s="13" t="s">
        <v>561</v>
      </c>
      <c r="E34" s="11"/>
      <c r="F34" s="57" t="str">
        <f t="shared" si="0"/>
        <v/>
      </c>
      <c r="G34" s="57" t="str">
        <f t="shared" si="1"/>
        <v/>
      </c>
      <c r="H34" s="7" t="e">
        <f t="shared" si="2"/>
        <v>#VALUE!</v>
      </c>
      <c r="I34" s="58" t="e">
        <f t="shared" si="3"/>
        <v>#VALUE!</v>
      </c>
      <c r="J34" s="63" t="e">
        <f t="shared" si="4"/>
        <v>#VALUE!</v>
      </c>
      <c r="K34" s="65"/>
      <c r="L34" s="7">
        <v>80901320</v>
      </c>
      <c r="M34" s="11" t="s">
        <v>562</v>
      </c>
      <c r="N34" s="11">
        <v>-25000</v>
      </c>
      <c r="O34" s="11"/>
      <c r="P34" s="11" t="s">
        <v>564</v>
      </c>
      <c r="Q34" s="11"/>
      <c r="R34" s="11"/>
      <c r="S34" s="11"/>
      <c r="T34" s="7" t="s">
        <v>563</v>
      </c>
    </row>
    <row r="35" spans="1:20" x14ac:dyDescent="0.25">
      <c r="A35" s="73"/>
      <c r="B35" s="11" t="s">
        <v>401</v>
      </c>
      <c r="C35" s="11" t="s">
        <v>560</v>
      </c>
      <c r="D35" s="13" t="s">
        <v>561</v>
      </c>
      <c r="E35" s="11"/>
      <c r="F35" s="57" t="str">
        <f t="shared" si="0"/>
        <v/>
      </c>
      <c r="G35" s="57" t="str">
        <f t="shared" si="1"/>
        <v/>
      </c>
      <c r="H35" s="7" t="e">
        <f t="shared" si="2"/>
        <v>#VALUE!</v>
      </c>
      <c r="I35" s="58" t="e">
        <f t="shared" si="3"/>
        <v>#VALUE!</v>
      </c>
      <c r="J35" s="63" t="e">
        <f t="shared" si="4"/>
        <v>#VALUE!</v>
      </c>
      <c r="K35" s="65"/>
      <c r="L35" s="7">
        <v>80902316</v>
      </c>
      <c r="M35" s="11" t="s">
        <v>562</v>
      </c>
      <c r="N35" s="11">
        <v>-60000</v>
      </c>
      <c r="O35" s="11"/>
      <c r="P35" s="11" t="s">
        <v>564</v>
      </c>
      <c r="Q35" s="11"/>
      <c r="R35" s="11"/>
      <c r="S35" s="11"/>
      <c r="T35" s="7" t="s">
        <v>563</v>
      </c>
    </row>
    <row r="36" spans="1:20" x14ac:dyDescent="0.25">
      <c r="A36" s="74"/>
      <c r="B36" s="12" t="s">
        <v>401</v>
      </c>
      <c r="C36" s="12" t="s">
        <v>565</v>
      </c>
      <c r="D36" s="14" t="s">
        <v>561</v>
      </c>
      <c r="E36" s="12"/>
      <c r="F36" s="60" t="str">
        <f t="shared" si="0"/>
        <v/>
      </c>
      <c r="G36" s="60" t="str">
        <f t="shared" si="1"/>
        <v/>
      </c>
      <c r="H36" s="8" t="e">
        <f t="shared" si="2"/>
        <v>#VALUE!</v>
      </c>
      <c r="I36" s="61" t="e">
        <f t="shared" si="3"/>
        <v>#VALUE!</v>
      </c>
      <c r="J36" s="64" t="e">
        <f t="shared" si="4"/>
        <v>#VALUE!</v>
      </c>
      <c r="K36" s="66"/>
      <c r="L36" s="8">
        <v>30702002</v>
      </c>
      <c r="M36" s="12" t="s">
        <v>562</v>
      </c>
      <c r="N36" s="12">
        <v>-60000</v>
      </c>
      <c r="O36" s="12"/>
      <c r="P36" s="12" t="s">
        <v>566</v>
      </c>
      <c r="Q36" s="12"/>
      <c r="R36" s="12"/>
      <c r="S36" s="12"/>
      <c r="T36" s="8" t="s">
        <v>563</v>
      </c>
    </row>
  </sheetData>
  <autoFilter ref="B1:T1" xr:uid="{CB2E01B1-7F32-4C4C-AC88-FCA2ACD7B765}">
    <sortState xmlns:xlrd2="http://schemas.microsoft.com/office/spreadsheetml/2017/richdata2" ref="B2:T36">
      <sortCondition ref="E1"/>
    </sortState>
  </autoFilter>
  <mergeCells count="1">
    <mergeCell ref="A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88A9-45AF-4491-8653-1998967E28A2}">
  <dimension ref="A1:T10"/>
  <sheetViews>
    <sheetView workbookViewId="0">
      <selection activeCell="K2" sqref="K2:K10"/>
    </sheetView>
  </sheetViews>
  <sheetFormatPr defaultColWidth="23.5703125" defaultRowHeight="15" x14ac:dyDescent="0.25"/>
  <cols>
    <col min="1" max="1" width="16" bestFit="1" customWidth="1"/>
    <col min="2" max="2" width="10" bestFit="1" customWidth="1"/>
    <col min="3" max="3" width="9.42578125" bestFit="1" customWidth="1"/>
    <col min="4" max="4" width="8.5703125" bestFit="1" customWidth="1"/>
    <col min="5" max="5" width="18.28515625" bestFit="1" customWidth="1"/>
    <col min="6" max="11" width="18.28515625" customWidth="1"/>
    <col min="12" max="12" width="12" bestFit="1" customWidth="1"/>
    <col min="13" max="13" width="8.5703125" bestFit="1" customWidth="1"/>
    <col min="14" max="14" width="10.5703125" customWidth="1"/>
    <col min="15" max="15" width="13.85546875" bestFit="1" customWidth="1"/>
    <col min="16" max="16" width="8.5703125" bestFit="1" customWidth="1"/>
    <col min="17" max="17" width="18.28515625" bestFit="1" customWidth="1"/>
    <col min="18" max="18" width="10.85546875" bestFit="1" customWidth="1"/>
    <col min="19" max="19" width="7.85546875" bestFit="1" customWidth="1"/>
    <col min="20" max="20" width="23" customWidth="1"/>
  </cols>
  <sheetData>
    <row r="1" spans="1:20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772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x14ac:dyDescent="0.25">
      <c r="A2" s="72" t="s">
        <v>567</v>
      </c>
      <c r="B2" s="41" t="s">
        <v>568</v>
      </c>
      <c r="C2" s="41" t="s">
        <v>579</v>
      </c>
      <c r="D2" s="42" t="s">
        <v>580</v>
      </c>
      <c r="E2" s="41" t="s">
        <v>581</v>
      </c>
      <c r="F2" s="54" t="str">
        <f t="shared" ref="F2:F10" si="0">LEFT(E2,10)</f>
        <v>2014-02-14</v>
      </c>
      <c r="G2" s="54" t="str">
        <f>RIGHT(E2,8)</f>
        <v>00:36:07</v>
      </c>
      <c r="H2" s="49">
        <f>(HOUR(G2)/24)+(MINUTE(G2)/(24*60))+(SECOND(F2)/(24*3600))</f>
        <v>2.5000000000000001E-2</v>
      </c>
      <c r="I2" s="55">
        <f>(1461*(YEAR(F2)+4800+(MONTH(F2)-14)/12))/4+(367*(MONTH(F2)-2-12*((MONTH(F2)-14)/12)))/12-(3*((YEAR(F2)+4900+(MONTH(F2)-14)/12)/100))/4+(DAY(F2)+H2)-2.31-32075</f>
        <v>2456700.1174999997</v>
      </c>
      <c r="J2" s="55">
        <f>I2-2400000.5</f>
        <v>56699.617499999702</v>
      </c>
      <c r="K2" s="56">
        <v>56702.025081020001</v>
      </c>
      <c r="L2" s="6">
        <v>80002012002</v>
      </c>
      <c r="M2" s="10" t="s">
        <v>21</v>
      </c>
      <c r="N2" s="10">
        <v>24045</v>
      </c>
      <c r="O2" s="10" t="s">
        <v>22</v>
      </c>
      <c r="P2" s="10" t="s">
        <v>117</v>
      </c>
      <c r="Q2" s="10" t="s">
        <v>582</v>
      </c>
      <c r="R2" s="17">
        <v>41905</v>
      </c>
      <c r="S2" s="10">
        <v>0</v>
      </c>
      <c r="T2" s="6" t="s">
        <v>583</v>
      </c>
    </row>
    <row r="3" spans="1:20" x14ac:dyDescent="0.25">
      <c r="A3" s="73"/>
      <c r="B3" s="43" t="s">
        <v>568</v>
      </c>
      <c r="C3" s="43" t="s">
        <v>574</v>
      </c>
      <c r="D3" s="44" t="s">
        <v>575</v>
      </c>
      <c r="E3" s="43" t="s">
        <v>576</v>
      </c>
      <c r="F3" s="54" t="str">
        <f t="shared" si="0"/>
        <v>2014-04-17</v>
      </c>
      <c r="G3" s="54" t="str">
        <f t="shared" ref="G3:G10" si="1">RIGHT(E3,8)</f>
        <v>22:46:07</v>
      </c>
      <c r="H3" s="49">
        <f t="shared" ref="H3:H10" si="2">(HOUR(G3)/24)+(MINUTE(G3)/(24*60))+(SECOND(F3)/(24*3600))</f>
        <v>0.94861111111111107</v>
      </c>
      <c r="I3" s="55">
        <f t="shared" ref="I3:I10" si="3">(1461*(YEAR(F3)+4800+(MONTH(F3)-14)/12))/4+(367*(MONTH(F3)-2-12*((MONTH(F3)-14)/12)))/12-(3*((YEAR(F3)+4900+(MONTH(F3)-14)/12)/100))/4+(DAY(F3)+H3)-2.31-32075</f>
        <v>2456764.914861111</v>
      </c>
      <c r="J3" s="55">
        <f t="shared" ref="J3:J10" si="4">I3-2400000.5</f>
        <v>56764.41486111097</v>
      </c>
      <c r="K3" s="56">
        <v>56764.948692129998</v>
      </c>
      <c r="L3" s="7">
        <v>80002012004</v>
      </c>
      <c r="M3" s="11" t="s">
        <v>21</v>
      </c>
      <c r="N3" s="11">
        <v>26418</v>
      </c>
      <c r="O3" s="11" t="s">
        <v>22</v>
      </c>
      <c r="P3" s="11" t="s">
        <v>117</v>
      </c>
      <c r="Q3" s="11" t="s">
        <v>577</v>
      </c>
      <c r="R3" s="18">
        <v>41905</v>
      </c>
      <c r="S3" s="11">
        <v>0</v>
      </c>
      <c r="T3" s="7" t="s">
        <v>578</v>
      </c>
    </row>
    <row r="4" spans="1:20" x14ac:dyDescent="0.25">
      <c r="A4" s="73"/>
      <c r="B4" s="43" t="s">
        <v>568</v>
      </c>
      <c r="C4" s="43" t="s">
        <v>569</v>
      </c>
      <c r="D4" s="44" t="s">
        <v>570</v>
      </c>
      <c r="E4" s="43" t="s">
        <v>571</v>
      </c>
      <c r="F4" s="54" t="str">
        <f t="shared" si="0"/>
        <v>2015-08-14</v>
      </c>
      <c r="G4" s="54" t="str">
        <f t="shared" si="1"/>
        <v>12:21:08</v>
      </c>
      <c r="H4" s="49">
        <f t="shared" si="2"/>
        <v>0.51458333333333328</v>
      </c>
      <c r="I4" s="55">
        <f t="shared" si="3"/>
        <v>2457248.4708333332</v>
      </c>
      <c r="J4" s="55">
        <f t="shared" si="4"/>
        <v>57247.970833333209</v>
      </c>
      <c r="K4" s="56">
        <v>57248.514675929997</v>
      </c>
      <c r="L4" s="7">
        <v>90102011002</v>
      </c>
      <c r="M4" s="11" t="s">
        <v>21</v>
      </c>
      <c r="N4" s="11">
        <v>30652</v>
      </c>
      <c r="O4" s="11" t="s">
        <v>22</v>
      </c>
      <c r="P4" s="11" t="s">
        <v>30</v>
      </c>
      <c r="Q4" s="11" t="s">
        <v>572</v>
      </c>
      <c r="R4" s="18">
        <v>42423</v>
      </c>
      <c r="S4" s="11">
        <v>0</v>
      </c>
      <c r="T4" s="7" t="s">
        <v>573</v>
      </c>
    </row>
    <row r="5" spans="1:20" x14ac:dyDescent="0.25">
      <c r="A5" s="73"/>
      <c r="B5" s="43" t="s">
        <v>568</v>
      </c>
      <c r="C5" s="43" t="s">
        <v>610</v>
      </c>
      <c r="D5" s="44" t="s">
        <v>611</v>
      </c>
      <c r="E5" s="43" t="s">
        <v>612</v>
      </c>
      <c r="F5" s="54" t="str">
        <f t="shared" si="0"/>
        <v>2020-01-22</v>
      </c>
      <c r="G5" s="54" t="str">
        <f t="shared" si="1"/>
        <v>16:06:09</v>
      </c>
      <c r="H5" s="49">
        <f t="shared" si="2"/>
        <v>0.67083333333333328</v>
      </c>
      <c r="I5" s="55">
        <f t="shared" si="3"/>
        <v>2458869.7814583331</v>
      </c>
      <c r="J5" s="55">
        <f t="shared" si="4"/>
        <v>58869.281458333135</v>
      </c>
      <c r="K5" s="56">
        <v>58870.670937499999</v>
      </c>
      <c r="L5" s="7">
        <v>90601302002</v>
      </c>
      <c r="M5" s="11" t="s">
        <v>21</v>
      </c>
      <c r="N5" s="11">
        <v>3356</v>
      </c>
      <c r="O5" s="11" t="s">
        <v>22</v>
      </c>
      <c r="P5" s="11" t="s">
        <v>30</v>
      </c>
      <c r="Q5" s="11" t="s">
        <v>613</v>
      </c>
      <c r="R5" s="18">
        <v>43855</v>
      </c>
      <c r="S5" s="11">
        <v>1</v>
      </c>
      <c r="T5" s="7" t="s">
        <v>614</v>
      </c>
    </row>
    <row r="6" spans="1:20" x14ac:dyDescent="0.25">
      <c r="A6" s="73"/>
      <c r="B6" s="43" t="s">
        <v>568</v>
      </c>
      <c r="C6" s="43" t="s">
        <v>600</v>
      </c>
      <c r="D6" s="44" t="s">
        <v>601</v>
      </c>
      <c r="E6" s="43" t="s">
        <v>602</v>
      </c>
      <c r="F6" s="54" t="str">
        <f t="shared" si="0"/>
        <v>2021-10-15</v>
      </c>
      <c r="G6" s="54" t="str">
        <f t="shared" si="1"/>
        <v>11:01:09</v>
      </c>
      <c r="H6" s="49">
        <f t="shared" si="2"/>
        <v>0.45902777777777776</v>
      </c>
      <c r="I6" s="55">
        <f t="shared" si="3"/>
        <v>2459501.744027778</v>
      </c>
      <c r="J6" s="55">
        <f t="shared" si="4"/>
        <v>59501.244027778041</v>
      </c>
      <c r="K6" s="56">
        <v>59502.459131939999</v>
      </c>
      <c r="L6" s="7">
        <v>80702324002</v>
      </c>
      <c r="M6" s="11" t="s">
        <v>21</v>
      </c>
      <c r="N6" s="11">
        <v>18037</v>
      </c>
      <c r="O6" s="11" t="s">
        <v>22</v>
      </c>
      <c r="P6" s="11" t="s">
        <v>587</v>
      </c>
      <c r="Q6" s="11" t="s">
        <v>603</v>
      </c>
      <c r="R6" s="18">
        <v>44696</v>
      </c>
      <c r="S6" s="11">
        <v>0</v>
      </c>
      <c r="T6" s="7" t="s">
        <v>604</v>
      </c>
    </row>
    <row r="7" spans="1:20" x14ac:dyDescent="0.25">
      <c r="A7" s="73"/>
      <c r="B7" s="43" t="s">
        <v>568</v>
      </c>
      <c r="C7" s="43" t="s">
        <v>595</v>
      </c>
      <c r="D7" s="44" t="s">
        <v>596</v>
      </c>
      <c r="E7" s="43" t="s">
        <v>597</v>
      </c>
      <c r="F7" s="54" t="str">
        <f t="shared" si="0"/>
        <v>2021-10-19</v>
      </c>
      <c r="G7" s="54" t="str">
        <f t="shared" si="1"/>
        <v>13:11:09</v>
      </c>
      <c r="H7" s="49">
        <f t="shared" si="2"/>
        <v>0.54930555555555549</v>
      </c>
      <c r="I7" s="55">
        <f t="shared" si="3"/>
        <v>2459505.8343055556</v>
      </c>
      <c r="J7" s="55">
        <f t="shared" si="4"/>
        <v>59505.33430555556</v>
      </c>
      <c r="K7" s="56">
        <v>59506.549409719999</v>
      </c>
      <c r="L7" s="7">
        <v>80702324004</v>
      </c>
      <c r="M7" s="11" t="s">
        <v>21</v>
      </c>
      <c r="N7" s="11">
        <v>19160</v>
      </c>
      <c r="O7" s="11" t="s">
        <v>22</v>
      </c>
      <c r="P7" s="11" t="s">
        <v>587</v>
      </c>
      <c r="Q7" s="11" t="s">
        <v>598</v>
      </c>
      <c r="R7" s="18">
        <v>44696</v>
      </c>
      <c r="S7" s="11">
        <v>0</v>
      </c>
      <c r="T7" s="7" t="s">
        <v>599</v>
      </c>
    </row>
    <row r="8" spans="1:20" x14ac:dyDescent="0.25">
      <c r="A8" s="73"/>
      <c r="B8" s="43" t="s">
        <v>568</v>
      </c>
      <c r="C8" s="43" t="s">
        <v>605</v>
      </c>
      <c r="D8" s="44" t="s">
        <v>606</v>
      </c>
      <c r="E8" s="43" t="s">
        <v>607</v>
      </c>
      <c r="F8" s="54" t="str">
        <f t="shared" si="0"/>
        <v>2021-10-22</v>
      </c>
      <c r="G8" s="54" t="str">
        <f t="shared" si="1"/>
        <v>08:46:09</v>
      </c>
      <c r="H8" s="49">
        <f t="shared" si="2"/>
        <v>0.36527777777777776</v>
      </c>
      <c r="I8" s="55">
        <f t="shared" si="3"/>
        <v>2459508.650277778</v>
      </c>
      <c r="J8" s="55">
        <f t="shared" si="4"/>
        <v>59508.150277778041</v>
      </c>
      <c r="K8" s="56">
        <v>59509.365381939999</v>
      </c>
      <c r="L8" s="7">
        <v>80702324006</v>
      </c>
      <c r="M8" s="11" t="s">
        <v>21</v>
      </c>
      <c r="N8" s="11">
        <v>17470</v>
      </c>
      <c r="O8" s="11" t="s">
        <v>22</v>
      </c>
      <c r="P8" s="11" t="s">
        <v>587</v>
      </c>
      <c r="Q8" s="11" t="s">
        <v>608</v>
      </c>
      <c r="R8" s="18">
        <v>44696</v>
      </c>
      <c r="S8" s="11">
        <v>0</v>
      </c>
      <c r="T8" s="7" t="s">
        <v>609</v>
      </c>
    </row>
    <row r="9" spans="1:20" x14ac:dyDescent="0.25">
      <c r="A9" s="73"/>
      <c r="B9" s="43" t="s">
        <v>568</v>
      </c>
      <c r="C9" s="43" t="s">
        <v>590</v>
      </c>
      <c r="D9" s="44" t="s">
        <v>591</v>
      </c>
      <c r="E9" s="43" t="s">
        <v>592</v>
      </c>
      <c r="F9" s="54" t="str">
        <f t="shared" si="0"/>
        <v>2021-10-26</v>
      </c>
      <c r="G9" s="54" t="str">
        <f t="shared" si="1"/>
        <v>23:56:09</v>
      </c>
      <c r="H9" s="49">
        <f t="shared" si="2"/>
        <v>0.99722222222222223</v>
      </c>
      <c r="I9" s="55">
        <f t="shared" si="3"/>
        <v>2459513.2822222225</v>
      </c>
      <c r="J9" s="55">
        <f t="shared" si="4"/>
        <v>59512.782222222537</v>
      </c>
      <c r="K9" s="56">
        <v>59513.997326390003</v>
      </c>
      <c r="L9" s="7">
        <v>80702324008</v>
      </c>
      <c r="M9" s="11" t="s">
        <v>21</v>
      </c>
      <c r="N9" s="11">
        <v>19953</v>
      </c>
      <c r="O9" s="11" t="s">
        <v>22</v>
      </c>
      <c r="P9" s="11" t="s">
        <v>587</v>
      </c>
      <c r="Q9" s="11" t="s">
        <v>593</v>
      </c>
      <c r="R9" s="18">
        <v>44696</v>
      </c>
      <c r="S9" s="11">
        <v>0</v>
      </c>
      <c r="T9" s="7" t="s">
        <v>594</v>
      </c>
    </row>
    <row r="10" spans="1:20" x14ac:dyDescent="0.25">
      <c r="A10" s="74"/>
      <c r="B10" s="45" t="s">
        <v>568</v>
      </c>
      <c r="C10" s="45" t="s">
        <v>584</v>
      </c>
      <c r="D10" s="46" t="s">
        <v>585</v>
      </c>
      <c r="E10" s="45" t="s">
        <v>586</v>
      </c>
      <c r="F10" s="54" t="str">
        <f t="shared" si="0"/>
        <v>2021-11-09</v>
      </c>
      <c r="G10" s="54" t="str">
        <f t="shared" si="1"/>
        <v>12:51:09</v>
      </c>
      <c r="H10" s="49">
        <f t="shared" si="2"/>
        <v>0.53541666666666665</v>
      </c>
      <c r="I10" s="55">
        <f t="shared" si="3"/>
        <v>2459526.2572916667</v>
      </c>
      <c r="J10" s="55">
        <f t="shared" si="4"/>
        <v>59525.757291666698</v>
      </c>
      <c r="K10" s="56">
        <v>59527.535520830002</v>
      </c>
      <c r="L10" s="8">
        <v>80702324009</v>
      </c>
      <c r="M10" s="12" t="s">
        <v>21</v>
      </c>
      <c r="N10" s="12">
        <v>20119</v>
      </c>
      <c r="O10" s="12" t="s">
        <v>22</v>
      </c>
      <c r="P10" s="12" t="s">
        <v>587</v>
      </c>
      <c r="Q10" s="12" t="s">
        <v>588</v>
      </c>
      <c r="R10" s="19">
        <v>44696</v>
      </c>
      <c r="S10" s="12">
        <v>1</v>
      </c>
      <c r="T10" s="8" t="s">
        <v>589</v>
      </c>
    </row>
  </sheetData>
  <autoFilter ref="B1:T1" xr:uid="{405388A9-45AF-4491-8653-1998967E28A2}">
    <sortState xmlns:xlrd2="http://schemas.microsoft.com/office/spreadsheetml/2017/richdata2" ref="B2:T10">
      <sortCondition ref="E1"/>
    </sortState>
  </autoFilter>
  <mergeCells count="1">
    <mergeCell ref="A2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1FEE-8C5A-49A7-8587-4C82EDF6E027}">
  <dimension ref="A1:T2"/>
  <sheetViews>
    <sheetView workbookViewId="0">
      <selection activeCell="K3" sqref="K3"/>
    </sheetView>
  </sheetViews>
  <sheetFormatPr defaultColWidth="24.42578125" defaultRowHeight="15" x14ac:dyDescent="0.25"/>
  <cols>
    <col min="1" max="1" width="13.42578125" bestFit="1" customWidth="1"/>
    <col min="2" max="2" width="14.140625" bestFit="1" customWidth="1"/>
    <col min="3" max="3" width="9.42578125" bestFit="1" customWidth="1"/>
    <col min="4" max="4" width="8.85546875" bestFit="1" customWidth="1"/>
    <col min="5" max="5" width="18.28515625" bestFit="1" customWidth="1"/>
    <col min="6" max="11" width="18.28515625" customWidth="1"/>
    <col min="12" max="12" width="12" bestFit="1" customWidth="1"/>
    <col min="13" max="13" width="8.5703125" bestFit="1" customWidth="1"/>
    <col min="14" max="14" width="10.7109375" bestFit="1" customWidth="1"/>
    <col min="15" max="15" width="11.5703125" bestFit="1" customWidth="1"/>
    <col min="16" max="16" width="8.5703125" bestFit="1" customWidth="1"/>
    <col min="17" max="17" width="18.28515625" bestFit="1" customWidth="1"/>
    <col min="18" max="18" width="10.85546875" bestFit="1" customWidth="1"/>
    <col min="19" max="19" width="5.5703125" bestFit="1" customWidth="1"/>
    <col min="20" max="20" width="20" bestFit="1" customWidth="1"/>
  </cols>
  <sheetData>
    <row r="1" spans="1:20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767</v>
      </c>
      <c r="G1" s="26" t="s">
        <v>770</v>
      </c>
      <c r="H1" s="26" t="s">
        <v>771</v>
      </c>
      <c r="I1" s="26" t="s">
        <v>768</v>
      </c>
      <c r="J1" s="26" t="s">
        <v>769</v>
      </c>
      <c r="K1" s="26" t="s">
        <v>766</v>
      </c>
      <c r="L1" s="26" t="s">
        <v>6</v>
      </c>
      <c r="M1" s="24" t="s">
        <v>7</v>
      </c>
      <c r="N1" s="24" t="s">
        <v>8</v>
      </c>
      <c r="O1" s="24" t="s">
        <v>9</v>
      </c>
      <c r="P1" s="24" t="s">
        <v>10</v>
      </c>
      <c r="Q1" s="24" t="s">
        <v>11</v>
      </c>
      <c r="R1" s="24" t="s">
        <v>12</v>
      </c>
      <c r="S1" s="24" t="s">
        <v>13</v>
      </c>
      <c r="T1" s="26" t="s">
        <v>14</v>
      </c>
    </row>
    <row r="2" spans="1:20" ht="30" x14ac:dyDescent="0.25">
      <c r="A2" s="3" t="s">
        <v>615</v>
      </c>
      <c r="B2" s="47" t="s">
        <v>616</v>
      </c>
      <c r="C2" s="47" t="s">
        <v>617</v>
      </c>
      <c r="D2" s="48" t="s">
        <v>618</v>
      </c>
      <c r="E2" s="47" t="s">
        <v>619</v>
      </c>
      <c r="F2" s="54" t="str">
        <f t="shared" ref="F2" si="0">LEFT(E2,10)</f>
        <v>2021-02-13</v>
      </c>
      <c r="G2" s="54" t="str">
        <f>RIGHT(E2,8)</f>
        <v>10:36:09</v>
      </c>
      <c r="H2" s="49">
        <f>(HOUR(G2)/24)+(MINUTE(G2)/(24*60))+(SECOND(F2)/(24*3600))</f>
        <v>0.44166666666666671</v>
      </c>
      <c r="I2" s="55">
        <f>(1461*(YEAR(F2)+4800+(MONTH(F2)-14)/12))/4+(367*(MONTH(F2)-2-12*((MONTH(F2)-14)/12)))/12-(3*((YEAR(F2)+4900+(MONTH(F2)-14)/12)/100))/4+(DAY(F2)+H2)-2.31-32075</f>
        <v>2459256.2316666669</v>
      </c>
      <c r="J2" s="55">
        <f>I2-2400000.5</f>
        <v>59255.731666666921</v>
      </c>
      <c r="K2" s="56">
        <v>59258.441770830002</v>
      </c>
      <c r="L2" s="9">
        <v>90701305002</v>
      </c>
      <c r="M2" s="1" t="s">
        <v>21</v>
      </c>
      <c r="N2" s="1">
        <v>40978</v>
      </c>
      <c r="O2" s="1" t="s">
        <v>22</v>
      </c>
      <c r="P2" s="1" t="s">
        <v>30</v>
      </c>
      <c r="Q2" s="1" t="s">
        <v>620</v>
      </c>
      <c r="R2" s="2">
        <v>44249</v>
      </c>
      <c r="S2" s="1">
        <v>0</v>
      </c>
      <c r="T2" s="9" t="s">
        <v>621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FA9F-7117-47DB-9D66-F0DD0A424CED}">
  <dimension ref="A1:N2"/>
  <sheetViews>
    <sheetView workbookViewId="0">
      <selection activeCell="H10" sqref="H10"/>
    </sheetView>
  </sheetViews>
  <sheetFormatPr defaultColWidth="23.5703125" defaultRowHeight="15" x14ac:dyDescent="0.25"/>
  <cols>
    <col min="1" max="1" width="13.42578125" bestFit="1" customWidth="1"/>
    <col min="2" max="2" width="18.7109375" bestFit="1" customWidth="1"/>
    <col min="3" max="3" width="9.42578125" bestFit="1" customWidth="1"/>
    <col min="4" max="4" width="8.85546875" bestFit="1" customWidth="1"/>
    <col min="5" max="5" width="5.140625" bestFit="1" customWidth="1"/>
    <col min="6" max="7" width="9" bestFit="1" customWidth="1"/>
    <col min="8" max="8" width="11.140625" customWidth="1"/>
    <col min="9" max="9" width="11.5703125" bestFit="1" customWidth="1"/>
    <col min="10" max="10" width="8.5703125" bestFit="1" customWidth="1"/>
    <col min="11" max="11" width="15" bestFit="1" customWidth="1"/>
    <col min="12" max="12" width="10.85546875" bestFit="1" customWidth="1"/>
    <col min="13" max="13" width="9.28515625" bestFit="1" customWidth="1"/>
    <col min="14" max="14" width="28.140625" bestFit="1" customWidth="1"/>
  </cols>
  <sheetData>
    <row r="1" spans="1:14" ht="30" x14ac:dyDescent="0.25">
      <c r="A1" s="24" t="s">
        <v>1</v>
      </c>
      <c r="B1" s="24" t="s">
        <v>2</v>
      </c>
      <c r="C1" s="24" t="s">
        <v>3</v>
      </c>
      <c r="D1" s="25" t="s">
        <v>4</v>
      </c>
      <c r="E1" s="24" t="s">
        <v>5</v>
      </c>
      <c r="F1" s="26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6" t="s">
        <v>14</v>
      </c>
    </row>
    <row r="2" spans="1:14" ht="30" x14ac:dyDescent="0.25">
      <c r="A2" s="3" t="s">
        <v>622</v>
      </c>
      <c r="B2" s="1" t="s">
        <v>623</v>
      </c>
      <c r="C2" s="1" t="s">
        <v>624</v>
      </c>
      <c r="D2" s="15" t="s">
        <v>625</v>
      </c>
      <c r="E2" s="1"/>
      <c r="F2" s="9">
        <v>60463033</v>
      </c>
      <c r="G2" s="1" t="s">
        <v>562</v>
      </c>
      <c r="H2" s="1">
        <v>-20000</v>
      </c>
      <c r="I2" s="1"/>
      <c r="J2" s="1" t="s">
        <v>626</v>
      </c>
      <c r="K2" s="1"/>
      <c r="L2" s="1"/>
      <c r="M2" s="1"/>
      <c r="N2" s="9" t="s">
        <v>627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39202A3FD7C4BA8E04BEDB5443109" ma:contentTypeVersion="10" ma:contentTypeDescription="Create a new document." ma:contentTypeScope="" ma:versionID="9600920974cdb4e7bbfe35fca627ad4b">
  <xsd:schema xmlns:xsd="http://www.w3.org/2001/XMLSchema" xmlns:xs="http://www.w3.org/2001/XMLSchema" xmlns:p="http://schemas.microsoft.com/office/2006/metadata/properties" xmlns:ns2="3765f4d6-804b-411f-b56a-e4572933a045" xmlns:ns3="0c1bfef2-ffba-476d-8faf-1f0db9d59ac2" targetNamespace="http://schemas.microsoft.com/office/2006/metadata/properties" ma:root="true" ma:fieldsID="e17a047365fbc35a619682962367b335" ns2:_="" ns3:_="">
    <xsd:import namespace="3765f4d6-804b-411f-b56a-e4572933a045"/>
    <xsd:import namespace="0c1bfef2-ffba-476d-8faf-1f0db9d59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f4d6-804b-411f-b56a-e4572933a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bfef2-ffba-476d-8faf-1f0db9d59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91C839-D153-46DC-A6E9-4BCCC8E190FA}">
  <ds:schemaRefs>
    <ds:schemaRef ds:uri="http://schemas.microsoft.com/office/2006/documentManagement/types"/>
    <ds:schemaRef ds:uri="http://purl.org/dc/terms/"/>
    <ds:schemaRef ds:uri="e47d3013-6dd3-4a03-8100-3f77c4a2b99b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54fdbe8a-a401-4aae-8e7d-da295ed36ee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DC9F4D5-2F65-4C33-B7BC-6AA83CDFF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5f4d6-804b-411f-b56a-e4572933a045"/>
    <ds:schemaRef ds:uri="0c1bfef2-ffba-476d-8faf-1f0db9d59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7E2391-E101-47A9-9585-D6BE155A58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NuSTAR</vt:lpstr>
      <vt:lpstr>4U 1543-475</vt:lpstr>
      <vt:lpstr>GX 339-4</vt:lpstr>
      <vt:lpstr>GS 1354-64</vt:lpstr>
      <vt:lpstr>GS 2023+338</vt:lpstr>
      <vt:lpstr>GRS 1915+105</vt:lpstr>
      <vt:lpstr>SAX J1819.3-2525</vt:lpstr>
      <vt:lpstr>XTE J1859+226</vt:lpstr>
      <vt:lpstr>XTE J1118+480</vt:lpstr>
      <vt:lpstr>MAXI J1820+070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WIN_10_PRO_X64</dc:creator>
  <cp:keywords/>
  <dc:description/>
  <cp:lastModifiedBy>Aulia Gading</cp:lastModifiedBy>
  <cp:revision/>
  <dcterms:created xsi:type="dcterms:W3CDTF">2015-06-05T18:17:20Z</dcterms:created>
  <dcterms:modified xsi:type="dcterms:W3CDTF">2023-08-14T12:47:54Z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0x01010028C39202A3FD7C4BA8E04BEDB5443109</vt:lpwstr>
  </property>
  <property fmtid="{D5CDD505-2E9C-101B-9397-08002B2CF9AE}" pid="3" name="MediaServiceImageTags">
    <vt:lpwstr/>
  </property>
  <property fmtid="{D5CDD505-2E9C-101B-9397-08002B2CF9AE}" pid="4" name="MSIP_Label_38b525e5-f3da-4501-8f1e-526b6769fc56_Enabled">
    <vt:lpwstr>true</vt:lpwstr>
  </property>
  <property fmtid="{D5CDD505-2E9C-101B-9397-08002B2CF9AE}" pid="5" name="MSIP_Label_38b525e5-f3da-4501-8f1e-526b6769fc56_SetDate">
    <vt:lpwstr>2023-04-01T07:38:04Z</vt:lpwstr>
  </property>
  <property fmtid="{D5CDD505-2E9C-101B-9397-08002B2CF9AE}" pid="6" name="MSIP_Label_38b525e5-f3da-4501-8f1e-526b6769fc56_Method">
    <vt:lpwstr>Standard</vt:lpwstr>
  </property>
  <property fmtid="{D5CDD505-2E9C-101B-9397-08002B2CF9AE}" pid="7" name="MSIP_Label_38b525e5-f3da-4501-8f1e-526b6769fc56_Name">
    <vt:lpwstr>defa4170-0d19-0005-0004-bc88714345d2</vt:lpwstr>
  </property>
  <property fmtid="{D5CDD505-2E9C-101B-9397-08002B2CF9AE}" pid="8" name="MSIP_Label_38b525e5-f3da-4501-8f1e-526b6769fc56_SiteId">
    <vt:lpwstr>db6e1183-4c65-405c-82ce-7cd53fa6e9dc</vt:lpwstr>
  </property>
  <property fmtid="{D5CDD505-2E9C-101B-9397-08002B2CF9AE}" pid="9" name="MSIP_Label_38b525e5-f3da-4501-8f1e-526b6769fc56_ActionId">
    <vt:lpwstr>6bc50f16-00ab-458d-9e27-41cc025e9bee</vt:lpwstr>
  </property>
  <property fmtid="{D5CDD505-2E9C-101B-9397-08002B2CF9AE}" pid="10" name="MSIP_Label_38b525e5-f3da-4501-8f1e-526b6769fc56_ContentBits">
    <vt:lpwstr>0</vt:lpwstr>
  </property>
</Properties>
</file>