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OLYEAH\PRAKTIKUM SCPK\Tugas F-AHP\"/>
    </mc:Choice>
  </mc:AlternateContent>
  <xr:revisionPtr revIDLastSave="0" documentId="13_ncr:1_{A3FE709C-836D-4D65-A231-E2FDE1FF7B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C14" i="1"/>
  <c r="I12" i="1" s="1"/>
  <c r="D14" i="1"/>
  <c r="J12" i="1" s="1"/>
  <c r="B14" i="1"/>
  <c r="H12" i="1" s="1"/>
  <c r="M26" i="1"/>
  <c r="M27" i="1"/>
  <c r="M25" i="1"/>
  <c r="M19" i="1"/>
  <c r="M20" i="1"/>
  <c r="M18" i="1"/>
  <c r="J26" i="1"/>
  <c r="K26" i="1" s="1"/>
  <c r="J27" i="1"/>
  <c r="J25" i="1"/>
  <c r="I26" i="1"/>
  <c r="I27" i="1"/>
  <c r="I25" i="1"/>
  <c r="H26" i="1"/>
  <c r="H27" i="1"/>
  <c r="H25" i="1"/>
  <c r="C28" i="1"/>
  <c r="D28" i="1"/>
  <c r="B28" i="1"/>
  <c r="J28" i="1"/>
  <c r="I28" i="1"/>
  <c r="H28" i="1"/>
  <c r="I21" i="1"/>
  <c r="J21" i="1"/>
  <c r="H21" i="1"/>
  <c r="J19" i="1"/>
  <c r="J20" i="1"/>
  <c r="J18" i="1"/>
  <c r="I19" i="1"/>
  <c r="I20" i="1"/>
  <c r="I18" i="1"/>
  <c r="K18" i="1" s="1"/>
  <c r="H19" i="1"/>
  <c r="H20" i="1"/>
  <c r="H18" i="1"/>
  <c r="D21" i="1"/>
  <c r="C21" i="1"/>
  <c r="B21" i="1"/>
  <c r="M5" i="1"/>
  <c r="M6" i="1"/>
  <c r="M4" i="1"/>
  <c r="K6" i="1"/>
  <c r="K5" i="1"/>
  <c r="K4" i="1"/>
  <c r="I6" i="1"/>
  <c r="J6" i="1"/>
  <c r="H6" i="1"/>
  <c r="I5" i="1"/>
  <c r="J5" i="1"/>
  <c r="H5" i="1"/>
  <c r="I4" i="1"/>
  <c r="J4" i="1"/>
  <c r="H4" i="1"/>
  <c r="C7" i="1"/>
  <c r="D7" i="1"/>
  <c r="B7" i="1"/>
  <c r="I11" i="1" l="1"/>
  <c r="I14" i="1" s="1"/>
  <c r="I13" i="1"/>
  <c r="J13" i="1"/>
  <c r="K12" i="1"/>
  <c r="J11" i="1"/>
  <c r="J14" i="1" s="1"/>
  <c r="H11" i="1"/>
  <c r="H13" i="1"/>
  <c r="K13" i="1" s="1"/>
  <c r="K27" i="1"/>
  <c r="K25" i="1"/>
  <c r="K20" i="1"/>
  <c r="K19" i="1"/>
  <c r="J7" i="1"/>
  <c r="I7" i="1"/>
  <c r="H7" i="1"/>
  <c r="H14" i="1" l="1"/>
  <c r="K11" i="1"/>
  <c r="M12" i="1"/>
  <c r="M11" i="1"/>
  <c r="M13" i="1"/>
</calcChain>
</file>

<file path=xl/sharedStrings.xml><?xml version="1.0" encoding="utf-8"?>
<sst xmlns="http://schemas.openxmlformats.org/spreadsheetml/2006/main" count="91" uniqueCount="24">
  <si>
    <t>Choose A Thing to Spend</t>
  </si>
  <si>
    <t>Urgency</t>
  </si>
  <si>
    <t>Cost</t>
  </si>
  <si>
    <t>Functional</t>
  </si>
  <si>
    <t>Total</t>
  </si>
  <si>
    <t>Normalisasi:</t>
  </si>
  <si>
    <t>Album</t>
  </si>
  <si>
    <t>Rata-rata</t>
  </si>
  <si>
    <t>Bobot Evaluasi</t>
  </si>
  <si>
    <t>Bobot Akhir</t>
  </si>
  <si>
    <t>Rata-rata Urgency</t>
  </si>
  <si>
    <t>Rata-rata Cost</t>
  </si>
  <si>
    <t>Rata-rata Functional</t>
  </si>
  <si>
    <t>Rata-rata Kriteria</t>
  </si>
  <si>
    <t>Kamera</t>
  </si>
  <si>
    <t>Konser</t>
  </si>
  <si>
    <t>Kesimpulan: Dengan mempertimbangkan nilai eigen seluruh kriteria dan nilai eigen kandidat per kriteria, kandidat Kamera menghasilkan bobot akhir tertinggi. Maka Kamera menduduki peringkat pertama untuk mencapai Goal.</t>
  </si>
  <si>
    <t>Kandidat</t>
  </si>
  <si>
    <t>Rata-rata = nilai eigen</t>
  </si>
  <si>
    <t>Note:</t>
  </si>
  <si>
    <t>Urgency dilihat dari tenggat waktu kandidat itu akan dirilis/diadakan/available</t>
  </si>
  <si>
    <t>Cost dilihat dari seluruh biaya yang harus dikeluarkan dari tiap kandidat.</t>
  </si>
  <si>
    <t>Functional dilihat dari seberapa useful dan practical hasil yang diberikan kandidat</t>
  </si>
  <si>
    <t>Berikut adalah preferensi pribadi dari pembuat program 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</si>
</sst>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R9" sqref="R9"/>
    </sheetView>
  </sheetViews>
  <sheetFormatPr defaultRowHeight="15" x14ac:dyDescent="0.25"/>
  <cols>
    <col min="1" max="1" width="10.28515625" bestFit="1" customWidth="1"/>
    <col min="2" max="2" width="8.140625" bestFit="1" customWidth="1"/>
    <col min="4" max="4" width="10.28515625" customWidth="1"/>
    <col min="5" max="5" width="10.42578125" customWidth="1"/>
    <col min="6" max="6" width="13.140625" customWidth="1"/>
    <col min="7" max="7" width="12" bestFit="1" customWidth="1"/>
    <col min="8" max="8" width="12.7109375" customWidth="1"/>
    <col min="10" max="10" width="13.42578125" bestFit="1" customWidth="1"/>
    <col min="12" max="12" width="11.42578125" bestFit="1" customWidth="1"/>
    <col min="13" max="13" width="17.140625" customWidth="1"/>
  </cols>
  <sheetData>
    <row r="1" spans="1:17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7" x14ac:dyDescent="0.25">
      <c r="J2" s="30" t="s">
        <v>18</v>
      </c>
      <c r="K2" s="30"/>
    </row>
    <row r="3" spans="1:17" x14ac:dyDescent="0.25">
      <c r="A3" s="4"/>
      <c r="B3" s="2" t="s">
        <v>1</v>
      </c>
      <c r="C3" s="2" t="s">
        <v>2</v>
      </c>
      <c r="D3" s="2" t="s">
        <v>3</v>
      </c>
      <c r="F3" s="5" t="s">
        <v>5</v>
      </c>
      <c r="G3" s="4"/>
      <c r="H3" s="2" t="s">
        <v>1</v>
      </c>
      <c r="I3" s="2" t="s">
        <v>2</v>
      </c>
      <c r="J3" s="2" t="s">
        <v>3</v>
      </c>
      <c r="K3" s="5" t="s">
        <v>7</v>
      </c>
      <c r="M3" s="6" t="s">
        <v>8</v>
      </c>
      <c r="O3" s="33" t="s">
        <v>19</v>
      </c>
    </row>
    <row r="4" spans="1:17" x14ac:dyDescent="0.25">
      <c r="A4" s="2" t="s">
        <v>1</v>
      </c>
      <c r="B4" s="1">
        <v>1</v>
      </c>
      <c r="C4" s="1">
        <v>3</v>
      </c>
      <c r="D4" s="1">
        <v>0.33333333333333331</v>
      </c>
      <c r="G4" s="2" t="s">
        <v>1</v>
      </c>
      <c r="H4" s="1">
        <f>B4/B7</f>
        <v>0.23076923076923078</v>
      </c>
      <c r="I4" s="1">
        <f t="shared" ref="I4:J4" si="0">C4/C7</f>
        <v>0.42857142857142855</v>
      </c>
      <c r="J4" s="1">
        <f t="shared" si="0"/>
        <v>0.2</v>
      </c>
      <c r="K4" s="8">
        <f>AVERAGE($H$4:$J$4)</f>
        <v>0.28644688644688648</v>
      </c>
      <c r="M4" s="12">
        <f>MMULT($B4:$D4,$K$4:$K$6)</f>
        <v>0.89743589743589747</v>
      </c>
      <c r="O4" s="31" t="s">
        <v>23</v>
      </c>
      <c r="P4" s="31"/>
      <c r="Q4" s="31"/>
    </row>
    <row r="5" spans="1:17" x14ac:dyDescent="0.25">
      <c r="A5" s="2" t="s">
        <v>2</v>
      </c>
      <c r="B5" s="1">
        <v>0.33333333333333331</v>
      </c>
      <c r="C5" s="1">
        <v>1</v>
      </c>
      <c r="D5" s="1">
        <v>0.33333333333333331</v>
      </c>
      <c r="G5" s="2" t="s">
        <v>2</v>
      </c>
      <c r="H5" s="1">
        <f>B5/B7</f>
        <v>7.6923076923076927E-2</v>
      </c>
      <c r="I5" s="1">
        <f t="shared" ref="I5:J5" si="1">C5/C7</f>
        <v>0.14285714285714285</v>
      </c>
      <c r="J5" s="1">
        <f t="shared" si="1"/>
        <v>0.2</v>
      </c>
      <c r="K5" s="8">
        <f>AVERAGE(H5:J5)</f>
        <v>0.13992673992673993</v>
      </c>
      <c r="M5" s="12">
        <f t="shared" ref="M5:M6" si="2">MMULT($B5:$D5,$K$4:$K$6)</f>
        <v>0.42661782661782666</v>
      </c>
      <c r="O5" s="31"/>
      <c r="P5" s="31"/>
      <c r="Q5" s="31"/>
    </row>
    <row r="6" spans="1:17" x14ac:dyDescent="0.25">
      <c r="A6" s="2" t="s">
        <v>3</v>
      </c>
      <c r="B6" s="1">
        <v>3</v>
      </c>
      <c r="C6" s="1">
        <v>3</v>
      </c>
      <c r="D6" s="1">
        <v>1</v>
      </c>
      <c r="G6" s="2" t="s">
        <v>3</v>
      </c>
      <c r="H6" s="1">
        <f>B6/B7</f>
        <v>0.6923076923076924</v>
      </c>
      <c r="I6" s="1">
        <f t="shared" ref="I6:J6" si="3">C6/C7</f>
        <v>0.42857142857142855</v>
      </c>
      <c r="J6" s="1">
        <f t="shared" si="3"/>
        <v>0.60000000000000009</v>
      </c>
      <c r="K6" s="8">
        <f>AVERAGE(H6:J6)</f>
        <v>0.5736263736263737</v>
      </c>
      <c r="M6" s="12">
        <f t="shared" si="2"/>
        <v>1.8527472527472528</v>
      </c>
      <c r="O6" s="31"/>
      <c r="P6" s="31"/>
      <c r="Q6" s="31"/>
    </row>
    <row r="7" spans="1:17" x14ac:dyDescent="0.25">
      <c r="A7" s="2" t="s">
        <v>4</v>
      </c>
      <c r="B7" s="3">
        <f>SUM(B$4:B$6)</f>
        <v>4.333333333333333</v>
      </c>
      <c r="C7" s="3">
        <f t="shared" ref="C7:D7" si="4">SUM(C$4:C$6)</f>
        <v>7</v>
      </c>
      <c r="D7" s="3">
        <f t="shared" si="4"/>
        <v>1.6666666666666665</v>
      </c>
      <c r="G7" s="2" t="s">
        <v>4</v>
      </c>
      <c r="H7" s="3">
        <f>SUM(H$4:H$6)</f>
        <v>1</v>
      </c>
      <c r="I7" s="3">
        <f t="shared" ref="I7:J7" si="5">SUM(I$4:I$6)</f>
        <v>1</v>
      </c>
      <c r="J7" s="3">
        <f t="shared" si="5"/>
        <v>1</v>
      </c>
    </row>
    <row r="9" spans="1:17" x14ac:dyDescent="0.25">
      <c r="A9" s="26" t="s">
        <v>1</v>
      </c>
      <c r="B9" s="26"/>
      <c r="C9" s="26"/>
      <c r="D9" s="26"/>
    </row>
    <row r="10" spans="1:17" x14ac:dyDescent="0.25">
      <c r="A10" s="4"/>
      <c r="B10" s="2" t="s">
        <v>6</v>
      </c>
      <c r="C10" s="2" t="s">
        <v>15</v>
      </c>
      <c r="D10" s="2" t="s">
        <v>14</v>
      </c>
      <c r="F10" s="5" t="s">
        <v>5</v>
      </c>
      <c r="G10" s="4"/>
      <c r="H10" s="2" t="s">
        <v>6</v>
      </c>
      <c r="I10" s="2" t="s">
        <v>15</v>
      </c>
      <c r="J10" s="2" t="s">
        <v>14</v>
      </c>
      <c r="K10" s="5" t="s">
        <v>7</v>
      </c>
      <c r="M10" s="5" t="s">
        <v>8</v>
      </c>
      <c r="O10" s="32" t="s">
        <v>19</v>
      </c>
    </row>
    <row r="11" spans="1:17" x14ac:dyDescent="0.25">
      <c r="A11" s="2" t="s">
        <v>6</v>
      </c>
      <c r="B11" s="1">
        <v>1</v>
      </c>
      <c r="C11" s="1">
        <v>5</v>
      </c>
      <c r="D11" s="1">
        <v>9</v>
      </c>
      <c r="G11" s="2" t="s">
        <v>6</v>
      </c>
      <c r="H11" s="1">
        <f>$B11/B$14</f>
        <v>0.76271186440677963</v>
      </c>
      <c r="I11" s="1">
        <f>$C11/C$14</f>
        <v>0.78947368421052633</v>
      </c>
      <c r="J11" s="1">
        <f>$D11/D$14</f>
        <v>0.69230769230769229</v>
      </c>
      <c r="K11" s="8">
        <f>AVERAGE(H11:J11)</f>
        <v>0.74816441364166619</v>
      </c>
      <c r="M11" s="13">
        <f>MMULT($B11:$D11,$K$11:$K$13)</f>
        <v>2.2930762368764155</v>
      </c>
      <c r="O11" s="31" t="s">
        <v>20</v>
      </c>
      <c r="P11" s="31"/>
      <c r="Q11" s="31"/>
    </row>
    <row r="12" spans="1:17" x14ac:dyDescent="0.25">
      <c r="A12" s="2" t="s">
        <v>15</v>
      </c>
      <c r="B12" s="1">
        <v>0.2</v>
      </c>
      <c r="C12" s="1">
        <v>1</v>
      </c>
      <c r="D12" s="1">
        <v>3</v>
      </c>
      <c r="G12" s="2" t="s">
        <v>15</v>
      </c>
      <c r="H12" s="1">
        <f t="shared" ref="H12:H13" si="6">$B12/B$14</f>
        <v>0.15254237288135594</v>
      </c>
      <c r="I12" s="1">
        <f t="shared" ref="I12:I13" si="7">$C12/C$14</f>
        <v>0.15789473684210528</v>
      </c>
      <c r="J12" s="1">
        <f t="shared" ref="J12:J13" si="8">$D12/D$14</f>
        <v>0.23076923076923078</v>
      </c>
      <c r="K12" s="8">
        <f t="shared" ref="K12:K13" si="9">AVERAGE(H12:J12)</f>
        <v>0.18040211349756399</v>
      </c>
      <c r="M12" s="13">
        <f t="shared" ref="M12:M13" si="10">MMULT($B12:$D12,$K$11:$K$13)</f>
        <v>0.54433541480820702</v>
      </c>
      <c r="O12" s="31"/>
      <c r="P12" s="31"/>
      <c r="Q12" s="31"/>
    </row>
    <row r="13" spans="1:17" x14ac:dyDescent="0.25">
      <c r="A13" s="2" t="s">
        <v>14</v>
      </c>
      <c r="B13" s="1">
        <v>0.1111111111111111</v>
      </c>
      <c r="C13" s="1">
        <v>0.33333333333333331</v>
      </c>
      <c r="D13" s="1">
        <v>1</v>
      </c>
      <c r="G13" s="2" t="s">
        <v>14</v>
      </c>
      <c r="H13" s="1">
        <f t="shared" si="6"/>
        <v>8.4745762711864403E-2</v>
      </c>
      <c r="I13" s="1">
        <f t="shared" si="7"/>
        <v>5.2631578947368418E-2</v>
      </c>
      <c r="J13" s="1">
        <f t="shared" si="8"/>
        <v>7.6923076923076927E-2</v>
      </c>
      <c r="K13" s="8">
        <f t="shared" si="9"/>
        <v>7.1433472860769912E-2</v>
      </c>
      <c r="M13" s="13">
        <f t="shared" si="10"/>
        <v>0.21469688998680969</v>
      </c>
      <c r="O13" s="31"/>
      <c r="P13" s="31"/>
      <c r="Q13" s="31"/>
    </row>
    <row r="14" spans="1:17" x14ac:dyDescent="0.25">
      <c r="A14" s="2" t="s">
        <v>4</v>
      </c>
      <c r="B14" s="3">
        <f>SUM(B11:B13)</f>
        <v>1.3111111111111111</v>
      </c>
      <c r="C14" s="3">
        <f t="shared" ref="C14:D14" si="11">SUM(C11:C13)</f>
        <v>6.333333333333333</v>
      </c>
      <c r="D14" s="3">
        <f t="shared" si="11"/>
        <v>13</v>
      </c>
      <c r="G14" s="2" t="s">
        <v>4</v>
      </c>
      <c r="H14" s="3">
        <f>SUM(H$11:H$13)</f>
        <v>1</v>
      </c>
      <c r="I14" s="3">
        <f t="shared" ref="I14:J14" si="12">SUM(I$11:I$13)</f>
        <v>1</v>
      </c>
      <c r="J14" s="3">
        <f t="shared" si="12"/>
        <v>1</v>
      </c>
      <c r="O14" s="15"/>
    </row>
    <row r="15" spans="1:17" x14ac:dyDescent="0.25">
      <c r="O15" s="15"/>
    </row>
    <row r="16" spans="1:17" x14ac:dyDescent="0.25">
      <c r="A16" s="27" t="s">
        <v>2</v>
      </c>
      <c r="B16" s="27"/>
      <c r="C16" s="27"/>
      <c r="D16" s="27"/>
      <c r="M16" s="5"/>
    </row>
    <row r="17" spans="1:17" x14ac:dyDescent="0.25">
      <c r="A17" s="4"/>
      <c r="B17" s="2" t="s">
        <v>6</v>
      </c>
      <c r="C17" s="2" t="s">
        <v>15</v>
      </c>
      <c r="D17" s="2" t="s">
        <v>14</v>
      </c>
      <c r="F17" t="s">
        <v>5</v>
      </c>
      <c r="G17" s="4"/>
      <c r="H17" s="2" t="s">
        <v>6</v>
      </c>
      <c r="I17" s="2" t="s">
        <v>15</v>
      </c>
      <c r="J17" s="2" t="s">
        <v>14</v>
      </c>
      <c r="K17" s="5" t="s">
        <v>7</v>
      </c>
      <c r="M17" s="5" t="s">
        <v>8</v>
      </c>
      <c r="O17" s="32" t="s">
        <v>19</v>
      </c>
    </row>
    <row r="18" spans="1:17" x14ac:dyDescent="0.25">
      <c r="A18" s="2" t="s">
        <v>6</v>
      </c>
      <c r="B18" s="1">
        <v>1</v>
      </c>
      <c r="C18" s="1">
        <v>0.2</v>
      </c>
      <c r="D18" s="1">
        <v>0.1111111111111111</v>
      </c>
      <c r="G18" s="2" t="s">
        <v>6</v>
      </c>
      <c r="H18" s="1">
        <f>$B18/$B$21</f>
        <v>6.6666666666666666E-2</v>
      </c>
      <c r="I18" s="1">
        <f>$C18/$C$21</f>
        <v>3.2258064516129031E-2</v>
      </c>
      <c r="J18" s="1">
        <f>$D18/$D$21</f>
        <v>8.4745762711864403E-2</v>
      </c>
      <c r="K18" s="8">
        <f>AVERAGE(H18:J18)</f>
        <v>6.1223497964886707E-2</v>
      </c>
      <c r="M18" s="13">
        <f>MMULT($B18:$D18,$K$18:$K$20)</f>
        <v>0.18470728793309438</v>
      </c>
      <c r="O18" s="31" t="s">
        <v>21</v>
      </c>
      <c r="P18" s="31"/>
      <c r="Q18" s="31"/>
    </row>
    <row r="19" spans="1:17" x14ac:dyDescent="0.25">
      <c r="A19" s="2" t="s">
        <v>15</v>
      </c>
      <c r="B19" s="1">
        <v>5</v>
      </c>
      <c r="C19" s="1">
        <v>1</v>
      </c>
      <c r="D19" s="1">
        <v>0.2</v>
      </c>
      <c r="G19" s="2" t="s">
        <v>15</v>
      </c>
      <c r="H19" s="1">
        <f>$B19/$B$21</f>
        <v>0.33333333333333331</v>
      </c>
      <c r="I19" s="1">
        <f>$C19/$C$21</f>
        <v>0.16129032258064516</v>
      </c>
      <c r="J19" s="1">
        <f>$D19/$D$21</f>
        <v>0.15254237288135594</v>
      </c>
      <c r="K19" s="8">
        <f t="shared" ref="K19:K20" si="13">AVERAGE(H19:J19)</f>
        <v>0.21572200959844481</v>
      </c>
      <c r="M19" s="13">
        <f t="shared" ref="M19:M20" si="14">MMULT($B19:$D19,$K$18:$K$20)</f>
        <v>0.66645039791021199</v>
      </c>
      <c r="O19" s="31"/>
      <c r="P19" s="31"/>
      <c r="Q19" s="31"/>
    </row>
    <row r="20" spans="1:17" x14ac:dyDescent="0.25">
      <c r="A20" s="2" t="s">
        <v>14</v>
      </c>
      <c r="B20" s="1">
        <v>9</v>
      </c>
      <c r="C20" s="1">
        <v>5</v>
      </c>
      <c r="D20" s="1">
        <v>1</v>
      </c>
      <c r="G20" s="2" t="s">
        <v>14</v>
      </c>
      <c r="H20" s="1">
        <f>$B20/$B$21</f>
        <v>0.6</v>
      </c>
      <c r="I20" s="1">
        <f>$C20/$C$21</f>
        <v>0.80645161290322576</v>
      </c>
      <c r="J20" s="1">
        <f>$D20/$D$21</f>
        <v>0.76271186440677963</v>
      </c>
      <c r="K20" s="8">
        <f t="shared" si="13"/>
        <v>0.72305449243666831</v>
      </c>
      <c r="M20" s="13">
        <f t="shared" si="14"/>
        <v>2.3526760221128726</v>
      </c>
      <c r="O20" s="31"/>
      <c r="P20" s="31"/>
      <c r="Q20" s="31"/>
    </row>
    <row r="21" spans="1:17" x14ac:dyDescent="0.25">
      <c r="A21" s="2" t="s">
        <v>4</v>
      </c>
      <c r="B21" s="3">
        <f>SUM(B$18:B$20)</f>
        <v>15</v>
      </c>
      <c r="C21" s="3">
        <f>SUM(C$18:C$20)</f>
        <v>6.2</v>
      </c>
      <c r="D21" s="3">
        <f>SUM(D$18:D$20)</f>
        <v>1.3111111111111111</v>
      </c>
      <c r="G21" s="2" t="s">
        <v>4</v>
      </c>
      <c r="H21" s="3">
        <f>SUM(H$18:H$20)</f>
        <v>1</v>
      </c>
      <c r="I21" s="3">
        <f>SUM(I$18:I$20)</f>
        <v>1</v>
      </c>
      <c r="J21" s="3">
        <f>SUM(J$18:J$20)</f>
        <v>1</v>
      </c>
    </row>
    <row r="23" spans="1:17" x14ac:dyDescent="0.25">
      <c r="A23" s="27" t="s">
        <v>3</v>
      </c>
      <c r="B23" s="27"/>
      <c r="C23" s="27"/>
      <c r="D23" s="27"/>
    </row>
    <row r="24" spans="1:17" x14ac:dyDescent="0.25">
      <c r="A24" s="4"/>
      <c r="B24" s="2" t="s">
        <v>6</v>
      </c>
      <c r="C24" s="2" t="s">
        <v>15</v>
      </c>
      <c r="D24" s="2" t="s">
        <v>14</v>
      </c>
      <c r="F24" t="s">
        <v>5</v>
      </c>
      <c r="G24" s="4"/>
      <c r="H24" s="2" t="s">
        <v>6</v>
      </c>
      <c r="I24" s="2" t="s">
        <v>15</v>
      </c>
      <c r="J24" s="2" t="s">
        <v>14</v>
      </c>
      <c r="K24" s="5" t="s">
        <v>7</v>
      </c>
      <c r="M24" s="5" t="s">
        <v>8</v>
      </c>
      <c r="O24" s="32" t="s">
        <v>19</v>
      </c>
    </row>
    <row r="25" spans="1:17" x14ac:dyDescent="0.25">
      <c r="A25" s="2" t="s">
        <v>6</v>
      </c>
      <c r="B25" s="1">
        <v>1</v>
      </c>
      <c r="C25" s="1">
        <v>3</v>
      </c>
      <c r="D25" s="1">
        <v>0.2</v>
      </c>
      <c r="G25" s="2" t="s">
        <v>6</v>
      </c>
      <c r="H25" s="1">
        <f>$B25/$B$28</f>
        <v>0.15789473684210528</v>
      </c>
      <c r="I25" s="1">
        <f>$C25/$C$28</f>
        <v>0.33333333333333331</v>
      </c>
      <c r="J25" s="1">
        <f>$D25/$D$28</f>
        <v>0.14285714285714288</v>
      </c>
      <c r="K25" s="8">
        <f>AVERAGE(H25:J25)</f>
        <v>0.21136173767752717</v>
      </c>
      <c r="M25" s="13">
        <f>MMULT($B25:$D25,$K$25:$K$27)</f>
        <v>0.65524923419660275</v>
      </c>
      <c r="O25" s="31" t="s">
        <v>22</v>
      </c>
      <c r="P25" s="31"/>
      <c r="Q25" s="31"/>
    </row>
    <row r="26" spans="1:17" x14ac:dyDescent="0.25">
      <c r="A26" s="2" t="s">
        <v>15</v>
      </c>
      <c r="B26" s="1">
        <v>0.33333333333333331</v>
      </c>
      <c r="C26" s="1">
        <v>1</v>
      </c>
      <c r="D26" s="1">
        <v>0.2</v>
      </c>
      <c r="G26" s="2" t="s">
        <v>15</v>
      </c>
      <c r="H26" s="1">
        <f t="shared" ref="H26:H27" si="15">$B26/$B$28</f>
        <v>5.2631578947368418E-2</v>
      </c>
      <c r="I26" s="1">
        <f t="shared" ref="I26:I27" si="16">$C26/$C$28</f>
        <v>0.1111111111111111</v>
      </c>
      <c r="J26" s="1">
        <f t="shared" ref="J26:J27" si="17">$D26/$D$28</f>
        <v>0.14285714285714288</v>
      </c>
      <c r="K26" s="8">
        <f t="shared" ref="K26:K27" si="18">AVERAGE(H26:J26)</f>
        <v>0.10219994430520747</v>
      </c>
      <c r="M26" s="13">
        <f t="shared" ref="M26:M27" si="19">MMULT($B26:$D26,$K$25:$K$27)</f>
        <v>0.3099415204678363</v>
      </c>
      <c r="O26" s="31"/>
      <c r="P26" s="31"/>
      <c r="Q26" s="31"/>
    </row>
    <row r="27" spans="1:17" x14ac:dyDescent="0.25">
      <c r="A27" s="2" t="s">
        <v>14</v>
      </c>
      <c r="B27" s="1">
        <v>5</v>
      </c>
      <c r="C27" s="1">
        <v>5</v>
      </c>
      <c r="D27" s="1">
        <v>1</v>
      </c>
      <c r="G27" s="2" t="s">
        <v>14</v>
      </c>
      <c r="H27" s="1">
        <f t="shared" si="15"/>
        <v>0.78947368421052633</v>
      </c>
      <c r="I27" s="1">
        <f t="shared" si="16"/>
        <v>0.55555555555555558</v>
      </c>
      <c r="J27" s="1">
        <f t="shared" si="17"/>
        <v>0.7142857142857143</v>
      </c>
      <c r="K27" s="8">
        <f t="shared" si="18"/>
        <v>0.6864383180172654</v>
      </c>
      <c r="M27" s="13">
        <f t="shared" si="19"/>
        <v>2.2542467279309384</v>
      </c>
      <c r="O27" s="31"/>
      <c r="P27" s="31"/>
      <c r="Q27" s="31"/>
    </row>
    <row r="28" spans="1:17" x14ac:dyDescent="0.25">
      <c r="A28" s="2" t="s">
        <v>4</v>
      </c>
      <c r="B28" s="3">
        <f>SUM(B$25:B$27)</f>
        <v>6.333333333333333</v>
      </c>
      <c r="C28" s="3">
        <f t="shared" ref="C28:D28" si="20">SUM(C$25:C$27)</f>
        <v>9</v>
      </c>
      <c r="D28" s="3">
        <f t="shared" si="20"/>
        <v>1.4</v>
      </c>
      <c r="G28" s="2" t="s">
        <v>4</v>
      </c>
      <c r="H28" s="3">
        <f>SUM(H$18:H$20)</f>
        <v>1</v>
      </c>
      <c r="I28" s="3">
        <f>SUM(I$18:I$20)</f>
        <v>1</v>
      </c>
      <c r="J28" s="3">
        <f>SUM(J$18:J$20)</f>
        <v>1</v>
      </c>
    </row>
    <row r="29" spans="1:17" x14ac:dyDescent="0.25">
      <c r="M29" s="9"/>
    </row>
    <row r="30" spans="1:17" ht="30" x14ac:dyDescent="0.25">
      <c r="D30" s="25"/>
      <c r="E30" s="24" t="s">
        <v>17</v>
      </c>
      <c r="F30" s="16" t="s">
        <v>10</v>
      </c>
      <c r="G30" s="17" t="s">
        <v>11</v>
      </c>
      <c r="H30" s="16" t="s">
        <v>12</v>
      </c>
      <c r="I30" s="7"/>
      <c r="J30" s="16" t="s">
        <v>13</v>
      </c>
      <c r="K30" s="7"/>
      <c r="L30" s="11" t="s">
        <v>9</v>
      </c>
      <c r="M30" s="10"/>
    </row>
    <row r="31" spans="1:17" x14ac:dyDescent="0.25">
      <c r="E31" s="23" t="s">
        <v>6</v>
      </c>
      <c r="F31" s="1">
        <v>0.74816441364166619</v>
      </c>
      <c r="G31" s="14">
        <v>6.1223497964886707E-2</v>
      </c>
      <c r="H31" s="19">
        <v>0.21136173767752717</v>
      </c>
      <c r="I31" s="7"/>
      <c r="J31" s="20">
        <v>0.28644688644688648</v>
      </c>
      <c r="K31" s="7"/>
      <c r="L31" s="21">
        <f>MMULT($F31:$H31,$J$31:$J$33)</f>
        <v>0.34411883842248253</v>
      </c>
      <c r="M31" s="10"/>
    </row>
    <row r="32" spans="1:17" x14ac:dyDescent="0.25">
      <c r="E32" s="11" t="s">
        <v>15</v>
      </c>
      <c r="F32" s="1">
        <v>0.18040211349756399</v>
      </c>
      <c r="G32" s="14">
        <v>0.21572200959844481</v>
      </c>
      <c r="H32" s="19">
        <v>0.10219994430520747</v>
      </c>
      <c r="I32" s="7"/>
      <c r="J32" s="20">
        <v>0.13992673992673993</v>
      </c>
      <c r="K32" s="7"/>
      <c r="L32" s="20">
        <f t="shared" ref="L32:L33" si="21">MMULT($F32:$H32,$J$31:$J$33)</f>
        <v>0.14048548468998384</v>
      </c>
      <c r="M32" s="7"/>
    </row>
    <row r="33" spans="1:13" x14ac:dyDescent="0.25">
      <c r="E33" s="11" t="s">
        <v>14</v>
      </c>
      <c r="F33" s="1">
        <v>7.1433472860769912E-2</v>
      </c>
      <c r="G33" s="14">
        <v>0.72305449243666831</v>
      </c>
      <c r="H33" s="19">
        <v>0.6864383180172654</v>
      </c>
      <c r="I33" s="7"/>
      <c r="J33" s="20">
        <v>0.5736263736263737</v>
      </c>
      <c r="K33" s="7"/>
      <c r="L33" s="22">
        <f t="shared" si="21"/>
        <v>0.51539567688753374</v>
      </c>
      <c r="M33" s="7"/>
    </row>
    <row r="34" spans="1:1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8"/>
      <c r="M34" s="7"/>
    </row>
    <row r="35" spans="1:13" x14ac:dyDescent="0.25">
      <c r="A35" s="7"/>
      <c r="B35" s="7"/>
      <c r="C35" s="7"/>
      <c r="D35" s="7"/>
      <c r="E35" s="28" t="s">
        <v>16</v>
      </c>
      <c r="F35" s="28"/>
      <c r="G35" s="28"/>
      <c r="H35" s="28"/>
      <c r="I35" s="28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28"/>
      <c r="F36" s="28"/>
      <c r="G36" s="28"/>
      <c r="H36" s="28"/>
      <c r="I36" s="28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28"/>
      <c r="F37" s="28"/>
      <c r="G37" s="28"/>
      <c r="H37" s="28"/>
      <c r="I37" s="28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28"/>
      <c r="F38" s="28"/>
      <c r="G38" s="28"/>
      <c r="H38" s="28"/>
      <c r="I38" s="28"/>
      <c r="J38" s="7"/>
      <c r="K38" s="7"/>
      <c r="L38" s="7"/>
      <c r="M38" s="7"/>
    </row>
    <row r="39" spans="1:1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mergeCells count="10">
    <mergeCell ref="O11:Q13"/>
    <mergeCell ref="O18:Q20"/>
    <mergeCell ref="O25:Q27"/>
    <mergeCell ref="O4:Q6"/>
    <mergeCell ref="A9:D9"/>
    <mergeCell ref="A16:D16"/>
    <mergeCell ref="A23:D23"/>
    <mergeCell ref="E35:I38"/>
    <mergeCell ref="A1:M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2020-04-20T04:21:07Z</dcterms:modified>
</cp:coreProperties>
</file>