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COOLYEAH\PRAKTIKUM SCPK\Tugas SPK-WP\"/>
    </mc:Choice>
  </mc:AlternateContent>
  <xr:revisionPtr revIDLastSave="0" documentId="13_ncr:1_{42307283-8684-4970-8E12-CEE7C813B5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70" i="1"/>
  <c r="D71" i="1"/>
  <c r="D63" i="1"/>
  <c r="C60" i="1"/>
  <c r="C52" i="1"/>
  <c r="C53" i="1"/>
  <c r="C54" i="1"/>
  <c r="C55" i="1"/>
  <c r="C56" i="1"/>
  <c r="C57" i="1"/>
  <c r="C58" i="1"/>
  <c r="C59" i="1"/>
  <c r="C51" i="1"/>
  <c r="C48" i="1"/>
  <c r="C41" i="1"/>
  <c r="C42" i="1"/>
  <c r="C43" i="1"/>
  <c r="C44" i="1"/>
  <c r="C45" i="1"/>
  <c r="C46" i="1"/>
  <c r="C47" i="1"/>
  <c r="C40" i="1"/>
  <c r="C39" i="1"/>
  <c r="F37" i="1"/>
  <c r="E37" i="1"/>
  <c r="D37" i="1"/>
  <c r="C37" i="1"/>
  <c r="G24" i="1"/>
  <c r="F24" i="1"/>
  <c r="E24" i="1"/>
  <c r="D24" i="1"/>
  <c r="C24" i="1"/>
  <c r="C21" i="1"/>
</calcChain>
</file>

<file path=xl/sharedStrings.xml><?xml version="1.0" encoding="utf-8"?>
<sst xmlns="http://schemas.openxmlformats.org/spreadsheetml/2006/main" count="114" uniqueCount="62">
  <si>
    <t>Tabel Alternatif</t>
  </si>
  <si>
    <t>Alternatif</t>
  </si>
  <si>
    <t>Kode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</si>
  <si>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</si>
  <si>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</si>
  <si>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</si>
  <si>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</si>
  <si>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</si>
  <si>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</si>
  <si>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</si>
  <si>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</si>
  <si>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</si>
  <si>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Tabel Kriteria</t>
  </si>
  <si>
    <t>Kriteria</t>
  </si>
  <si>
    <t>Bobot</t>
  </si>
  <si>
    <t>Sifat</t>
  </si>
  <si>
    <t>Biaya perjalanan</t>
  </si>
  <si>
    <t>Kurs rupiah</t>
  </si>
  <si>
    <t>Kesulitan bahasa</t>
  </si>
  <si>
    <t>Cost</t>
  </si>
  <si>
    <t>Benefit</t>
  </si>
  <si>
    <t>Kenyamanan musim</t>
  </si>
  <si>
    <t>C1</t>
  </si>
  <si>
    <t>C2</t>
  </si>
  <si>
    <t>C3</t>
  </si>
  <si>
    <t>C4</t>
  </si>
  <si>
    <t>BOBOT</t>
  </si>
  <si>
    <t>Kepentingan</t>
  </si>
  <si>
    <t>Tidak pentimg</t>
  </si>
  <si>
    <t>Kurang penting</t>
  </si>
  <si>
    <t>Cukup penting</t>
  </si>
  <si>
    <t>Penting</t>
  </si>
  <si>
    <t>Sangat penting</t>
  </si>
  <si>
    <t>Bobot/kriteria</t>
  </si>
  <si>
    <t>Bobot kepentingan</t>
  </si>
  <si>
    <t>Total</t>
  </si>
  <si>
    <t>Alternatif/kriteria</t>
  </si>
  <si>
    <t>London, Inggris</t>
  </si>
  <si>
    <t>New York, Amerika</t>
  </si>
  <si>
    <t>Kuala Lumpur, Malaysia</t>
  </si>
  <si>
    <t>Perth, Australia</t>
  </si>
  <si>
    <t>Tokyo, Jepang</t>
  </si>
  <si>
    <t>Roma, Italia</t>
  </si>
  <si>
    <t>Bangkok, Thailand</t>
  </si>
  <si>
    <t>Jeddah, Arab Saudi</t>
  </si>
  <si>
    <t>Amsterdam, Belanda</t>
  </si>
  <si>
    <t>Pangkat</t>
  </si>
  <si>
    <t>S</t>
  </si>
  <si>
    <t>V</t>
  </si>
  <si>
    <t>Ranking</t>
  </si>
  <si>
    <t>v</t>
  </si>
  <si>
    <t>1. Menentukan bobot</t>
  </si>
  <si>
    <t>2. Melakukan perhitungan nilai relatif bobot awal (wj). Dimana total ∑_wj = 1</t>
  </si>
  <si>
    <t>4. Menentukan nilai vektor S</t>
  </si>
  <si>
    <t>∑_wj</t>
  </si>
  <si>
    <t>3. Membuat matriks perbandingan alternatif dan kriteria (x)</t>
  </si>
  <si>
    <t>* Pada pangkat, jika cost maka dikali -1, jika benefit maka dikali 1</t>
  </si>
  <si>
    <t>5. Menilai perhitungan nilai preferensi relatif (vektor V)</t>
  </si>
  <si>
    <t>( S / total S )</t>
  </si>
  <si>
    <t>6. Meranking alternatif</t>
  </si>
  <si>
    <t>Perhitungan Penentuan Alternatif Negara Terbaik untuk Berlibur (April) dengan Metode WP</t>
  </si>
  <si>
    <t>wj = bobot tiap kriteria / jumlah semua bobot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</si>
</sst>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46238</xdr:colOff>
      <xdr:row>37</xdr:row>
      <xdr:rowOff>64733</xdr:rowOff>
    </xdr:from>
    <xdr:to>
      <xdr:col>10</xdr:col>
      <xdr:colOff>54128</xdr:colOff>
      <xdr:row>40</xdr:row>
      <xdr:rowOff>120399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28C62F-AF6A-4D8F-B78F-79906E9E7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7379" y="7804951"/>
          <a:ext cx="1533739" cy="6382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9</xdr:col>
      <xdr:colOff>713820</xdr:colOff>
      <xdr:row>53</xdr:row>
      <xdr:rowOff>8035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B24941-70E3-4C5D-9F75-83E833553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1141" y="10264806"/>
          <a:ext cx="1324160" cy="590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topLeftCell="A34" zoomScale="103" workbookViewId="0">
      <selection activeCell="I25" sqref="I25"/>
    </sheetView>
  </sheetViews>
  <sheetFormatPr defaultRowHeight="15" x14ac:dyDescent="0.25"/>
  <cols>
    <col min="1" max="1" width="9.140625" style="2"/>
    <col min="2" max="2" width="17.7109375" style="2" bestFit="1" customWidth="1"/>
    <col min="3" max="3" width="15" style="2" customWidth="1"/>
    <col min="4" max="4" width="13.42578125" style="2" customWidth="1"/>
    <col min="5" max="9" width="9.140625" style="2"/>
    <col min="10" max="10" width="13.7109375" style="2" bestFit="1" customWidth="1"/>
    <col min="11" max="12" width="9.140625" style="2"/>
    <col min="13" max="13" width="10.85546875" style="2" customWidth="1"/>
    <col min="14" max="16384" width="9.140625" style="2"/>
  </cols>
  <sheetData>
    <row r="1" spans="1:13" x14ac:dyDescent="0.25">
      <c r="A1" s="25" t="s">
        <v>60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5">
      <c r="B3" s="1" t="s">
        <v>0</v>
      </c>
      <c r="C3" s="1"/>
    </row>
    <row r="4" spans="1:13" x14ac:dyDescent="0.25">
      <c r="B4" s="3" t="s">
        <v>1</v>
      </c>
      <c r="C4" s="3" t="s">
        <v>2</v>
      </c>
    </row>
    <row r="5" spans="1:13" x14ac:dyDescent="0.25">
      <c r="B5" s="4" t="s">
        <v>41</v>
      </c>
      <c r="C5" s="4" t="s">
        <v>3</v>
      </c>
    </row>
    <row r="6" spans="1:13" x14ac:dyDescent="0.25">
      <c r="B6" s="4" t="s">
        <v>40</v>
      </c>
      <c r="C6" s="4" t="s">
        <v>4</v>
      </c>
    </row>
    <row r="7" spans="1:13" ht="30" x14ac:dyDescent="0.25">
      <c r="B7" s="8" t="s">
        <v>39</v>
      </c>
      <c r="C7" s="4" t="s">
        <v>5</v>
      </c>
    </row>
    <row r="8" spans="1:13" x14ac:dyDescent="0.25">
      <c r="B8" s="4" t="s">
        <v>38</v>
      </c>
      <c r="C8" s="4" t="s">
        <v>6</v>
      </c>
    </row>
    <row r="9" spans="1:13" x14ac:dyDescent="0.25">
      <c r="B9" s="4" t="s">
        <v>37</v>
      </c>
      <c r="C9" s="4" t="s">
        <v>7</v>
      </c>
    </row>
    <row r="10" spans="1:13" x14ac:dyDescent="0.25">
      <c r="B10" s="4" t="s">
        <v>42</v>
      </c>
      <c r="C10" s="4" t="s">
        <v>8</v>
      </c>
    </row>
    <row r="11" spans="1:13" x14ac:dyDescent="0.25">
      <c r="B11" s="4" t="s">
        <v>43</v>
      </c>
      <c r="C11" s="4" t="s">
        <v>9</v>
      </c>
    </row>
    <row r="12" spans="1:13" x14ac:dyDescent="0.25">
      <c r="B12" s="4" t="s">
        <v>44</v>
      </c>
      <c r="C12" s="4" t="s">
        <v>10</v>
      </c>
    </row>
    <row r="13" spans="1:13" ht="30" x14ac:dyDescent="0.25">
      <c r="B13" s="8" t="s">
        <v>45</v>
      </c>
      <c r="C13" s="4" t="s">
        <v>11</v>
      </c>
    </row>
    <row r="15" spans="1:13" x14ac:dyDescent="0.25">
      <c r="B15" s="5" t="s">
        <v>12</v>
      </c>
      <c r="I15" s="6" t="s">
        <v>51</v>
      </c>
      <c r="J15" s="6"/>
    </row>
    <row r="16" spans="1:13" x14ac:dyDescent="0.25">
      <c r="A16" s="13">
        <v>1</v>
      </c>
      <c r="B16" s="9" t="s">
        <v>13</v>
      </c>
      <c r="C16" s="3" t="s">
        <v>14</v>
      </c>
      <c r="D16" s="3" t="s">
        <v>15</v>
      </c>
      <c r="E16" s="3" t="s">
        <v>2</v>
      </c>
      <c r="I16" s="3" t="s">
        <v>26</v>
      </c>
      <c r="J16" s="3" t="s">
        <v>27</v>
      </c>
    </row>
    <row r="17" spans="1:15" x14ac:dyDescent="0.25">
      <c r="A17" s="14"/>
      <c r="B17" s="10" t="s">
        <v>16</v>
      </c>
      <c r="C17" s="4">
        <v>5</v>
      </c>
      <c r="D17" s="4" t="s">
        <v>19</v>
      </c>
      <c r="E17" s="4" t="s">
        <v>22</v>
      </c>
      <c r="I17" s="4">
        <v>1</v>
      </c>
      <c r="J17" s="4" t="s">
        <v>28</v>
      </c>
      <c r="K17" s="6"/>
    </row>
    <row r="18" spans="1:15" x14ac:dyDescent="0.25">
      <c r="A18" s="14"/>
      <c r="B18" s="10" t="s">
        <v>17</v>
      </c>
      <c r="C18" s="4">
        <v>5</v>
      </c>
      <c r="D18" s="4" t="s">
        <v>19</v>
      </c>
      <c r="E18" s="4" t="s">
        <v>23</v>
      </c>
      <c r="I18" s="4">
        <v>2</v>
      </c>
      <c r="J18" s="4" t="s">
        <v>29</v>
      </c>
    </row>
    <row r="19" spans="1:15" x14ac:dyDescent="0.25">
      <c r="A19" s="14"/>
      <c r="B19" s="10" t="s">
        <v>18</v>
      </c>
      <c r="C19" s="4">
        <v>4</v>
      </c>
      <c r="D19" s="4" t="s">
        <v>20</v>
      </c>
      <c r="E19" s="4" t="s">
        <v>24</v>
      </c>
      <c r="I19" s="4">
        <v>3</v>
      </c>
      <c r="J19" s="4" t="s">
        <v>30</v>
      </c>
    </row>
    <row r="20" spans="1:15" ht="30" x14ac:dyDescent="0.25">
      <c r="A20" s="14"/>
      <c r="B20" s="11" t="s">
        <v>21</v>
      </c>
      <c r="C20" s="4">
        <v>3</v>
      </c>
      <c r="D20" s="4" t="s">
        <v>20</v>
      </c>
      <c r="E20" s="4" t="s">
        <v>25</v>
      </c>
      <c r="I20" s="4">
        <v>4</v>
      </c>
      <c r="J20" s="4" t="s">
        <v>31</v>
      </c>
    </row>
    <row r="21" spans="1:15" x14ac:dyDescent="0.25">
      <c r="A21" s="15"/>
      <c r="B21" s="4" t="s">
        <v>35</v>
      </c>
      <c r="C21" s="12">
        <f>SUM(C17:C20)</f>
        <v>17</v>
      </c>
      <c r="D21" s="12"/>
      <c r="E21" s="12"/>
      <c r="I21" s="4">
        <v>5</v>
      </c>
      <c r="J21" s="4" t="s">
        <v>32</v>
      </c>
    </row>
    <row r="23" spans="1:15" x14ac:dyDescent="0.25">
      <c r="A23" s="7">
        <v>2</v>
      </c>
      <c r="B23" s="3" t="s">
        <v>33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54</v>
      </c>
      <c r="I23" s="1" t="s">
        <v>52</v>
      </c>
      <c r="J23" s="1"/>
      <c r="K23" s="1"/>
      <c r="L23" s="1"/>
      <c r="M23" s="1"/>
      <c r="N23" s="1"/>
      <c r="O23" s="1"/>
    </row>
    <row r="24" spans="1:15" x14ac:dyDescent="0.25">
      <c r="A24" s="7"/>
      <c r="B24" s="4" t="s">
        <v>34</v>
      </c>
      <c r="C24" s="16">
        <f>C17/$C$21</f>
        <v>0.29411764705882354</v>
      </c>
      <c r="D24" s="16">
        <f>C18/C21</f>
        <v>0.29411764705882354</v>
      </c>
      <c r="E24" s="16">
        <f>C19/C21</f>
        <v>0.23529411764705882</v>
      </c>
      <c r="F24" s="16">
        <f>C20/C21</f>
        <v>0.17647058823529413</v>
      </c>
      <c r="G24" s="4">
        <f>SUM(C24:F24)</f>
        <v>1</v>
      </c>
      <c r="I24" s="20" t="s">
        <v>61</v>
      </c>
      <c r="J24" s="20"/>
      <c r="K24" s="20"/>
      <c r="L24" s="20"/>
      <c r="M24" s="20"/>
    </row>
    <row r="26" spans="1:15" x14ac:dyDescent="0.25">
      <c r="A26" s="7">
        <v>3</v>
      </c>
      <c r="B26" s="3" t="s">
        <v>36</v>
      </c>
      <c r="C26" s="3" t="s">
        <v>22</v>
      </c>
      <c r="D26" s="3" t="s">
        <v>23</v>
      </c>
      <c r="E26" s="3" t="s">
        <v>24</v>
      </c>
      <c r="F26" s="3" t="s">
        <v>25</v>
      </c>
      <c r="I26" s="1" t="s">
        <v>55</v>
      </c>
      <c r="J26" s="1"/>
      <c r="K26" s="1"/>
      <c r="L26" s="1"/>
      <c r="M26" s="1"/>
    </row>
    <row r="27" spans="1:15" x14ac:dyDescent="0.25">
      <c r="A27" s="7"/>
      <c r="B27" s="4" t="s">
        <v>3</v>
      </c>
      <c r="C27" s="4">
        <v>7500</v>
      </c>
      <c r="D27" s="4">
        <v>144.52000000000001</v>
      </c>
      <c r="E27" s="4">
        <v>60</v>
      </c>
      <c r="F27" s="4">
        <v>80</v>
      </c>
    </row>
    <row r="28" spans="1:15" x14ac:dyDescent="0.25">
      <c r="A28" s="7"/>
      <c r="B28" s="4" t="s">
        <v>4</v>
      </c>
      <c r="C28" s="4">
        <v>4400</v>
      </c>
      <c r="D28" s="4">
        <v>9911.82</v>
      </c>
      <c r="E28" s="4">
        <v>40</v>
      </c>
      <c r="F28" s="4">
        <v>70</v>
      </c>
    </row>
    <row r="29" spans="1:15" x14ac:dyDescent="0.25">
      <c r="A29" s="7"/>
      <c r="B29" s="4" t="s">
        <v>5</v>
      </c>
      <c r="C29" s="4">
        <v>1100</v>
      </c>
      <c r="D29" s="4">
        <v>3554.78</v>
      </c>
      <c r="E29" s="4">
        <v>10</v>
      </c>
      <c r="F29" s="4">
        <v>50</v>
      </c>
    </row>
    <row r="30" spans="1:15" x14ac:dyDescent="0.25">
      <c r="A30" s="7"/>
      <c r="B30" s="4" t="s">
        <v>6</v>
      </c>
      <c r="C30" s="4">
        <v>32900</v>
      </c>
      <c r="D30" s="4">
        <v>15497.05</v>
      </c>
      <c r="E30" s="4">
        <v>20</v>
      </c>
      <c r="F30" s="4">
        <v>70</v>
      </c>
    </row>
    <row r="31" spans="1:15" x14ac:dyDescent="0.25">
      <c r="A31" s="7"/>
      <c r="B31" s="4" t="s">
        <v>7</v>
      </c>
      <c r="C31" s="4">
        <v>17300</v>
      </c>
      <c r="D31" s="4">
        <v>19245.32</v>
      </c>
      <c r="E31" s="4">
        <v>30</v>
      </c>
      <c r="F31" s="4">
        <v>70</v>
      </c>
    </row>
    <row r="32" spans="1:15" x14ac:dyDescent="0.25">
      <c r="A32" s="7"/>
      <c r="B32" s="4" t="s">
        <v>8</v>
      </c>
      <c r="C32" s="4">
        <v>12600</v>
      </c>
      <c r="D32" s="4">
        <v>16780.830000000002</v>
      </c>
      <c r="E32" s="4">
        <v>80</v>
      </c>
      <c r="F32" s="4">
        <v>80</v>
      </c>
    </row>
    <row r="33" spans="1:12" x14ac:dyDescent="0.25">
      <c r="A33" s="7"/>
      <c r="B33" s="4" t="s">
        <v>9</v>
      </c>
      <c r="C33" s="4">
        <v>1900</v>
      </c>
      <c r="D33" s="4">
        <v>477.06</v>
      </c>
      <c r="E33" s="4">
        <v>90</v>
      </c>
      <c r="F33" s="4">
        <v>50</v>
      </c>
    </row>
    <row r="34" spans="1:12" x14ac:dyDescent="0.25">
      <c r="A34" s="7"/>
      <c r="B34" s="4" t="s">
        <v>10</v>
      </c>
      <c r="C34" s="4">
        <v>16600</v>
      </c>
      <c r="D34" s="4">
        <v>4121.01</v>
      </c>
      <c r="E34" s="4">
        <v>50</v>
      </c>
      <c r="F34" s="4">
        <v>50</v>
      </c>
    </row>
    <row r="35" spans="1:12" x14ac:dyDescent="0.25">
      <c r="A35" s="7"/>
      <c r="B35" s="4" t="s">
        <v>11</v>
      </c>
      <c r="C35" s="4">
        <v>16000</v>
      </c>
      <c r="D35" s="4">
        <v>16774.669999999998</v>
      </c>
      <c r="E35" s="4">
        <v>70</v>
      </c>
      <c r="F35" s="4">
        <v>70</v>
      </c>
    </row>
    <row r="37" spans="1:12" x14ac:dyDescent="0.25">
      <c r="A37" s="4"/>
      <c r="B37" s="3" t="s">
        <v>46</v>
      </c>
      <c r="C37" s="16">
        <f>C24*-1</f>
        <v>-0.29411764705882354</v>
      </c>
      <c r="D37" s="16">
        <f>D24*-1</f>
        <v>-0.29411764705882354</v>
      </c>
      <c r="E37" s="16">
        <f>E24*1</f>
        <v>0.23529411764705882</v>
      </c>
      <c r="F37" s="16">
        <f>F24*1</f>
        <v>0.17647058823529413</v>
      </c>
      <c r="I37" s="21" t="s">
        <v>53</v>
      </c>
      <c r="J37" s="21"/>
      <c r="K37" s="21"/>
    </row>
    <row r="38" spans="1:12" x14ac:dyDescent="0.25">
      <c r="A38" s="7">
        <v>4</v>
      </c>
      <c r="B38" s="3" t="s">
        <v>1</v>
      </c>
      <c r="C38" s="3" t="s">
        <v>47</v>
      </c>
    </row>
    <row r="39" spans="1:12" x14ac:dyDescent="0.25">
      <c r="A39" s="7"/>
      <c r="B39" s="4" t="s">
        <v>3</v>
      </c>
      <c r="C39" s="16">
        <f>(C27^$C$37)+(D27^$D$37)+(E27^$E$37)+(F27^$F$37)</f>
        <v>5.0915125775917307</v>
      </c>
    </row>
    <row r="40" spans="1:12" x14ac:dyDescent="0.25">
      <c r="A40" s="7"/>
      <c r="B40" s="4" t="s">
        <v>4</v>
      </c>
      <c r="C40" s="16">
        <f>(C28^$C$37)+(D28^$D$37)+(E28^$E$37)+(F28^$F$37)</f>
        <v>4.6500944565167828</v>
      </c>
    </row>
    <row r="41" spans="1:12" x14ac:dyDescent="0.25">
      <c r="A41" s="7"/>
      <c r="B41" s="4" t="s">
        <v>5</v>
      </c>
      <c r="C41" s="16">
        <f t="shared" ref="C41:C47" si="0">(C29^$C$37)+(D29^$D$37)+(E29^$E$37)+(F29^$F$37)</f>
        <v>3.9312793892614</v>
      </c>
    </row>
    <row r="42" spans="1:12" x14ac:dyDescent="0.25">
      <c r="A42" s="7"/>
      <c r="B42" s="4" t="s">
        <v>6</v>
      </c>
      <c r="C42" s="16">
        <f t="shared" si="0"/>
        <v>4.2455203544471951</v>
      </c>
      <c r="I42" s="22" t="s">
        <v>56</v>
      </c>
      <c r="J42" s="22"/>
      <c r="K42" s="22"/>
      <c r="L42" s="22"/>
    </row>
    <row r="43" spans="1:12" x14ac:dyDescent="0.25">
      <c r="A43" s="7"/>
      <c r="B43" s="4" t="s">
        <v>7</v>
      </c>
      <c r="C43" s="16">
        <f t="shared" si="0"/>
        <v>4.4542391797318297</v>
      </c>
      <c r="I43" s="22"/>
      <c r="J43" s="22"/>
      <c r="K43" s="22"/>
      <c r="L43" s="22"/>
    </row>
    <row r="44" spans="1:12" x14ac:dyDescent="0.25">
      <c r="A44" s="7"/>
      <c r="B44" s="4" t="s">
        <v>8</v>
      </c>
      <c r="C44" s="16">
        <f t="shared" si="0"/>
        <v>5.0903863283560238</v>
      </c>
    </row>
    <row r="45" spans="1:12" x14ac:dyDescent="0.25">
      <c r="A45" s="7"/>
      <c r="B45" s="4" t="s">
        <v>9</v>
      </c>
      <c r="C45" s="16">
        <f t="shared" si="0"/>
        <v>5.1488320866411907</v>
      </c>
    </row>
    <row r="46" spans="1:12" x14ac:dyDescent="0.25">
      <c r="A46" s="7"/>
      <c r="B46" s="4" t="s">
        <v>10</v>
      </c>
      <c r="C46" s="16">
        <f t="shared" si="0"/>
        <v>4.6487463671980533</v>
      </c>
    </row>
    <row r="47" spans="1:12" x14ac:dyDescent="0.25">
      <c r="A47" s="7"/>
      <c r="B47" s="4" t="s">
        <v>11</v>
      </c>
      <c r="C47" s="16">
        <f t="shared" si="0"/>
        <v>4.9489740549902477</v>
      </c>
    </row>
    <row r="48" spans="1:12" x14ac:dyDescent="0.25">
      <c r="A48" s="7"/>
      <c r="B48" s="17" t="s">
        <v>35</v>
      </c>
      <c r="C48" s="18">
        <f>SUM(C39:C47)</f>
        <v>42.209584794734447</v>
      </c>
    </row>
    <row r="50" spans="1:14" x14ac:dyDescent="0.25">
      <c r="A50" s="7">
        <v>5</v>
      </c>
      <c r="B50" s="3" t="s">
        <v>1</v>
      </c>
      <c r="C50" s="3" t="s">
        <v>48</v>
      </c>
      <c r="I50" s="21" t="s">
        <v>57</v>
      </c>
      <c r="J50" s="21"/>
      <c r="K50" s="21"/>
      <c r="L50" s="21"/>
      <c r="M50" s="21"/>
      <c r="N50" s="6"/>
    </row>
    <row r="51" spans="1:14" x14ac:dyDescent="0.25">
      <c r="A51" s="7"/>
      <c r="B51" s="4" t="s">
        <v>3</v>
      </c>
      <c r="C51" s="16">
        <f>C39/$C$48</f>
        <v>0.12062455961961714</v>
      </c>
      <c r="K51" s="20" t="s">
        <v>58</v>
      </c>
      <c r="L51" s="20"/>
    </row>
    <row r="52" spans="1:14" x14ac:dyDescent="0.25">
      <c r="A52" s="7"/>
      <c r="B52" s="4" t="s">
        <v>4</v>
      </c>
      <c r="C52" s="16">
        <f t="shared" ref="C52:C59" si="1">C40/$C$48</f>
        <v>0.11016678982108519</v>
      </c>
    </row>
    <row r="53" spans="1:14" x14ac:dyDescent="0.25">
      <c r="A53" s="7"/>
      <c r="B53" s="4" t="s">
        <v>5</v>
      </c>
      <c r="C53" s="16">
        <f t="shared" si="1"/>
        <v>9.3137125332533918E-2</v>
      </c>
    </row>
    <row r="54" spans="1:14" x14ac:dyDescent="0.25">
      <c r="A54" s="7"/>
      <c r="B54" s="4" t="s">
        <v>6</v>
      </c>
      <c r="C54" s="16">
        <f t="shared" si="1"/>
        <v>0.10058190278566338</v>
      </c>
    </row>
    <row r="55" spans="1:14" x14ac:dyDescent="0.25">
      <c r="A55" s="7"/>
      <c r="B55" s="4" t="s">
        <v>7</v>
      </c>
      <c r="C55" s="16">
        <f t="shared" si="1"/>
        <v>0.10552672340637395</v>
      </c>
    </row>
    <row r="56" spans="1:14" x14ac:dyDescent="0.25">
      <c r="A56" s="7"/>
      <c r="B56" s="4" t="s">
        <v>8</v>
      </c>
      <c r="C56" s="16">
        <f t="shared" si="1"/>
        <v>0.12059787730939818</v>
      </c>
    </row>
    <row r="57" spans="1:14" x14ac:dyDescent="0.25">
      <c r="A57" s="7"/>
      <c r="B57" s="4" t="s">
        <v>9</v>
      </c>
      <c r="C57" s="16">
        <f t="shared" si="1"/>
        <v>0.12198253339093486</v>
      </c>
    </row>
    <row r="58" spans="1:14" x14ac:dyDescent="0.25">
      <c r="A58" s="7"/>
      <c r="B58" s="4" t="s">
        <v>10</v>
      </c>
      <c r="C58" s="16">
        <f t="shared" si="1"/>
        <v>0.11013485183057224</v>
      </c>
    </row>
    <row r="59" spans="1:14" x14ac:dyDescent="0.25">
      <c r="A59" s="7"/>
      <c r="B59" s="4" t="s">
        <v>11</v>
      </c>
      <c r="C59" s="16">
        <f t="shared" si="1"/>
        <v>0.11724763650382132</v>
      </c>
    </row>
    <row r="60" spans="1:14" x14ac:dyDescent="0.25">
      <c r="A60" s="7"/>
      <c r="B60" s="17" t="s">
        <v>35</v>
      </c>
      <c r="C60" s="17">
        <f>SUM(C51:C59)</f>
        <v>1.0000000000000002</v>
      </c>
    </row>
    <row r="62" spans="1:14" x14ac:dyDescent="0.25">
      <c r="A62" s="7">
        <v>6</v>
      </c>
      <c r="B62" s="3" t="s">
        <v>1</v>
      </c>
      <c r="C62" s="3" t="s">
        <v>50</v>
      </c>
      <c r="D62" s="3" t="s">
        <v>49</v>
      </c>
      <c r="I62" s="23" t="s">
        <v>59</v>
      </c>
      <c r="J62" s="23"/>
    </row>
    <row r="63" spans="1:14" x14ac:dyDescent="0.25">
      <c r="A63" s="7"/>
      <c r="B63" s="4" t="s">
        <v>3</v>
      </c>
      <c r="C63" s="16">
        <v>0.12062455961961714</v>
      </c>
      <c r="D63" s="24">
        <f>RANK(C63, $C$63:$C$71)</f>
        <v>2</v>
      </c>
      <c r="G63" s="19"/>
    </row>
    <row r="64" spans="1:14" x14ac:dyDescent="0.25">
      <c r="A64" s="7"/>
      <c r="B64" s="4" t="s">
        <v>4</v>
      </c>
      <c r="C64" s="16">
        <v>0.11016678982108519</v>
      </c>
      <c r="D64" s="4">
        <f t="shared" ref="D64:D71" si="2">RANK(C64, $C$63:$C$71)</f>
        <v>5</v>
      </c>
      <c r="G64" s="19"/>
    </row>
    <row r="65" spans="1:7" x14ac:dyDescent="0.25">
      <c r="A65" s="7"/>
      <c r="B65" s="4" t="s">
        <v>5</v>
      </c>
      <c r="C65" s="16">
        <v>9.3137125332533918E-2</v>
      </c>
      <c r="D65" s="4">
        <f t="shared" si="2"/>
        <v>9</v>
      </c>
      <c r="G65" s="19"/>
    </row>
    <row r="66" spans="1:7" x14ac:dyDescent="0.25">
      <c r="A66" s="7"/>
      <c r="B66" s="4" t="s">
        <v>6</v>
      </c>
      <c r="C66" s="16">
        <v>0.10058190278566338</v>
      </c>
      <c r="D66" s="4">
        <f t="shared" si="2"/>
        <v>8</v>
      </c>
      <c r="G66" s="19"/>
    </row>
    <row r="67" spans="1:7" x14ac:dyDescent="0.25">
      <c r="A67" s="7"/>
      <c r="B67" s="4" t="s">
        <v>7</v>
      </c>
      <c r="C67" s="16">
        <v>0.10552672340637395</v>
      </c>
      <c r="D67" s="4">
        <f t="shared" si="2"/>
        <v>7</v>
      </c>
      <c r="G67" s="19"/>
    </row>
    <row r="68" spans="1:7" x14ac:dyDescent="0.25">
      <c r="A68" s="7"/>
      <c r="B68" s="4" t="s">
        <v>8</v>
      </c>
      <c r="C68" s="16">
        <v>0.12059787730939818</v>
      </c>
      <c r="D68" s="24">
        <f t="shared" si="2"/>
        <v>3</v>
      </c>
      <c r="G68" s="19"/>
    </row>
    <row r="69" spans="1:7" x14ac:dyDescent="0.25">
      <c r="A69" s="7"/>
      <c r="B69" s="4" t="s">
        <v>9</v>
      </c>
      <c r="C69" s="16">
        <v>0.12198253339093486</v>
      </c>
      <c r="D69" s="24">
        <f t="shared" si="2"/>
        <v>1</v>
      </c>
      <c r="G69" s="19"/>
    </row>
    <row r="70" spans="1:7" x14ac:dyDescent="0.25">
      <c r="A70" s="7"/>
      <c r="B70" s="4" t="s">
        <v>10</v>
      </c>
      <c r="C70" s="16">
        <v>0.11013485183057224</v>
      </c>
      <c r="D70" s="4">
        <f t="shared" si="2"/>
        <v>6</v>
      </c>
      <c r="G70" s="19"/>
    </row>
    <row r="71" spans="1:7" x14ac:dyDescent="0.25">
      <c r="A71" s="7"/>
      <c r="B71" s="4" t="s">
        <v>11</v>
      </c>
      <c r="C71" s="16">
        <v>0.11724763650382132</v>
      </c>
      <c r="D71" s="4">
        <f t="shared" si="2"/>
        <v>4</v>
      </c>
      <c r="G71" s="19"/>
    </row>
  </sheetData>
  <mergeCells count="16">
    <mergeCell ref="K51:L51"/>
    <mergeCell ref="I62:J62"/>
    <mergeCell ref="A1:M2"/>
    <mergeCell ref="I37:K37"/>
    <mergeCell ref="I42:L43"/>
    <mergeCell ref="I50:M50"/>
    <mergeCell ref="A26:A35"/>
    <mergeCell ref="A38:A48"/>
    <mergeCell ref="A50:A60"/>
    <mergeCell ref="A62:A71"/>
    <mergeCell ref="I23:O23"/>
    <mergeCell ref="I26:M26"/>
    <mergeCell ref="I24:M24"/>
    <mergeCell ref="B3:C3"/>
    <mergeCell ref="A23:A24"/>
    <mergeCell ref="A16:A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2020-04-27T16:43:27Z</dcterms:modified>
</cp:coreProperties>
</file>