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adebnath1\Documents\Development\ReportMaker\resources\app\templates\"/>
    </mc:Choice>
  </mc:AlternateContent>
  <xr:revisionPtr revIDLastSave="0" documentId="13_ncr:1_{8CF037DA-BCA1-4503-BFA0-9A5D2F23C588}" xr6:coauthVersionLast="41" xr6:coauthVersionMax="41" xr10:uidLastSave="{00000000-0000-0000-0000-000000000000}"/>
  <bookViews>
    <workbookView xWindow="-120" yWindow="-120" windowWidth="20730" windowHeight="11160" activeTab="3" xr2:uid="{00000000-000D-0000-FFFF-FFFF00000000}"/>
  </bookViews>
  <sheets>
    <sheet name="Cover" sheetId="11" r:id="rId1"/>
    <sheet name="Disclaimer and Assumptions" sheetId="7" r:id="rId2"/>
    <sheet name="Risk Description" sheetId="8" r:id="rId3"/>
    <sheet name="Observations" sheetId="12" r:id="rId4"/>
    <sheet name="Annexures" sheetId="10" r:id="rId5"/>
  </sheets>
  <externalReferences>
    <externalReference r:id="rId6"/>
    <externalReference r:id="rId7"/>
    <externalReference r:id="rId8"/>
  </externalReferences>
  <definedNames>
    <definedName name="ABC" localSheetId="0">#REF!</definedName>
    <definedName name="ABC" localSheetId="1">#REF!</definedName>
    <definedName name="ABC">#REF!</definedName>
    <definedName name="Appendix1">[1]Threat_Database!$B$7:$B$54</definedName>
    <definedName name="AS">#REF!</definedName>
    <definedName name="asd" localSheetId="0">#REF!</definedName>
    <definedName name="asd">#REF!</definedName>
    <definedName name="cdsc">#REF!</definedName>
    <definedName name="clickotory">#REF!</definedName>
    <definedName name="dqwd">#REF!</definedName>
    <definedName name="lst_status" localSheetId="0">'[2]SOC Observations'!#REF!</definedName>
    <definedName name="lst_status" localSheetId="1">'[2]SOC Observations'!#REF!</definedName>
    <definedName name="lst_status">'[2]SOC Observations'!#REF!</definedName>
    <definedName name="_xlnm.Print_Area" localSheetId="0">Cover!$A$1:$S$21</definedName>
    <definedName name="_xlnm.Print_Area" localSheetId="1">'Disclaimer and Assumptions'!$B$2:$D$12</definedName>
    <definedName name="Threats" localSheetId="0">#REF!</definedName>
    <definedName name="Threats" localSheetId="1">#REF!</definedName>
    <definedName name="Threats">#REF!</definedName>
    <definedName name="x">[3]Threat_Database!$B$7:$B$54</definedName>
    <definedName name="xdaq">'[2]SOC Observations'!#REF!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12" l="1"/>
  <c r="D5" i="12"/>
  <c r="C6" i="12" l="1"/>
  <c r="E6" i="12" l="1"/>
  <c r="E5" i="12"/>
  <c r="E4" i="12"/>
  <c r="D6" i="12"/>
  <c r="C5" i="12"/>
  <c r="C4" i="12"/>
  <c r="E7" i="12" l="1"/>
  <c r="C7" i="12"/>
  <c r="D7" i="12"/>
</calcChain>
</file>

<file path=xl/sharedStrings.xml><?xml version="1.0" encoding="utf-8"?>
<sst xmlns="http://schemas.openxmlformats.org/spreadsheetml/2006/main" count="57" uniqueCount="57">
  <si>
    <t>`</t>
  </si>
  <si>
    <t>In any event, we shall continue to be free to perform similar services for our other clients using our general knowledge, skills and experience. We will have no obligation to update our report for events occurring subsequent to the date of issue of our reports.</t>
  </si>
  <si>
    <t>The nature of our assignment is purely advisory in nature, it is the responsibility of the entities or regions to implement the recommendations and/or make suitable modifications to its Information Technology (IT) environment, security configuration of devices and applications as soon as notified.</t>
  </si>
  <si>
    <t>Change management processes for making changes, modifications, deletions should be followed, whereby any change should be first tested in a test environment and on working confirmation of the business functionality of the application should ONLY then be migrated to the production environment.</t>
  </si>
  <si>
    <t>The assessment is limited by time and resources and KPMG does not warrant that the systems/applications that are assessed/ tested under the scope of this engagement are impervious to or will not be targeted by the hacker community, viruses, worms, Trojans, bugs, malware or the like. Further, an assessment or testing will not guarantee that the systems tested will not be hacked.</t>
  </si>
  <si>
    <t>It should also be noted that mitigation measures if not appropriately applied and tested could lead to other potential attacks to the web application, host or its surrounding environment and security incidents may occur despite technical vulnerabilities being addressed, since the incidents may occur due to multiple reasons.</t>
  </si>
  <si>
    <t>The findings and recommendations detailed in our report shall be limited by the scope of work defined in this document and thus the management should not use or interpret the findings or recommendations of our review for taking business decisions including decisions of strategic, financial, economic or marketing nature.</t>
  </si>
  <si>
    <t>All our findings and recommendations are subject to the existing IT environment as on the date of the report. Any changes made to the application, related systems or underlying controls, any process related changes, any changes in the security policy or procedures, adoption of any new technology or a new service line may introduce new information security risks, which shall make our findings and recommendations invalid.</t>
  </si>
  <si>
    <t>Project Assumptions</t>
  </si>
  <si>
    <t>Our assessment exercise shall include only the findings identified during our review period. It should be noted that this assessment exercise shall be limited by time and not by a specific event. It should also be noted that mitigation measures if not appropriately applied and tested could lead to potential attacks to the critical Web Applications, related hosts or its surrounding environment and security incidents may occur despite technical vulnerabilities being addressed, since the incidents may occur due to multiple reasons.</t>
  </si>
  <si>
    <t>Disclaimer</t>
  </si>
  <si>
    <t>The observations and recommendations detailed in the report are limited by the scope of work and thus the same should not be used or interpreted as base for taking business decisions including decisions of strategic, financial, economic or marketing nature.</t>
  </si>
  <si>
    <t>The review is limited to providing practical recommendations for minimizing potential gaps identified by us during the assessment and it may not cover all the risk present in the applications.</t>
  </si>
  <si>
    <t>The concerned management will implement recommendations in this report after adequate testing, discussion with the concerned implementation parameters and taking into consideration the business impact as per their understanding.</t>
  </si>
  <si>
    <t>The following key assumptions have been made during performance of this review:</t>
  </si>
  <si>
    <t>Key Assumptions</t>
  </si>
  <si>
    <t xml:space="preserve">The report also highlights certain security controls weaknesses identified during the review. Therefore, the information contained in this report can be maliciously used to exploit the gaps identified.  We, therefore, strongly recommend reader of this document to treat this report as ‘classified’ information, restrict its circulation, and control the process of making additional copies thereof.   </t>
  </si>
  <si>
    <t>Note to the reader</t>
  </si>
  <si>
    <t>Issue represents  a weakness where the risk exposure is minimal. These issues require general management attention / action and should be resolved  within a reasonable time period</t>
  </si>
  <si>
    <t>Low</t>
  </si>
  <si>
    <t>Issue represents a weakness which could have or is having significant adverse effect in the event of being misused or compromised.  These issues require management attention / action and should be resolved  on a medium term basis</t>
  </si>
  <si>
    <t>Medium</t>
  </si>
  <si>
    <t xml:space="preserve">Issue represents a weakness which could have or is having major adverse effect in the event of being misused or compromised.  These issues require immediate notification to the Executive Management.  These issues require action on an immediate basis in the short term </t>
  </si>
  <si>
    <t>High</t>
  </si>
  <si>
    <t>Risk Description</t>
  </si>
  <si>
    <t>Risk</t>
  </si>
  <si>
    <t>Recommendations</t>
  </si>
  <si>
    <t>Risk/Impact</t>
  </si>
  <si>
    <t>Criticality</t>
  </si>
  <si>
    <t>Detailed Observations</t>
  </si>
  <si>
    <t>Observations</t>
  </si>
  <si>
    <t>Sr. No.</t>
  </si>
  <si>
    <t>Total observations</t>
  </si>
  <si>
    <t>No. of Issues Identified</t>
  </si>
  <si>
    <t>Risk Rating</t>
  </si>
  <si>
    <t>Annexures</t>
  </si>
  <si>
    <t>The final outcome of this review is solely for internal use by KPMG India and it should not be quoted or referred to, in whole or in part, or distributed to any third party, or used for any other purpose or referred to without our prior written consent.</t>
  </si>
  <si>
    <t>var33333 var44444</t>
  </si>
  <si>
    <t>© var44444 KPMG India, a member firm of the KPMG network of independent member firms affiliated with KPMG International Cooperative (“KPMG International”), a Swiss entity. All rights reserved.</t>
  </si>
  <si>
    <t>This exercise will focused on key web application components which will be identified by mutual agreement between var11111 and KPMG stakeholders.</t>
  </si>
  <si>
    <t>Affected Hosts</t>
  </si>
  <si>
    <t>var11111 acknowledges and agrees that it and none of its affiliates/ group companies shall have any claim or any other cause of action against KPMG and KPMG shall not be liable in respect of any losses, damages, liabilities, charges, penalties, actual costs (including legal fees, costs and expenses) of any kind whatsoever incurred or suffered by var11111 as a result of or otherwise attributable to any acts performed by KPMG while it is conducting or performing any web application security assessment, vulnerability assessment, configuration review or penetration testing under this engagement unless such acts amount to gross negligence.</t>
  </si>
  <si>
    <t>var11111 or its affiliates/ group companies may be required to implement certain security practices and procedures and comply with other local law requirements in relation to privacy, data protection or otherwise; which will be the sole responsibility of var11111 or its affiliates/ group companies and in respect of which KPMG shall not be responsible/ liable in any manner whatsoever.</t>
  </si>
  <si>
    <t>var11111 shall own the deliverables of this engagement, which shall not include our working papers or any proprietary products or methods we may use in the course of the engagement. Subject to our obligations of confidentiality, each of us shall be free to use the concepts, techniques and know-how used and developed during the course of the engagement.</t>
  </si>
  <si>
    <t>This report contains sensitive and confidential information about the security controls designed and implemented for securing the information at var11111.</t>
  </si>
  <si>
    <t>var11111 var22222 : Observations</t>
  </si>
  <si>
    <t>var11111 var22222</t>
  </si>
  <si>
    <t>HIGH</t>
  </si>
  <si>
    <t>LOW</t>
  </si>
  <si>
    <t>MEDIUM</t>
  </si>
  <si>
    <t>Draft report v1.0</t>
  </si>
  <si>
    <t>var11111 var22222 : Annexure</t>
  </si>
  <si>
    <t>var11111 Management Comments</t>
  </si>
  <si>
    <t>KPMG Comments</t>
  </si>
  <si>
    <t>Issue Status</t>
  </si>
  <si>
    <t>No. of Issues Resolved</t>
  </si>
  <si>
    <t>No. of Issues 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</si>
</sst>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sz val="7"/>
      <name val="Univers for KPMG"/>
      <family val="2"/>
    </font>
    <font>
      <b/>
      <sz val="16"/>
      <color theme="1"/>
      <name val="Univers for KPMG"/>
      <family val="2"/>
    </font>
    <font>
      <sz val="11"/>
      <color theme="1"/>
      <name val="Candara"/>
      <family val="2"/>
    </font>
    <font>
      <sz val="10"/>
      <color theme="1"/>
      <name val="Univers for KPMG"/>
      <family val="2"/>
    </font>
    <font>
      <b/>
      <sz val="11"/>
      <color rgb="FFFFFFFF"/>
      <name val="Univers for KPMG"/>
      <family val="2"/>
    </font>
    <font>
      <sz val="10"/>
      <name val="Univers for KPMG"/>
      <family val="2"/>
    </font>
    <font>
      <b/>
      <sz val="10"/>
      <color rgb="FF000000"/>
      <name val="Univers for KPMG"/>
      <family val="2"/>
    </font>
    <font>
      <b/>
      <sz val="10.5"/>
      <color rgb="FFFFFFFF"/>
      <name val="Univers for KPMG"/>
      <family val="2"/>
    </font>
    <font>
      <sz val="11"/>
      <color theme="1"/>
      <name val="VodafoneRg"/>
      <family val="2"/>
    </font>
    <font>
      <sz val="10"/>
      <name val="Arial"/>
      <family val="2"/>
    </font>
    <font>
      <b/>
      <sz val="28"/>
      <color theme="1"/>
      <name val="Univers for KPMG"/>
      <family val="2"/>
    </font>
    <font>
      <i/>
      <sz val="11"/>
      <color theme="1"/>
      <name val="Univers for KPMG"/>
      <family val="2"/>
    </font>
    <font>
      <sz val="10"/>
      <color rgb="FFFFFFFF"/>
      <name val="Univers for KPMG"/>
      <family val="2"/>
    </font>
    <font>
      <sz val="10"/>
      <color theme="1" tint="4.9989318521683403E-2"/>
      <name val="Univers for KPMG"/>
      <family val="2"/>
    </font>
    <font>
      <sz val="10"/>
      <color rgb="FF000000"/>
      <name val="Univers for KPMG"/>
      <family val="2"/>
    </font>
    <font>
      <sz val="10"/>
      <color theme="0"/>
      <name val="Univers for KPMG"/>
      <family val="2"/>
    </font>
    <font>
      <sz val="11"/>
      <color theme="1"/>
      <name val="Univers for KPMG"/>
      <family val="2"/>
    </font>
    <font>
      <sz val="10"/>
      <color rgb="FF00338D"/>
      <name val="Univers for KPMG"/>
      <family val="2"/>
    </font>
    <font>
      <sz val="10"/>
      <color indexed="9"/>
      <name val="Univers for KPMG"/>
      <family val="2"/>
    </font>
  </fonts>
  <fills count="13">
    <fill>
      <patternFill patternType="none"/>
    </fill>
    <fill>
      <patternFill patternType="gray125"/>
    </fill>
    <fill>
      <patternFill patternType="solid">
        <fgColor rgb="FF00338D"/>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003366"/>
        <bgColor indexed="64"/>
      </patternFill>
    </fill>
    <fill>
      <patternFill patternType="solid">
        <fgColor rgb="FFFF3333"/>
        <bgColor indexed="64"/>
      </patternFill>
    </fill>
    <fill>
      <patternFill patternType="solid">
        <fgColor rgb="FFFFD54F"/>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79998168889431442"/>
        <bgColor indexed="64"/>
      </patternFill>
    </fill>
  </fills>
  <borders count="12">
    <border>
      <left/>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10" fillId="0" borderId="0"/>
    <xf numFmtId="0" fontId="11" fillId="0" borderId="0"/>
  </cellStyleXfs>
  <cellXfs count="7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4" fillId="0" borderId="0" xfId="0" applyFont="1"/>
    <xf numFmtId="0" fontId="0" fillId="0" borderId="0" xfId="0" applyNumberFormat="1" applyBorder="1" applyAlignment="1">
      <alignment vertical="top" wrapText="1"/>
    </xf>
    <xf numFmtId="0" fontId="5" fillId="0" borderId="4" xfId="0" applyFont="1" applyBorder="1" applyAlignment="1">
      <alignment horizontal="left" vertical="center" wrapText="1"/>
    </xf>
    <xf numFmtId="0" fontId="7" fillId="0" borderId="5" xfId="0" applyFont="1" applyBorder="1" applyAlignment="1">
      <alignment horizontal="left" vertical="center" wrapText="1"/>
    </xf>
    <xf numFmtId="0" fontId="4" fillId="0" borderId="0" xfId="0" applyFont="1" applyAlignment="1">
      <alignment horizontal="left"/>
    </xf>
    <xf numFmtId="0" fontId="8" fillId="3" borderId="11" xfId="0" applyFont="1" applyFill="1" applyBorder="1" applyAlignment="1">
      <alignment horizontal="center" vertical="center" wrapText="1" readingOrder="1"/>
    </xf>
    <xf numFmtId="0" fontId="8" fillId="4" borderId="11" xfId="0" applyFont="1" applyFill="1" applyBorder="1" applyAlignment="1">
      <alignment horizontal="center" vertical="center" wrapText="1" readingOrder="1"/>
    </xf>
    <xf numFmtId="0" fontId="8" fillId="5" borderId="11" xfId="0" applyFont="1" applyFill="1" applyBorder="1" applyAlignment="1">
      <alignment horizontal="center" vertical="center" wrapText="1" readingOrder="1"/>
    </xf>
    <xf numFmtId="0" fontId="9" fillId="6" borderId="11" xfId="0" applyFont="1" applyFill="1" applyBorder="1" applyAlignment="1">
      <alignment horizontal="center" vertical="center" wrapText="1" readingOrder="1"/>
    </xf>
    <xf numFmtId="0" fontId="0" fillId="0" borderId="0" xfId="0" applyFill="1"/>
    <xf numFmtId="0" fontId="0" fillId="0" borderId="0" xfId="0"/>
    <xf numFmtId="0" fontId="4" fillId="0" borderId="5" xfId="0" applyFont="1" applyBorder="1"/>
    <xf numFmtId="0" fontId="4" fillId="0" borderId="0" xfId="0" applyFont="1" applyBorder="1"/>
    <xf numFmtId="0" fontId="4" fillId="0" borderId="5" xfId="0" applyFont="1" applyBorder="1" applyAlignment="1">
      <alignment horizontal="left"/>
    </xf>
    <xf numFmtId="0" fontId="4" fillId="0" borderId="0" xfId="0" applyFont="1" applyBorder="1" applyAlignment="1">
      <alignment horizontal="left"/>
    </xf>
    <xf numFmtId="0" fontId="0" fillId="0" borderId="5" xfId="0" applyNumberFormat="1" applyBorder="1" applyAlignment="1">
      <alignment vertical="top" wrapText="1"/>
    </xf>
    <xf numFmtId="0" fontId="18" fillId="0" borderId="0" xfId="0" applyFont="1"/>
    <xf numFmtId="0" fontId="18" fillId="0" borderId="0" xfId="0" applyFont="1" applyAlignment="1">
      <alignment wrapText="1"/>
    </xf>
    <xf numFmtId="0" fontId="5" fillId="0" borderId="0" xfId="0" applyFont="1" applyAlignment="1">
      <alignment horizontal="center" vertical="center"/>
    </xf>
    <xf numFmtId="0" fontId="14" fillId="0" borderId="0" xfId="2" applyFont="1" applyFill="1" applyBorder="1" applyAlignment="1">
      <alignment horizontal="center" vertical="center" wrapText="1"/>
    </xf>
    <xf numFmtId="0" fontId="5" fillId="0" borderId="0" xfId="0" applyFont="1" applyFill="1" applyAlignment="1">
      <alignment horizontal="center" vertical="center"/>
    </xf>
    <xf numFmtId="0" fontId="5" fillId="0" borderId="0" xfId="0" applyFont="1" applyAlignment="1">
      <alignment horizontal="left" vertical="center"/>
    </xf>
    <xf numFmtId="0" fontId="14" fillId="2" borderId="0" xfId="0" applyFont="1" applyFill="1" applyAlignment="1">
      <alignment horizontal="center" vertical="center"/>
    </xf>
    <xf numFmtId="0" fontId="20" fillId="2" borderId="11" xfId="0" applyFont="1" applyFill="1" applyBorder="1" applyAlignment="1">
      <alignment horizontal="center" vertical="center" wrapText="1"/>
    </xf>
    <xf numFmtId="0" fontId="17" fillId="2" borderId="11" xfId="0" applyFont="1" applyFill="1" applyBorder="1" applyAlignment="1">
      <alignment horizontal="center" vertical="center" wrapText="1"/>
    </xf>
    <xf numFmtId="0" fontId="15" fillId="7" borderId="11" xfId="0" applyFont="1" applyFill="1" applyBorder="1" applyAlignment="1">
      <alignment horizontal="center" vertical="center" wrapText="1"/>
    </xf>
    <xf numFmtId="0" fontId="16" fillId="8" borderId="11" xfId="0" applyFont="1" applyFill="1" applyBorder="1" applyAlignment="1">
      <alignment horizontal="center" vertical="center" wrapText="1"/>
    </xf>
    <xf numFmtId="0" fontId="16" fillId="3" borderId="11"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7" fillId="10" borderId="11" xfId="0" applyFont="1" applyFill="1" applyBorder="1" applyAlignment="1">
      <alignment horizontal="center" vertical="center" wrapText="1"/>
    </xf>
    <xf numFmtId="0" fontId="7" fillId="11" borderId="11" xfId="2" applyFont="1" applyFill="1" applyBorder="1" applyAlignment="1">
      <alignment horizontal="center" vertical="center" wrapText="1"/>
    </xf>
    <xf numFmtId="0" fontId="7" fillId="12" borderId="11" xfId="2" applyFont="1" applyFill="1" applyBorder="1" applyAlignment="1">
      <alignment horizontal="center" vertical="center" wrapText="1"/>
    </xf>
    <xf numFmtId="0" fontId="7" fillId="11" borderId="11" xfId="0" applyFont="1" applyFill="1" applyBorder="1" applyAlignment="1">
      <alignment horizontal="center" vertical="center"/>
    </xf>
    <xf numFmtId="0" fontId="7" fillId="0" borderId="0" xfId="2" applyFont="1" applyFill="1" applyBorder="1" applyAlignment="1">
      <alignment horizontal="center" vertical="center" wrapText="1"/>
    </xf>
    <xf numFmtId="0" fontId="7" fillId="0" borderId="0" xfId="0" applyFont="1" applyFill="1" applyAlignment="1">
      <alignment horizontal="center" vertical="center"/>
    </xf>
    <xf numFmtId="0" fontId="12" fillId="0" borderId="5" xfId="0" applyFont="1" applyBorder="1" applyAlignment="1">
      <alignment horizontal="center" vertical="center"/>
    </xf>
    <xf numFmtId="0" fontId="12" fillId="0" borderId="0" xfId="0" applyFont="1" applyBorder="1" applyAlignment="1">
      <alignment horizontal="center" vertical="center"/>
    </xf>
    <xf numFmtId="0" fontId="12" fillId="0" borderId="4" xfId="0" applyFont="1" applyBorder="1" applyAlignment="1">
      <alignment horizontal="center" vertical="center"/>
    </xf>
    <xf numFmtId="0" fontId="13" fillId="0" borderId="0" xfId="0" applyFont="1" applyBorder="1" applyAlignment="1">
      <alignment horizontal="center"/>
    </xf>
    <xf numFmtId="49" fontId="3" fillId="0" borderId="5" xfId="0" applyNumberFormat="1" applyFont="1" applyBorder="1" applyAlignment="1">
      <alignment horizontal="center" vertical="center"/>
    </xf>
    <xf numFmtId="49" fontId="3" fillId="0" borderId="0" xfId="0" applyNumberFormat="1" applyFont="1" applyBorder="1" applyAlignment="1">
      <alignment horizontal="center" vertical="center"/>
    </xf>
    <xf numFmtId="49" fontId="3" fillId="0" borderId="4" xfId="0" applyNumberFormat="1" applyFont="1" applyBorder="1" applyAlignment="1">
      <alignment horizontal="center" vertical="center"/>
    </xf>
    <xf numFmtId="0" fontId="2" fillId="0" borderId="5" xfId="0" applyFont="1" applyBorder="1" applyAlignment="1">
      <alignment horizontal="center" vertical="center" wrapText="1"/>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5" fillId="0" borderId="10" xfId="0" applyNumberFormat="1" applyFont="1" applyBorder="1" applyAlignment="1">
      <alignment horizontal="left" vertical="center" wrapText="1"/>
    </xf>
    <xf numFmtId="0" fontId="5" fillId="0" borderId="9" xfId="0" applyNumberFormat="1" applyFont="1" applyBorder="1" applyAlignment="1">
      <alignment horizontal="left" vertical="center" wrapText="1"/>
    </xf>
    <xf numFmtId="0" fontId="6" fillId="2" borderId="10"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5" fillId="0" borderId="8" xfId="0" applyFont="1" applyBorder="1" applyAlignment="1">
      <alignment horizontal="left" vertical="center" wrapText="1"/>
    </xf>
    <xf numFmtId="0" fontId="5" fillId="0" borderId="6" xfId="0" applyFont="1" applyBorder="1" applyAlignment="1">
      <alignment horizontal="left" vertical="center" wrapText="1"/>
    </xf>
    <xf numFmtId="0" fontId="7" fillId="0" borderId="8" xfId="0" applyFont="1" applyBorder="1" applyAlignment="1">
      <alignment horizontal="left" vertical="center" wrapText="1"/>
    </xf>
    <xf numFmtId="0" fontId="7" fillId="0" borderId="6" xfId="0" applyFont="1" applyBorder="1" applyAlignment="1">
      <alignment horizontal="left" vertical="center" wrapText="1"/>
    </xf>
    <xf numFmtId="0" fontId="7" fillId="0" borderId="5" xfId="0" applyFont="1" applyBorder="1" applyAlignment="1">
      <alignment horizontal="left" vertical="center" wrapText="1"/>
    </xf>
    <xf numFmtId="0" fontId="7" fillId="0" borderId="4" xfId="0" applyFont="1" applyBorder="1" applyAlignment="1">
      <alignment horizontal="left" vertical="center" wrapText="1"/>
    </xf>
    <xf numFmtId="0" fontId="7" fillId="0" borderId="3" xfId="0" applyFont="1" applyBorder="1" applyAlignment="1">
      <alignment horizontal="left" vertical="center" wrapText="1"/>
    </xf>
    <xf numFmtId="0" fontId="7" fillId="0" borderId="1" xfId="0" applyFont="1" applyBorder="1" applyAlignment="1">
      <alignment horizontal="left" vertical="center" wrapText="1"/>
    </xf>
    <xf numFmtId="0" fontId="5" fillId="0" borderId="5" xfId="0" applyFont="1" applyBorder="1" applyAlignment="1">
      <alignment horizontal="left" vertical="center" wrapText="1"/>
    </xf>
    <xf numFmtId="0" fontId="5" fillId="0" borderId="4" xfId="0" applyFont="1" applyBorder="1" applyAlignment="1">
      <alignment horizontal="left" vertical="center" wrapText="1"/>
    </xf>
    <xf numFmtId="9" fontId="5" fillId="0" borderId="5" xfId="1" applyFont="1" applyBorder="1" applyAlignment="1">
      <alignment horizontal="left" vertical="center" wrapText="1"/>
    </xf>
    <xf numFmtId="9" fontId="5" fillId="0" borderId="4" xfId="1" applyFont="1" applyBorder="1" applyAlignment="1">
      <alignment horizontal="left" vertical="center" wrapText="1"/>
    </xf>
    <xf numFmtId="0" fontId="5" fillId="0" borderId="3" xfId="0" applyFont="1" applyBorder="1" applyAlignment="1">
      <alignment horizontal="left" vertical="center" wrapText="1"/>
    </xf>
    <xf numFmtId="0" fontId="5" fillId="0" borderId="1" xfId="0" applyFont="1" applyBorder="1" applyAlignment="1">
      <alignment horizontal="left" vertical="center" wrapText="1"/>
    </xf>
    <xf numFmtId="0" fontId="9" fillId="6" borderId="11" xfId="0" applyFont="1" applyFill="1" applyBorder="1" applyAlignment="1">
      <alignment horizontal="center" vertical="center" wrapText="1" readingOrder="1"/>
    </xf>
    <xf numFmtId="0" fontId="19" fillId="9" borderId="11" xfId="0" applyFont="1" applyFill="1" applyBorder="1" applyAlignment="1">
      <alignment horizontal="left" vertical="center" wrapText="1" indent="2" readingOrder="1"/>
    </xf>
    <xf numFmtId="0" fontId="14" fillId="2" borderId="0" xfId="0" applyFont="1" applyFill="1" applyAlignment="1">
      <alignment horizontal="center" vertical="center"/>
    </xf>
  </cellXfs>
  <cellStyles count="4">
    <cellStyle name="Normal" xfId="0" builtinId="0"/>
    <cellStyle name="Normal 2 2" xfId="2" xr:uid="{00000000-0005-0000-0000-000001000000}"/>
    <cellStyle name="Normal 3 2" xfId="3" xr:uid="{00000000-0005-0000-0000-000002000000}"/>
    <cellStyle name="Percent" xfId="1" builtinId="5"/>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95250</xdr:colOff>
      <xdr:row>4</xdr:row>
      <xdr:rowOff>19050</xdr:rowOff>
    </xdr:from>
    <xdr:to>
      <xdr:col>10</xdr:col>
      <xdr:colOff>484850</xdr:colOff>
      <xdr:row>6</xdr:row>
      <xdr:rowOff>9525</xdr:rowOff>
    </xdr:to>
    <xdr:sp macro="" textlink="">
      <xdr:nvSpPr>
        <xdr:cNvPr id="2" name="Freeform 1">
          <a:extLst>
            <a:ext uri="{FF2B5EF4-FFF2-40B4-BE49-F238E27FC236}">
              <a16:creationId xmlns:a16="http://schemas.microsoft.com/office/drawing/2014/main" id="{00000000-0008-0000-0000-000002000000}"/>
            </a:ext>
          </a:extLst>
        </xdr:cNvPr>
        <xdr:cNvSpPr>
          <a:spLocks noEditPoints="1"/>
        </xdr:cNvSpPr>
      </xdr:nvSpPr>
      <xdr:spPr bwMode="auto">
        <a:xfrm>
          <a:off x="5410200" y="790575"/>
          <a:ext cx="980150" cy="371475"/>
        </a:xfrm>
        <a:custGeom>
          <a:avLst/>
          <a:gdLst>
            <a:gd name="T0" fmla="*/ 2941 w 3780"/>
            <a:gd name="T1" fmla="*/ 758 h 1518"/>
            <a:gd name="T2" fmla="*/ 2032 w 3780"/>
            <a:gd name="T3" fmla="*/ 0 h 1518"/>
            <a:gd name="T4" fmla="*/ 1962 w 3780"/>
            <a:gd name="T5" fmla="*/ 0 h 1518"/>
            <a:gd name="T6" fmla="*/ 1054 w 3780"/>
            <a:gd name="T7" fmla="*/ 691 h 1518"/>
            <a:gd name="T8" fmla="*/ 214 w 3780"/>
            <a:gd name="T9" fmla="*/ 788 h 1518"/>
            <a:gd name="T10" fmla="*/ 283 w 3780"/>
            <a:gd name="T11" fmla="*/ 1185 h 1518"/>
            <a:gd name="T12" fmla="*/ 694 w 3780"/>
            <a:gd name="T13" fmla="*/ 1501 h 1518"/>
            <a:gd name="T14" fmla="*/ 791 w 3780"/>
            <a:gd name="T15" fmla="*/ 1501 h 1518"/>
            <a:gd name="T16" fmla="*/ 1136 w 3780"/>
            <a:gd name="T17" fmla="*/ 1186 h 1518"/>
            <a:gd name="T18" fmla="*/ 1503 w 3780"/>
            <a:gd name="T19" fmla="*/ 1501 h 1518"/>
            <a:gd name="T20" fmla="*/ 1892 w 3780"/>
            <a:gd name="T21" fmla="*/ 1185 h 1518"/>
            <a:gd name="T22" fmla="*/ 2269 w 3780"/>
            <a:gd name="T23" fmla="*/ 1185 h 1518"/>
            <a:gd name="T24" fmla="*/ 2536 w 3780"/>
            <a:gd name="T25" fmla="*/ 1501 h 1518"/>
            <a:gd name="T26" fmla="*/ 2806 w 3780"/>
            <a:gd name="T27" fmla="*/ 1432 h 1518"/>
            <a:gd name="T28" fmla="*/ 3546 w 3780"/>
            <a:gd name="T29" fmla="*/ 1185 h 1518"/>
            <a:gd name="T30" fmla="*/ 2941 w 3780"/>
            <a:gd name="T31" fmla="*/ 0 h 1518"/>
            <a:gd name="T32" fmla="*/ 1023 w 3780"/>
            <a:gd name="T33" fmla="*/ 731 h 1518"/>
            <a:gd name="T34" fmla="*/ 895 w 3780"/>
            <a:gd name="T35" fmla="*/ 1156 h 1518"/>
            <a:gd name="T36" fmla="*/ 895 w 3780"/>
            <a:gd name="T37" fmla="*/ 691 h 1518"/>
            <a:gd name="T38" fmla="*/ 432 w 3780"/>
            <a:gd name="T39" fmla="*/ 691 h 1518"/>
            <a:gd name="T40" fmla="*/ 1023 w 3780"/>
            <a:gd name="T41" fmla="*/ 30 h 1518"/>
            <a:gd name="T42" fmla="*/ 1240 w 3780"/>
            <a:gd name="T43" fmla="*/ 1045 h 1518"/>
            <a:gd name="T44" fmla="*/ 1216 w 3780"/>
            <a:gd name="T45" fmla="*/ 1046 h 1518"/>
            <a:gd name="T46" fmla="*/ 1160 w 3780"/>
            <a:gd name="T47" fmla="*/ 961 h 1518"/>
            <a:gd name="T48" fmla="*/ 1231 w 3780"/>
            <a:gd name="T49" fmla="*/ 819 h 1518"/>
            <a:gd name="T50" fmla="*/ 1389 w 3780"/>
            <a:gd name="T51" fmla="*/ 929 h 1518"/>
            <a:gd name="T52" fmla="*/ 1807 w 3780"/>
            <a:gd name="T53" fmla="*/ 1156 h 1518"/>
            <a:gd name="T54" fmla="*/ 1807 w 3780"/>
            <a:gd name="T55" fmla="*/ 1156 h 1518"/>
            <a:gd name="T56" fmla="*/ 1932 w 3780"/>
            <a:gd name="T57" fmla="*/ 690 h 1518"/>
            <a:gd name="T58" fmla="*/ 1396 w 3780"/>
            <a:gd name="T59" fmla="*/ 1156 h 1518"/>
            <a:gd name="T60" fmla="*/ 1308 w 3780"/>
            <a:gd name="T61" fmla="*/ 690 h 1518"/>
            <a:gd name="T62" fmla="*/ 1932 w 3780"/>
            <a:gd name="T63" fmla="*/ 30 h 1518"/>
            <a:gd name="T64" fmla="*/ 2405 w 3780"/>
            <a:gd name="T65" fmla="*/ 1156 h 1518"/>
            <a:gd name="T66" fmla="*/ 2465 w 3780"/>
            <a:gd name="T67" fmla="*/ 877 h 1518"/>
            <a:gd name="T68" fmla="*/ 2840 w 3780"/>
            <a:gd name="T69" fmla="*/ 703 h 1518"/>
            <a:gd name="T70" fmla="*/ 2736 w 3780"/>
            <a:gd name="T71" fmla="*/ 1088 h 1518"/>
            <a:gd name="T72" fmla="*/ 2707 w 3780"/>
            <a:gd name="T73" fmla="*/ 691 h 1518"/>
            <a:gd name="T74" fmla="*/ 2061 w 3780"/>
            <a:gd name="T75" fmla="*/ 1156 h 1518"/>
            <a:gd name="T76" fmla="*/ 2840 w 3780"/>
            <a:gd name="T77" fmla="*/ 703 h 1518"/>
            <a:gd name="T78" fmla="*/ 3290 w 3780"/>
            <a:gd name="T79" fmla="*/ 1346 h 1518"/>
            <a:gd name="T80" fmla="*/ 3330 w 3780"/>
            <a:gd name="T81" fmla="*/ 1185 h 1518"/>
            <a:gd name="T82" fmla="*/ 3750 w 3780"/>
            <a:gd name="T83" fmla="*/ 1156 h 1518"/>
            <a:gd name="T84" fmla="*/ 3586 w 3780"/>
            <a:gd name="T85" fmla="*/ 1026 h 1518"/>
            <a:gd name="T86" fmla="*/ 2970 w 3780"/>
            <a:gd name="T87" fmla="*/ 1156 h 1518"/>
            <a:gd name="T88" fmla="*/ 3265 w 3780"/>
            <a:gd name="T89" fmla="*/ 804 h 1518"/>
            <a:gd name="T90" fmla="*/ 3596 w 3780"/>
            <a:gd name="T91" fmla="*/ 742 h 1518"/>
            <a:gd name="T92" fmla="*/ 2970 w 3780"/>
            <a:gd name="T93" fmla="*/ 30 h 151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3780" h="1518">
              <a:moveTo>
                <a:pt x="2941" y="0"/>
              </a:moveTo>
              <a:lnTo>
                <a:pt x="2941" y="0"/>
              </a:lnTo>
              <a:lnTo>
                <a:pt x="2941" y="758"/>
              </a:lnTo>
              <a:cubicBezTo>
                <a:pt x="2914" y="779"/>
                <a:pt x="2892" y="801"/>
                <a:pt x="2871" y="825"/>
              </a:cubicBezTo>
              <a:lnTo>
                <a:pt x="2871" y="0"/>
              </a:lnTo>
              <a:lnTo>
                <a:pt x="2032" y="0"/>
              </a:lnTo>
              <a:lnTo>
                <a:pt x="2032" y="690"/>
              </a:lnTo>
              <a:lnTo>
                <a:pt x="1962" y="690"/>
              </a:lnTo>
              <a:lnTo>
                <a:pt x="1962" y="0"/>
              </a:lnTo>
              <a:lnTo>
                <a:pt x="1123" y="0"/>
              </a:lnTo>
              <a:lnTo>
                <a:pt x="1123" y="691"/>
              </a:lnTo>
              <a:lnTo>
                <a:pt x="1054" y="691"/>
              </a:lnTo>
              <a:lnTo>
                <a:pt x="1054" y="0"/>
              </a:lnTo>
              <a:lnTo>
                <a:pt x="214" y="0"/>
              </a:lnTo>
              <a:lnTo>
                <a:pt x="214" y="788"/>
              </a:lnTo>
              <a:lnTo>
                <a:pt x="0" y="1501"/>
              </a:lnTo>
              <a:lnTo>
                <a:pt x="189" y="1501"/>
              </a:lnTo>
              <a:lnTo>
                <a:pt x="283" y="1185"/>
              </a:lnTo>
              <a:lnTo>
                <a:pt x="310" y="1185"/>
              </a:lnTo>
              <a:lnTo>
                <a:pt x="467" y="1501"/>
              </a:lnTo>
              <a:lnTo>
                <a:pt x="694" y="1501"/>
              </a:lnTo>
              <a:lnTo>
                <a:pt x="543" y="1185"/>
              </a:lnTo>
              <a:lnTo>
                <a:pt x="886" y="1185"/>
              </a:lnTo>
              <a:lnTo>
                <a:pt x="791" y="1501"/>
              </a:lnTo>
              <a:lnTo>
                <a:pt x="997" y="1501"/>
              </a:lnTo>
              <a:lnTo>
                <a:pt x="1091" y="1186"/>
              </a:lnTo>
              <a:lnTo>
                <a:pt x="1136" y="1186"/>
              </a:lnTo>
              <a:lnTo>
                <a:pt x="1136" y="1185"/>
              </a:lnTo>
              <a:lnTo>
                <a:pt x="1594" y="1185"/>
              </a:lnTo>
              <a:lnTo>
                <a:pt x="1503" y="1501"/>
              </a:lnTo>
              <a:lnTo>
                <a:pt x="1711" y="1501"/>
              </a:lnTo>
              <a:lnTo>
                <a:pt x="1799" y="1185"/>
              </a:lnTo>
              <a:lnTo>
                <a:pt x="1892" y="1185"/>
              </a:lnTo>
              <a:lnTo>
                <a:pt x="1895" y="1501"/>
              </a:lnTo>
              <a:lnTo>
                <a:pt x="2069" y="1501"/>
              </a:lnTo>
              <a:lnTo>
                <a:pt x="2269" y="1185"/>
              </a:lnTo>
              <a:lnTo>
                <a:pt x="2399" y="1185"/>
              </a:lnTo>
              <a:lnTo>
                <a:pt x="2332" y="1501"/>
              </a:lnTo>
              <a:lnTo>
                <a:pt x="2536" y="1501"/>
              </a:lnTo>
              <a:lnTo>
                <a:pt x="2602" y="1185"/>
              </a:lnTo>
              <a:lnTo>
                <a:pt x="2721" y="1185"/>
              </a:lnTo>
              <a:cubicBezTo>
                <a:pt x="2716" y="1283"/>
                <a:pt x="2741" y="1372"/>
                <a:pt x="2806" y="1432"/>
              </a:cubicBezTo>
              <a:cubicBezTo>
                <a:pt x="2885" y="1504"/>
                <a:pt x="3006" y="1518"/>
                <a:pt x="3096" y="1518"/>
              </a:cubicBezTo>
              <a:cubicBezTo>
                <a:pt x="3219" y="1518"/>
                <a:pt x="3347" y="1501"/>
                <a:pt x="3476" y="1472"/>
              </a:cubicBezTo>
              <a:lnTo>
                <a:pt x="3546" y="1185"/>
              </a:lnTo>
              <a:lnTo>
                <a:pt x="3780" y="1185"/>
              </a:lnTo>
              <a:lnTo>
                <a:pt x="3780" y="0"/>
              </a:lnTo>
              <a:lnTo>
                <a:pt x="2941" y="0"/>
              </a:lnTo>
              <a:lnTo>
                <a:pt x="2941" y="0"/>
              </a:lnTo>
              <a:close/>
              <a:moveTo>
                <a:pt x="1023" y="731"/>
              </a:moveTo>
              <a:lnTo>
                <a:pt x="1023" y="731"/>
              </a:lnTo>
              <a:lnTo>
                <a:pt x="1011" y="772"/>
              </a:lnTo>
              <a:lnTo>
                <a:pt x="900" y="1143"/>
              </a:lnTo>
              <a:lnTo>
                <a:pt x="895" y="1156"/>
              </a:lnTo>
              <a:lnTo>
                <a:pt x="528" y="1156"/>
              </a:lnTo>
              <a:lnTo>
                <a:pt x="500" y="1095"/>
              </a:lnTo>
              <a:lnTo>
                <a:pt x="895" y="691"/>
              </a:lnTo>
              <a:lnTo>
                <a:pt x="641" y="691"/>
              </a:lnTo>
              <a:lnTo>
                <a:pt x="332" y="1024"/>
              </a:lnTo>
              <a:lnTo>
                <a:pt x="432" y="691"/>
              </a:lnTo>
              <a:lnTo>
                <a:pt x="245" y="691"/>
              </a:lnTo>
              <a:lnTo>
                <a:pt x="245" y="30"/>
              </a:lnTo>
              <a:lnTo>
                <a:pt x="1023" y="30"/>
              </a:lnTo>
              <a:lnTo>
                <a:pt x="1023" y="731"/>
              </a:lnTo>
              <a:lnTo>
                <a:pt x="1023" y="731"/>
              </a:lnTo>
              <a:close/>
              <a:moveTo>
                <a:pt x="1240" y="1045"/>
              </a:moveTo>
              <a:lnTo>
                <a:pt x="1240" y="1045"/>
              </a:lnTo>
              <a:lnTo>
                <a:pt x="1240" y="1045"/>
              </a:lnTo>
              <a:cubicBezTo>
                <a:pt x="1232" y="1045"/>
                <a:pt x="1225" y="1046"/>
                <a:pt x="1216" y="1046"/>
              </a:cubicBezTo>
              <a:cubicBezTo>
                <a:pt x="1205" y="1046"/>
                <a:pt x="1196" y="1046"/>
                <a:pt x="1187" y="1046"/>
              </a:cubicBezTo>
              <a:lnTo>
                <a:pt x="1137" y="1046"/>
              </a:lnTo>
              <a:lnTo>
                <a:pt x="1160" y="961"/>
              </a:lnTo>
              <a:lnTo>
                <a:pt x="1171" y="918"/>
              </a:lnTo>
              <a:lnTo>
                <a:pt x="1198" y="819"/>
              </a:lnTo>
              <a:cubicBezTo>
                <a:pt x="1209" y="819"/>
                <a:pt x="1221" y="819"/>
                <a:pt x="1231" y="819"/>
              </a:cubicBezTo>
              <a:cubicBezTo>
                <a:pt x="1244" y="819"/>
                <a:pt x="1257" y="819"/>
                <a:pt x="1270" y="819"/>
              </a:cubicBezTo>
              <a:cubicBezTo>
                <a:pt x="1336" y="819"/>
                <a:pt x="1378" y="823"/>
                <a:pt x="1393" y="844"/>
              </a:cubicBezTo>
              <a:cubicBezTo>
                <a:pt x="1404" y="860"/>
                <a:pt x="1403" y="887"/>
                <a:pt x="1389" y="929"/>
              </a:cubicBezTo>
              <a:cubicBezTo>
                <a:pt x="1366" y="1001"/>
                <a:pt x="1336" y="1038"/>
                <a:pt x="1240" y="1045"/>
              </a:cubicBezTo>
              <a:close/>
              <a:moveTo>
                <a:pt x="1807" y="1156"/>
              </a:moveTo>
              <a:lnTo>
                <a:pt x="1807" y="1156"/>
              </a:lnTo>
              <a:lnTo>
                <a:pt x="1889" y="864"/>
              </a:lnTo>
              <a:lnTo>
                <a:pt x="1892" y="1156"/>
              </a:lnTo>
              <a:lnTo>
                <a:pt x="1807" y="1156"/>
              </a:lnTo>
              <a:lnTo>
                <a:pt x="1807" y="1156"/>
              </a:lnTo>
              <a:close/>
              <a:moveTo>
                <a:pt x="1932" y="690"/>
              </a:moveTo>
              <a:lnTo>
                <a:pt x="1932" y="690"/>
              </a:lnTo>
              <a:lnTo>
                <a:pt x="1737" y="690"/>
              </a:lnTo>
              <a:lnTo>
                <a:pt x="1603" y="1156"/>
              </a:lnTo>
              <a:lnTo>
                <a:pt x="1396" y="1156"/>
              </a:lnTo>
              <a:cubicBezTo>
                <a:pt x="1502" y="1117"/>
                <a:pt x="1566" y="1042"/>
                <a:pt x="1586" y="932"/>
              </a:cubicBezTo>
              <a:cubicBezTo>
                <a:pt x="1602" y="846"/>
                <a:pt x="1594" y="790"/>
                <a:pt x="1559" y="747"/>
              </a:cubicBezTo>
              <a:cubicBezTo>
                <a:pt x="1507" y="684"/>
                <a:pt x="1401" y="690"/>
                <a:pt x="1308" y="690"/>
              </a:cubicBezTo>
              <a:cubicBezTo>
                <a:pt x="1292" y="690"/>
                <a:pt x="1153" y="690"/>
                <a:pt x="1153" y="690"/>
              </a:cubicBezTo>
              <a:lnTo>
                <a:pt x="1153" y="30"/>
              </a:lnTo>
              <a:lnTo>
                <a:pt x="1932" y="30"/>
              </a:lnTo>
              <a:lnTo>
                <a:pt x="1932" y="690"/>
              </a:lnTo>
              <a:lnTo>
                <a:pt x="1932" y="690"/>
              </a:lnTo>
              <a:close/>
              <a:moveTo>
                <a:pt x="2405" y="1156"/>
              </a:moveTo>
              <a:lnTo>
                <a:pt x="2405" y="1156"/>
              </a:lnTo>
              <a:lnTo>
                <a:pt x="2288" y="1156"/>
              </a:lnTo>
              <a:lnTo>
                <a:pt x="2465" y="877"/>
              </a:lnTo>
              <a:lnTo>
                <a:pt x="2405" y="1156"/>
              </a:lnTo>
              <a:lnTo>
                <a:pt x="2405" y="1156"/>
              </a:lnTo>
              <a:close/>
              <a:moveTo>
                <a:pt x="2840" y="703"/>
              </a:moveTo>
              <a:lnTo>
                <a:pt x="2840" y="703"/>
              </a:lnTo>
              <a:lnTo>
                <a:pt x="2840" y="864"/>
              </a:lnTo>
              <a:cubicBezTo>
                <a:pt x="2786" y="939"/>
                <a:pt x="2752" y="1021"/>
                <a:pt x="2736" y="1088"/>
              </a:cubicBezTo>
              <a:cubicBezTo>
                <a:pt x="2730" y="1111"/>
                <a:pt x="2726" y="1133"/>
                <a:pt x="2724" y="1156"/>
              </a:cubicBezTo>
              <a:lnTo>
                <a:pt x="2609" y="1156"/>
              </a:lnTo>
              <a:lnTo>
                <a:pt x="2707" y="691"/>
              </a:lnTo>
              <a:lnTo>
                <a:pt x="2378" y="691"/>
              </a:lnTo>
              <a:lnTo>
                <a:pt x="2083" y="1156"/>
              </a:lnTo>
              <a:lnTo>
                <a:pt x="2061" y="1156"/>
              </a:lnTo>
              <a:lnTo>
                <a:pt x="2061" y="30"/>
              </a:lnTo>
              <a:lnTo>
                <a:pt x="2840" y="30"/>
              </a:lnTo>
              <a:lnTo>
                <a:pt x="2840" y="703"/>
              </a:lnTo>
              <a:lnTo>
                <a:pt x="2840" y="703"/>
              </a:lnTo>
              <a:close/>
              <a:moveTo>
                <a:pt x="3290" y="1346"/>
              </a:moveTo>
              <a:lnTo>
                <a:pt x="3290" y="1346"/>
              </a:lnTo>
              <a:cubicBezTo>
                <a:pt x="3245" y="1354"/>
                <a:pt x="3201" y="1359"/>
                <a:pt x="3159" y="1359"/>
              </a:cubicBezTo>
              <a:cubicBezTo>
                <a:pt x="3046" y="1359"/>
                <a:pt x="2968" y="1307"/>
                <a:pt x="2966" y="1185"/>
              </a:cubicBezTo>
              <a:lnTo>
                <a:pt x="3330" y="1185"/>
              </a:lnTo>
              <a:lnTo>
                <a:pt x="3290" y="1346"/>
              </a:lnTo>
              <a:lnTo>
                <a:pt x="3290" y="1346"/>
              </a:lnTo>
              <a:close/>
              <a:moveTo>
                <a:pt x="3750" y="1156"/>
              </a:moveTo>
              <a:lnTo>
                <a:pt x="3750" y="1156"/>
              </a:lnTo>
              <a:lnTo>
                <a:pt x="3554" y="1156"/>
              </a:lnTo>
              <a:lnTo>
                <a:pt x="3586" y="1026"/>
              </a:lnTo>
              <a:lnTo>
                <a:pt x="3193" y="1026"/>
              </a:lnTo>
              <a:lnTo>
                <a:pt x="3160" y="1156"/>
              </a:lnTo>
              <a:lnTo>
                <a:pt x="2970" y="1156"/>
              </a:lnTo>
              <a:lnTo>
                <a:pt x="2970" y="1129"/>
              </a:lnTo>
              <a:cubicBezTo>
                <a:pt x="2973" y="1114"/>
                <a:pt x="2976" y="1099"/>
                <a:pt x="2979" y="1083"/>
              </a:cubicBezTo>
              <a:cubicBezTo>
                <a:pt x="3014" y="943"/>
                <a:pt x="3106" y="804"/>
                <a:pt x="3265" y="804"/>
              </a:cubicBezTo>
              <a:cubicBezTo>
                <a:pt x="3328" y="804"/>
                <a:pt x="3390" y="828"/>
                <a:pt x="3382" y="915"/>
              </a:cubicBezTo>
              <a:lnTo>
                <a:pt x="3616" y="915"/>
              </a:lnTo>
              <a:cubicBezTo>
                <a:pt x="3625" y="875"/>
                <a:pt x="3640" y="806"/>
                <a:pt x="3596" y="742"/>
              </a:cubicBezTo>
              <a:cubicBezTo>
                <a:pt x="3546" y="673"/>
                <a:pt x="3446" y="645"/>
                <a:pt x="3316" y="645"/>
              </a:cubicBezTo>
              <a:cubicBezTo>
                <a:pt x="3223" y="645"/>
                <a:pt x="3087" y="660"/>
                <a:pt x="2970" y="736"/>
              </a:cubicBezTo>
              <a:lnTo>
                <a:pt x="2970" y="30"/>
              </a:lnTo>
              <a:lnTo>
                <a:pt x="3750" y="30"/>
              </a:lnTo>
              <a:lnTo>
                <a:pt x="3750" y="1156"/>
              </a:lnTo>
              <a:close/>
            </a:path>
          </a:pathLst>
        </a:custGeom>
        <a:solidFill>
          <a:srgbClr val="00338D"/>
        </a:solid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800">
            <a:noFill/>
            <a:latin typeface="Univers for KPMG" panose="020B0603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PMG_Projects/VAPT/Checklists/Documents%20and%20Settings/pritam.magar/Local%20Settings/Temporary%20Internet%20Files/Content.Outlook/WE0O7XIH/Documents%20and%20Settings/Administrator/Desktop/Risk%20Assessment%20Worksheet_Airoli-vodafone-15-7-200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edart/AppData/Local/Microsoft/Windows/Temporary%20Internet%20Files/Content.Outlook/II31L4MU/KPMG%20Report-%20SOC%20observations%20for%20Bank%20of%20Baroda_28%20July%2020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pritam.magar/Local%20Settings/Temporary%20Internet%20Files/Content.Outlook/WE0O7XIH/Documents%20and%20Settings/Administrator/Desktop/Risk%20Assessment%20Worksheet_Airoli-vodafone-15-7-20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Details"/>
      <sheetName val="Physical"/>
      <sheetName val="Software"/>
      <sheetName val="Services"/>
      <sheetName val="Threat_Database"/>
    </sheetNames>
    <sheetDataSet>
      <sheetData sheetId="0" refreshError="1"/>
      <sheetData sheetId="1" refreshError="1"/>
      <sheetData sheetId="2" refreshError="1"/>
      <sheetData sheetId="3" refreshError="1"/>
      <sheetData sheetId="4">
        <row r="7">
          <cell r="B7" t="str">
            <v>Select Threat</v>
          </cell>
        </row>
        <row r="8">
          <cell r="B8" t="str">
            <v>Theft</v>
          </cell>
        </row>
        <row r="9">
          <cell r="B9" t="str">
            <v>Fire</v>
          </cell>
        </row>
        <row r="10">
          <cell r="B10" t="str">
            <v>Flooding</v>
          </cell>
        </row>
        <row r="11">
          <cell r="B11" t="str">
            <v>Power failure</v>
          </cell>
        </row>
        <row r="12">
          <cell r="B12" t="str">
            <v>Earthquake</v>
          </cell>
        </row>
        <row r="13">
          <cell r="B13" t="str">
            <v>Lightening</v>
          </cell>
        </row>
        <row r="14">
          <cell r="B14" t="str">
            <v>Man made disasters / Vandalism</v>
          </cell>
        </row>
        <row r="15">
          <cell r="B15" t="str">
            <v>Unauthorized Physical Access</v>
          </cell>
        </row>
        <row r="16">
          <cell r="B16" t="str">
            <v>Extremes of temperature &amp; humidity</v>
          </cell>
        </row>
        <row r="17">
          <cell r="B17" t="str">
            <v>Heavy electromagnetic radiations</v>
          </cell>
        </row>
        <row r="18">
          <cell r="B18" t="str">
            <v>Equipment failure</v>
          </cell>
        </row>
        <row r="19">
          <cell r="B19" t="str">
            <v>Cable Fault</v>
          </cell>
        </row>
        <row r="20">
          <cell r="B20" t="str">
            <v>Eves dropping /Communication infiltration</v>
          </cell>
        </row>
        <row r="21">
          <cell r="B21" t="str">
            <v>Dumpster diving</v>
          </cell>
        </row>
        <row r="22">
          <cell r="B22" t="str">
            <v>Rodent</v>
          </cell>
        </row>
        <row r="23">
          <cell r="B23" t="str">
            <v>Employee sabotage</v>
          </cell>
        </row>
        <row r="24">
          <cell r="B24" t="str">
            <v>Malicious software</v>
          </cell>
        </row>
        <row r="25">
          <cell r="B25" t="str">
            <v>Licensing non compliance</v>
          </cell>
        </row>
        <row r="26">
          <cell r="B26" t="str">
            <v>Software failures</v>
          </cell>
        </row>
        <row r="27">
          <cell r="B27" t="str">
            <v>Unauthorized access to software or Data by Masquerading of user identity</v>
          </cell>
        </row>
        <row r="28">
          <cell r="B28" t="str">
            <v>Backdoors, Unauthorized codes in software, Trojans and logical bombs</v>
          </cell>
        </row>
        <row r="29">
          <cell r="B29" t="str">
            <v>Hacking</v>
          </cell>
        </row>
        <row r="30">
          <cell r="B30" t="str">
            <v>Unauthorized modifications</v>
          </cell>
        </row>
        <row r="31">
          <cell r="B31" t="str">
            <v>Maintenance errors / User errors</v>
          </cell>
        </row>
        <row r="32">
          <cell r="B32" t="str">
            <v>Inadequate support from the vendor</v>
          </cell>
        </row>
        <row r="33">
          <cell r="B33" t="str">
            <v>Industrial Espionage</v>
          </cell>
        </row>
        <row r="34">
          <cell r="B34" t="str">
            <v>Employee not following security procedures.</v>
          </cell>
        </row>
        <row r="35">
          <cell r="B35" t="str">
            <v>Employee burnout</v>
          </cell>
        </row>
        <row r="36">
          <cell r="B36" t="str">
            <v>Staff Shortage / Absence of key personnel</v>
          </cell>
        </row>
        <row r="37">
          <cell r="B37" t="str">
            <v>No accountability for job.</v>
          </cell>
        </row>
        <row r="38">
          <cell r="B38" t="str">
            <v>Social Engineering</v>
          </cell>
        </row>
        <row r="39">
          <cell r="B39" t="str">
            <v>Fraud</v>
          </cell>
        </row>
        <row r="40">
          <cell r="B40" t="str">
            <v>Unauthorized Access to information and other assets</v>
          </cell>
        </row>
        <row r="41">
          <cell r="B41" t="str">
            <v>Modification done in wrong file</v>
          </cell>
        </row>
        <row r="42">
          <cell r="B42" t="str">
            <v>Hard disk crash or other system crash.</v>
          </cell>
        </row>
        <row r="43">
          <cell r="B43" t="str">
            <v>Unauthorized access to information on paper</v>
          </cell>
        </row>
        <row r="44">
          <cell r="B44" t="str">
            <v>Communication Line failure/Network Unavailability</v>
          </cell>
        </row>
        <row r="45">
          <cell r="B45" t="str">
            <v>Capacity Crunch</v>
          </cell>
        </row>
        <row r="46">
          <cell r="B46" t="str">
            <v>Frequent changes of third party personnel</v>
          </cell>
        </row>
        <row r="47">
          <cell r="B47" t="str">
            <v>Security Violation/breach</v>
          </cell>
        </row>
        <row r="48">
          <cell r="B48" t="str">
            <v>Exposure to test data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port Summary"/>
      <sheetName val="Notes to Reader"/>
      <sheetName val="SOC Observations"/>
    </sheetNames>
    <sheetDataSet>
      <sheetData sheetId="0" refreshError="1"/>
      <sheetData sheetId="1">
        <row r="4">
          <cell r="C4" t="str">
            <v>Total</v>
          </cell>
        </row>
      </sheetData>
      <sheetData sheetId="2" refreshError="1"/>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Details"/>
      <sheetName val="Physical"/>
      <sheetName val="Software"/>
      <sheetName val="Services"/>
      <sheetName val="Threat_Database"/>
    </sheetNames>
    <sheetDataSet>
      <sheetData sheetId="0" refreshError="1"/>
      <sheetData sheetId="1" refreshError="1"/>
      <sheetData sheetId="2" refreshError="1"/>
      <sheetData sheetId="3" refreshError="1"/>
      <sheetData sheetId="4">
        <row r="7">
          <cell r="B7" t="str">
            <v>Select Threat</v>
          </cell>
        </row>
        <row r="8">
          <cell r="B8" t="str">
            <v>Theft</v>
          </cell>
        </row>
        <row r="9">
          <cell r="B9" t="str">
            <v>Fire</v>
          </cell>
        </row>
        <row r="10">
          <cell r="B10" t="str">
            <v>Flooding</v>
          </cell>
        </row>
        <row r="11">
          <cell r="B11" t="str">
            <v>Power failure</v>
          </cell>
        </row>
        <row r="12">
          <cell r="B12" t="str">
            <v>Earthquake</v>
          </cell>
        </row>
        <row r="13">
          <cell r="B13" t="str">
            <v>Lightening</v>
          </cell>
        </row>
        <row r="14">
          <cell r="B14" t="str">
            <v>Man made disasters / Vandalism</v>
          </cell>
        </row>
        <row r="15">
          <cell r="B15" t="str">
            <v>Unauthorized Physical Access</v>
          </cell>
        </row>
        <row r="16">
          <cell r="B16" t="str">
            <v>Extremes of temperature &amp; humidity</v>
          </cell>
        </row>
        <row r="17">
          <cell r="B17" t="str">
            <v>Heavy electromagnetic radiations</v>
          </cell>
        </row>
        <row r="18">
          <cell r="B18" t="str">
            <v>Equipment failure</v>
          </cell>
        </row>
        <row r="19">
          <cell r="B19" t="str">
            <v>Cable Fault</v>
          </cell>
        </row>
        <row r="20">
          <cell r="B20" t="str">
            <v>Eves dropping /Communication infiltration</v>
          </cell>
        </row>
        <row r="21">
          <cell r="B21" t="str">
            <v>Dumpster diving</v>
          </cell>
        </row>
        <row r="22">
          <cell r="B22" t="str">
            <v>Rodent</v>
          </cell>
        </row>
        <row r="23">
          <cell r="B23" t="str">
            <v>Employee sabotage</v>
          </cell>
        </row>
        <row r="24">
          <cell r="B24" t="str">
            <v>Malicious software</v>
          </cell>
        </row>
        <row r="25">
          <cell r="B25" t="str">
            <v>Licensing non compliance</v>
          </cell>
        </row>
        <row r="26">
          <cell r="B26" t="str">
            <v>Software failures</v>
          </cell>
        </row>
        <row r="27">
          <cell r="B27" t="str">
            <v>Unauthorized access to software or Data by Masquerading of user identity</v>
          </cell>
        </row>
        <row r="28">
          <cell r="B28" t="str">
            <v>Backdoors, Unauthorized codes in software, Trojans and logical bombs</v>
          </cell>
        </row>
        <row r="29">
          <cell r="B29" t="str">
            <v>Hacking</v>
          </cell>
        </row>
        <row r="30">
          <cell r="B30" t="str">
            <v>Unauthorized modifications</v>
          </cell>
        </row>
        <row r="31">
          <cell r="B31" t="str">
            <v>Maintenance errors / User errors</v>
          </cell>
        </row>
        <row r="32">
          <cell r="B32" t="str">
            <v>Inadequate support from the vendor</v>
          </cell>
        </row>
        <row r="33">
          <cell r="B33" t="str">
            <v>Industrial Espionage</v>
          </cell>
        </row>
        <row r="34">
          <cell r="B34" t="str">
            <v>Employee not following security procedures.</v>
          </cell>
        </row>
        <row r="35">
          <cell r="B35" t="str">
            <v>Employee burnout</v>
          </cell>
        </row>
        <row r="36">
          <cell r="B36" t="str">
            <v>Staff Shortage / Absence of key personnel</v>
          </cell>
        </row>
        <row r="37">
          <cell r="B37" t="str">
            <v>No accountability for job.</v>
          </cell>
        </row>
        <row r="38">
          <cell r="B38" t="str">
            <v>Social Engineering</v>
          </cell>
        </row>
        <row r="39">
          <cell r="B39" t="str">
            <v>Fraud</v>
          </cell>
        </row>
        <row r="40">
          <cell r="B40" t="str">
            <v>Unauthorized Access to information and other assets</v>
          </cell>
        </row>
        <row r="41">
          <cell r="B41" t="str">
            <v>Modification done in wrong file</v>
          </cell>
        </row>
        <row r="42">
          <cell r="B42" t="str">
            <v>Hard disk crash or other system crash.</v>
          </cell>
        </row>
        <row r="43">
          <cell r="B43" t="str">
            <v>Unauthorized access to information on paper</v>
          </cell>
        </row>
        <row r="44">
          <cell r="B44" t="str">
            <v>Communication Line failure/Network Unavailability</v>
          </cell>
        </row>
        <row r="45">
          <cell r="B45" t="str">
            <v>Capacity Crunch</v>
          </cell>
        </row>
        <row r="46">
          <cell r="B46" t="str">
            <v>Frequent changes of third party personnel</v>
          </cell>
        </row>
        <row r="47">
          <cell r="B47" t="str">
            <v>Security Violation/breach</v>
          </cell>
        </row>
        <row r="48">
          <cell r="B48" t="str">
            <v>Exposure to test data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S27"/>
  <sheetViews>
    <sheetView showGridLines="0" zoomScaleNormal="100" zoomScaleSheetLayoutView="100" workbookViewId="0">
      <selection activeCell="D22" sqref="D22"/>
    </sheetView>
  </sheetViews>
  <sheetFormatPr defaultColWidth="8.85546875" defaultRowHeight="15"/>
  <cols>
    <col min="1" max="15" width="8.85546875" style="20"/>
    <col min="16" max="17" width="9.140625" style="20" customWidth="1"/>
    <col min="18" max="18" width="9.85546875" style="20" customWidth="1"/>
    <col min="19" max="16384" width="8.85546875" style="20"/>
  </cols>
  <sheetData>
    <row r="3" spans="3:19" ht="15.75" thickBot="1"/>
    <row r="4" spans="3:19">
      <c r="C4" s="9"/>
      <c r="D4" s="8"/>
      <c r="E4" s="8"/>
      <c r="F4" s="8"/>
      <c r="G4" s="8"/>
      <c r="H4" s="8"/>
      <c r="I4" s="8"/>
      <c r="J4" s="8"/>
      <c r="K4" s="8"/>
      <c r="L4" s="8"/>
      <c r="M4" s="8"/>
      <c r="N4" s="8"/>
      <c r="O4" s="8"/>
      <c r="P4" s="8"/>
      <c r="Q4" s="8"/>
      <c r="R4" s="7"/>
      <c r="S4" s="6"/>
    </row>
    <row r="5" spans="3:19">
      <c r="C5" s="6"/>
      <c r="D5" s="5"/>
      <c r="E5" s="5"/>
      <c r="F5" s="5"/>
      <c r="G5" s="5"/>
      <c r="H5" s="5"/>
      <c r="I5" s="5"/>
      <c r="J5" s="5"/>
      <c r="K5" s="5"/>
      <c r="L5" s="5"/>
      <c r="M5" s="5"/>
      <c r="N5" s="5"/>
      <c r="O5" s="5"/>
      <c r="P5" s="5"/>
      <c r="Q5" s="5"/>
      <c r="R5" s="4"/>
      <c r="S5" s="6"/>
    </row>
    <row r="6" spans="3:19">
      <c r="C6" s="6"/>
      <c r="D6" s="5"/>
      <c r="E6" s="5"/>
      <c r="F6" s="5"/>
      <c r="G6" s="5"/>
      <c r="H6" s="5"/>
      <c r="I6" s="5"/>
      <c r="J6" s="5"/>
      <c r="K6" s="5"/>
      <c r="L6" s="5"/>
      <c r="M6" s="5"/>
      <c r="N6" s="5"/>
      <c r="O6" s="5"/>
      <c r="P6" s="5"/>
      <c r="Q6" s="5"/>
      <c r="R6" s="4"/>
      <c r="S6" s="6"/>
    </row>
    <row r="7" spans="3:19" ht="21.75" customHeight="1">
      <c r="C7" s="6"/>
      <c r="D7" s="5"/>
      <c r="E7" s="5"/>
      <c r="F7" s="5"/>
      <c r="G7" s="5"/>
      <c r="H7" s="5"/>
      <c r="I7" s="5"/>
      <c r="J7" s="5"/>
      <c r="K7" s="5"/>
      <c r="L7" s="5"/>
      <c r="M7" s="5"/>
      <c r="N7" s="5"/>
      <c r="O7" s="5"/>
      <c r="P7" s="5"/>
      <c r="Q7" s="5"/>
      <c r="R7" s="4"/>
      <c r="S7" s="6"/>
    </row>
    <row r="8" spans="3:19" ht="15" customHeight="1">
      <c r="C8" s="45" t="s">
        <v>46</v>
      </c>
      <c r="D8" s="46"/>
      <c r="E8" s="46"/>
      <c r="F8" s="46"/>
      <c r="G8" s="46"/>
      <c r="H8" s="46"/>
      <c r="I8" s="46"/>
      <c r="J8" s="46"/>
      <c r="K8" s="46"/>
      <c r="L8" s="46"/>
      <c r="M8" s="46"/>
      <c r="N8" s="46"/>
      <c r="O8" s="46"/>
      <c r="P8" s="46"/>
      <c r="Q8" s="46"/>
      <c r="R8" s="47"/>
      <c r="S8" s="6"/>
    </row>
    <row r="9" spans="3:19">
      <c r="C9" s="45"/>
      <c r="D9" s="46"/>
      <c r="E9" s="46"/>
      <c r="F9" s="46"/>
      <c r="G9" s="46"/>
      <c r="H9" s="46"/>
      <c r="I9" s="46"/>
      <c r="J9" s="46"/>
      <c r="K9" s="46"/>
      <c r="L9" s="46"/>
      <c r="M9" s="46"/>
      <c r="N9" s="46"/>
      <c r="O9" s="46"/>
      <c r="P9" s="46"/>
      <c r="Q9" s="46"/>
      <c r="R9" s="47"/>
      <c r="S9" s="6"/>
    </row>
    <row r="10" spans="3:19" ht="23.25" customHeight="1">
      <c r="C10" s="45"/>
      <c r="D10" s="46"/>
      <c r="E10" s="46"/>
      <c r="F10" s="46"/>
      <c r="G10" s="46"/>
      <c r="H10" s="46"/>
      <c r="I10" s="46"/>
      <c r="J10" s="46"/>
      <c r="K10" s="46"/>
      <c r="L10" s="46"/>
      <c r="M10" s="46"/>
      <c r="N10" s="46"/>
      <c r="O10" s="46"/>
      <c r="P10" s="46"/>
      <c r="Q10" s="46"/>
      <c r="R10" s="47"/>
      <c r="S10" s="6"/>
    </row>
    <row r="11" spans="3:19">
      <c r="C11" s="6"/>
      <c r="D11" s="5"/>
      <c r="E11" s="5"/>
      <c r="F11" s="5"/>
      <c r="G11" s="5"/>
      <c r="H11" s="5"/>
      <c r="I11" s="48" t="s">
        <v>50</v>
      </c>
      <c r="J11" s="48"/>
      <c r="K11" s="48"/>
      <c r="L11" s="48"/>
      <c r="M11" s="5"/>
      <c r="N11" s="5"/>
      <c r="O11" s="5"/>
      <c r="P11" s="5"/>
      <c r="Q11" s="5"/>
      <c r="R11" s="4"/>
      <c r="S11" s="6"/>
    </row>
    <row r="12" spans="3:19" ht="20.25">
      <c r="C12" s="49" t="s">
        <v>37</v>
      </c>
      <c r="D12" s="50"/>
      <c r="E12" s="50"/>
      <c r="F12" s="50"/>
      <c r="G12" s="50"/>
      <c r="H12" s="50"/>
      <c r="I12" s="50"/>
      <c r="J12" s="50"/>
      <c r="K12" s="50"/>
      <c r="L12" s="50"/>
      <c r="M12" s="50"/>
      <c r="N12" s="50"/>
      <c r="O12" s="50"/>
      <c r="P12" s="50"/>
      <c r="Q12" s="50"/>
      <c r="R12" s="51"/>
      <c r="S12" s="6"/>
    </row>
    <row r="13" spans="3:19">
      <c r="C13" s="6"/>
      <c r="D13" s="5"/>
      <c r="E13" s="5"/>
      <c r="F13" s="5"/>
      <c r="G13" s="5"/>
      <c r="H13" s="5"/>
      <c r="I13" s="5"/>
      <c r="J13" s="5"/>
      <c r="K13" s="5"/>
      <c r="L13" s="5"/>
      <c r="M13" s="5"/>
      <c r="N13" s="5"/>
      <c r="O13" s="5"/>
      <c r="P13" s="5"/>
      <c r="Q13" s="5"/>
      <c r="R13" s="4"/>
      <c r="S13" s="6"/>
    </row>
    <row r="14" spans="3:19">
      <c r="C14" s="6"/>
      <c r="D14" s="5"/>
      <c r="E14" s="5"/>
      <c r="F14" s="5"/>
      <c r="G14" s="5"/>
      <c r="H14" s="5"/>
      <c r="I14" s="5"/>
      <c r="J14" s="5"/>
      <c r="K14" s="5"/>
      <c r="L14" s="5"/>
      <c r="M14" s="5"/>
      <c r="N14" s="5"/>
      <c r="O14" s="5"/>
      <c r="P14" s="5"/>
      <c r="Q14" s="5"/>
      <c r="R14" s="4"/>
      <c r="S14" s="6"/>
    </row>
    <row r="15" spans="3:19">
      <c r="C15" s="52" t="s">
        <v>38</v>
      </c>
      <c r="D15" s="53"/>
      <c r="E15" s="53"/>
      <c r="F15" s="53"/>
      <c r="G15" s="53"/>
      <c r="H15" s="53"/>
      <c r="I15" s="53"/>
      <c r="J15" s="53"/>
      <c r="K15" s="53"/>
      <c r="L15" s="53"/>
      <c r="M15" s="53"/>
      <c r="N15" s="53"/>
      <c r="O15" s="53"/>
      <c r="P15" s="53"/>
      <c r="Q15" s="53"/>
      <c r="R15" s="54"/>
      <c r="S15" s="6"/>
    </row>
    <row r="16" spans="3:19" ht="15.75" thickBot="1">
      <c r="C16" s="3"/>
      <c r="D16" s="2"/>
      <c r="E16" s="2"/>
      <c r="F16" s="2"/>
      <c r="G16" s="2"/>
      <c r="H16" s="2"/>
      <c r="I16" s="2"/>
      <c r="J16" s="2"/>
      <c r="K16" s="2"/>
      <c r="L16" s="2"/>
      <c r="M16" s="2"/>
      <c r="N16" s="2"/>
      <c r="O16" s="2"/>
      <c r="P16" s="2"/>
      <c r="Q16" s="2"/>
      <c r="R16" s="1"/>
      <c r="S16" s="6"/>
    </row>
    <row r="18" spans="1:7">
      <c r="A18" s="19"/>
      <c r="B18" s="19"/>
      <c r="C18" s="19"/>
    </row>
    <row r="19" spans="1:7">
      <c r="A19" s="19"/>
      <c r="B19" s="19"/>
      <c r="C19" s="19"/>
    </row>
    <row r="20" spans="1:7">
      <c r="A20" s="19"/>
      <c r="B20" s="19"/>
      <c r="C20" s="19"/>
      <c r="G20" s="20" t="s">
        <v>0</v>
      </c>
    </row>
    <row r="21" spans="1:7">
      <c r="A21" s="19"/>
      <c r="B21" s="19"/>
      <c r="C21" s="19"/>
    </row>
    <row r="22" spans="1:7">
      <c r="A22" s="19"/>
      <c r="B22" s="19"/>
      <c r="C22" s="19"/>
    </row>
    <row r="23" spans="1:7">
      <c r="A23" s="19"/>
      <c r="B23" s="19"/>
      <c r="C23" s="19"/>
    </row>
    <row r="24" spans="1:7">
      <c r="A24" s="19"/>
      <c r="B24" s="19"/>
      <c r="C24" s="19"/>
    </row>
    <row r="25" spans="1:7">
      <c r="A25" s="19"/>
      <c r="B25" s="19"/>
      <c r="C25" s="19"/>
    </row>
    <row r="26" spans="1:7">
      <c r="A26" s="19"/>
      <c r="B26" s="19"/>
      <c r="C26" s="19"/>
    </row>
    <row r="27" spans="1:7">
      <c r="A27" s="19"/>
      <c r="B27" s="19"/>
      <c r="C27" s="19"/>
    </row>
  </sheetData>
  <mergeCells count="4">
    <mergeCell ref="C8:R10"/>
    <mergeCell ref="I11:L11"/>
    <mergeCell ref="C12:R12"/>
    <mergeCell ref="C15:R15"/>
  </mergeCells>
  <pageMargins left="0.7" right="0.7" top="0.75" bottom="0.75" header="0.3" footer="0.3"/>
  <pageSetup paperSize="9" scale="5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24"/>
  <sheetViews>
    <sheetView showGridLines="0" zoomScaleNormal="100" workbookViewId="0">
      <selection activeCell="B1" sqref="B1"/>
    </sheetView>
  </sheetViews>
  <sheetFormatPr defaultRowHeight="35.1" customHeight="1"/>
  <cols>
    <col min="1" max="1" width="6.7109375" style="10" customWidth="1"/>
    <col min="2" max="2" width="149.85546875" style="10" customWidth="1"/>
    <col min="3" max="3" width="24.7109375" style="10" customWidth="1"/>
    <col min="4" max="4" width="6.7109375" style="10" customWidth="1"/>
    <col min="5" max="16384" width="9.140625" style="10"/>
  </cols>
  <sheetData>
    <row r="1" spans="2:10" ht="35.1" customHeight="1" thickBot="1"/>
    <row r="2" spans="2:10" ht="19.5" customHeight="1" thickBot="1">
      <c r="B2" s="57" t="s">
        <v>17</v>
      </c>
      <c r="C2" s="58"/>
      <c r="D2" s="21"/>
      <c r="E2" s="22"/>
      <c r="F2" s="22"/>
      <c r="G2" s="22"/>
      <c r="H2" s="22"/>
      <c r="I2" s="22"/>
      <c r="J2" s="22"/>
    </row>
    <row r="3" spans="2:10" s="14" customFormat="1" ht="15" customHeight="1">
      <c r="B3" s="61" t="s">
        <v>44</v>
      </c>
      <c r="C3" s="62"/>
      <c r="D3" s="23"/>
      <c r="E3" s="24"/>
      <c r="F3" s="24"/>
      <c r="G3" s="24"/>
      <c r="H3" s="24"/>
      <c r="I3" s="24"/>
      <c r="J3" s="24"/>
    </row>
    <row r="4" spans="2:10" s="14" customFormat="1" ht="45" customHeight="1">
      <c r="B4" s="63" t="s">
        <v>16</v>
      </c>
      <c r="C4" s="64"/>
      <c r="D4" s="23"/>
      <c r="E4" s="24"/>
      <c r="F4" s="24"/>
      <c r="G4" s="24"/>
      <c r="H4" s="24"/>
      <c r="I4" s="24"/>
      <c r="J4" s="24"/>
    </row>
    <row r="5" spans="2:10" s="14" customFormat="1" ht="30" customHeight="1" thickBot="1">
      <c r="B5" s="63" t="s">
        <v>36</v>
      </c>
      <c r="C5" s="64"/>
      <c r="D5" s="23"/>
      <c r="E5" s="24"/>
      <c r="F5" s="24"/>
      <c r="G5" s="24"/>
      <c r="H5" s="24"/>
      <c r="I5" s="24"/>
      <c r="J5" s="24"/>
    </row>
    <row r="6" spans="2:10" ht="18.75" customHeight="1" thickBot="1">
      <c r="B6" s="57" t="s">
        <v>15</v>
      </c>
      <c r="C6" s="58"/>
      <c r="D6" s="21"/>
      <c r="E6" s="22"/>
      <c r="F6" s="22"/>
      <c r="G6" s="22"/>
      <c r="H6" s="22"/>
      <c r="I6" s="22"/>
      <c r="J6" s="22"/>
    </row>
    <row r="7" spans="2:10" ht="15" customHeight="1">
      <c r="B7" s="13" t="s">
        <v>14</v>
      </c>
      <c r="C7" s="12"/>
      <c r="D7" s="21"/>
      <c r="E7" s="22"/>
      <c r="F7" s="22"/>
      <c r="G7" s="22"/>
      <c r="H7" s="22"/>
      <c r="I7" s="22"/>
      <c r="J7" s="22"/>
    </row>
    <row r="8" spans="2:10" ht="30" customHeight="1">
      <c r="B8" s="63" t="s">
        <v>13</v>
      </c>
      <c r="C8" s="64"/>
      <c r="D8" s="21"/>
      <c r="E8" s="22"/>
      <c r="F8" s="22"/>
      <c r="G8" s="22"/>
      <c r="H8" s="22"/>
      <c r="I8" s="22"/>
      <c r="J8" s="22"/>
    </row>
    <row r="9" spans="2:10" ht="15" customHeight="1">
      <c r="B9" s="63" t="s">
        <v>12</v>
      </c>
      <c r="C9" s="64"/>
      <c r="D9" s="21"/>
      <c r="E9" s="22"/>
      <c r="F9" s="22"/>
      <c r="G9" s="22"/>
      <c r="H9" s="22"/>
      <c r="I9" s="22"/>
      <c r="J9" s="22"/>
    </row>
    <row r="10" spans="2:10" ht="30" customHeight="1" thickBot="1">
      <c r="B10" s="65" t="s">
        <v>11</v>
      </c>
      <c r="C10" s="66"/>
      <c r="D10" s="21"/>
      <c r="E10" s="22"/>
      <c r="F10" s="22"/>
      <c r="G10" s="22"/>
      <c r="H10" s="22"/>
      <c r="I10" s="22"/>
      <c r="J10" s="22"/>
    </row>
    <row r="11" spans="2:10" ht="18" customHeight="1" thickBot="1">
      <c r="B11" s="57" t="s">
        <v>10</v>
      </c>
      <c r="C11" s="58"/>
      <c r="D11" s="6"/>
      <c r="E11" s="5"/>
      <c r="F11" s="5"/>
      <c r="G11" s="5"/>
      <c r="H11" s="5"/>
      <c r="I11" s="5"/>
      <c r="J11" s="5"/>
    </row>
    <row r="12" spans="2:10" ht="45" customHeight="1" thickBot="1">
      <c r="B12" s="55" t="s">
        <v>9</v>
      </c>
      <c r="C12" s="56"/>
      <c r="D12" s="25"/>
      <c r="E12" s="11"/>
      <c r="F12" s="11"/>
      <c r="G12" s="11"/>
      <c r="H12" s="11"/>
      <c r="I12" s="11"/>
      <c r="J12" s="11"/>
    </row>
    <row r="13" spans="2:10" ht="18" customHeight="1" thickBot="1">
      <c r="B13" s="57" t="s">
        <v>8</v>
      </c>
      <c r="C13" s="58"/>
      <c r="D13" s="25"/>
      <c r="E13" s="11"/>
      <c r="F13" s="11"/>
      <c r="G13" s="11"/>
      <c r="H13" s="11"/>
      <c r="I13" s="11"/>
      <c r="J13" s="11"/>
    </row>
    <row r="14" spans="2:10" ht="45" customHeight="1">
      <c r="B14" s="59" t="s">
        <v>7</v>
      </c>
      <c r="C14" s="60"/>
      <c r="D14" s="21"/>
      <c r="E14" s="22"/>
      <c r="F14" s="22"/>
      <c r="G14" s="22"/>
      <c r="H14" s="22"/>
      <c r="I14" s="22"/>
      <c r="J14" s="22"/>
    </row>
    <row r="15" spans="2:10" ht="30" customHeight="1">
      <c r="B15" s="67" t="s">
        <v>6</v>
      </c>
      <c r="C15" s="68"/>
      <c r="D15" s="21"/>
      <c r="E15" s="22"/>
      <c r="F15" s="22"/>
      <c r="G15" s="22"/>
      <c r="H15" s="22"/>
      <c r="I15" s="22"/>
      <c r="J15" s="22"/>
    </row>
    <row r="16" spans="2:10" ht="30" customHeight="1">
      <c r="B16" s="67" t="s">
        <v>5</v>
      </c>
      <c r="C16" s="68"/>
      <c r="D16" s="21"/>
      <c r="E16" s="22"/>
      <c r="F16" s="22"/>
      <c r="G16" s="22"/>
      <c r="H16" s="22"/>
      <c r="I16" s="22"/>
      <c r="J16" s="22"/>
    </row>
    <row r="17" spans="2:10" ht="30" customHeight="1">
      <c r="B17" s="67" t="s">
        <v>4</v>
      </c>
      <c r="C17" s="68"/>
      <c r="D17" s="21"/>
      <c r="E17" s="22"/>
      <c r="F17" s="22"/>
      <c r="G17" s="22"/>
      <c r="H17" s="22"/>
      <c r="I17" s="22"/>
      <c r="J17" s="22"/>
    </row>
    <row r="18" spans="2:10" ht="30" customHeight="1">
      <c r="B18" s="67" t="s">
        <v>3</v>
      </c>
      <c r="C18" s="68"/>
      <c r="D18" s="21"/>
      <c r="E18" s="22"/>
      <c r="F18" s="22"/>
      <c r="G18" s="22"/>
      <c r="H18" s="22"/>
      <c r="I18" s="22"/>
      <c r="J18" s="22"/>
    </row>
    <row r="19" spans="2:10" ht="30" customHeight="1">
      <c r="B19" s="67" t="s">
        <v>2</v>
      </c>
      <c r="C19" s="68"/>
      <c r="D19" s="21"/>
      <c r="E19" s="22"/>
      <c r="F19" s="22"/>
      <c r="G19" s="22"/>
      <c r="H19" s="22"/>
      <c r="I19" s="22"/>
      <c r="J19" s="22"/>
    </row>
    <row r="20" spans="2:10" ht="30" customHeight="1">
      <c r="B20" s="67" t="s">
        <v>43</v>
      </c>
      <c r="C20" s="68"/>
      <c r="D20" s="21"/>
      <c r="E20" s="22"/>
      <c r="F20" s="22"/>
      <c r="G20" s="22"/>
      <c r="H20" s="22"/>
      <c r="I20" s="22"/>
      <c r="J20" s="22"/>
    </row>
    <row r="21" spans="2:10" ht="30" customHeight="1">
      <c r="B21" s="67" t="s">
        <v>1</v>
      </c>
      <c r="C21" s="68"/>
      <c r="D21" s="21"/>
      <c r="E21" s="22"/>
      <c r="F21" s="22"/>
      <c r="G21" s="22"/>
      <c r="H21" s="22"/>
      <c r="I21" s="22"/>
      <c r="J21" s="22"/>
    </row>
    <row r="22" spans="2:10" ht="15">
      <c r="B22" s="69" t="s">
        <v>39</v>
      </c>
      <c r="C22" s="70"/>
      <c r="D22" s="21"/>
      <c r="E22" s="22"/>
      <c r="F22" s="22"/>
      <c r="G22" s="22"/>
      <c r="H22" s="22"/>
      <c r="I22" s="22"/>
      <c r="J22" s="22"/>
    </row>
    <row r="23" spans="2:10" ht="60" customHeight="1">
      <c r="B23" s="67" t="s">
        <v>41</v>
      </c>
      <c r="C23" s="68"/>
      <c r="D23" s="21"/>
      <c r="E23" s="22"/>
      <c r="F23" s="22"/>
      <c r="G23" s="22"/>
      <c r="H23" s="22"/>
      <c r="I23" s="22"/>
      <c r="J23" s="22"/>
    </row>
    <row r="24" spans="2:10" ht="45" customHeight="1" thickBot="1">
      <c r="B24" s="71" t="s">
        <v>42</v>
      </c>
      <c r="C24" s="72"/>
      <c r="D24" s="21"/>
      <c r="E24" s="22"/>
      <c r="F24" s="22"/>
      <c r="G24" s="22"/>
      <c r="H24" s="22"/>
      <c r="I24" s="22"/>
      <c r="J24" s="22"/>
    </row>
  </sheetData>
  <mergeCells count="22">
    <mergeCell ref="B21:C21"/>
    <mergeCell ref="B22:C22"/>
    <mergeCell ref="B23:C23"/>
    <mergeCell ref="B24:C24"/>
    <mergeCell ref="B15:C15"/>
    <mergeCell ref="B16:C16"/>
    <mergeCell ref="B17:C17"/>
    <mergeCell ref="B18:C18"/>
    <mergeCell ref="B19:C19"/>
    <mergeCell ref="B20:C20"/>
    <mergeCell ref="B12:C12"/>
    <mergeCell ref="B13:C13"/>
    <mergeCell ref="B14:C14"/>
    <mergeCell ref="B2:C2"/>
    <mergeCell ref="B3:C3"/>
    <mergeCell ref="B4:C4"/>
    <mergeCell ref="B5:C5"/>
    <mergeCell ref="B6:C6"/>
    <mergeCell ref="B8:C8"/>
    <mergeCell ref="B9:C9"/>
    <mergeCell ref="B10:C10"/>
    <mergeCell ref="B11:C11"/>
  </mergeCells>
  <pageMargins left="0.7" right="0.7" top="0.75" bottom="0.75" header="0.3" footer="0.3"/>
  <pageSetup scale="55" orientation="portrait" r:id="rId1"/>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3"/>
  <sheetViews>
    <sheetView showGridLines="0" workbookViewId="0">
      <selection activeCell="D7" sqref="D7:F7"/>
    </sheetView>
  </sheetViews>
  <sheetFormatPr defaultColWidth="0" defaultRowHeight="0" customHeight="1" zeroHeight="1"/>
  <cols>
    <col min="1" max="2" width="9.140625" customWidth="1"/>
    <col min="3" max="3" width="17.7109375" customWidth="1"/>
    <col min="4" max="6" width="37.85546875" customWidth="1"/>
    <col min="7" max="7" width="9.140625" customWidth="1"/>
    <col min="8" max="8" width="9.140625" hidden="1" customWidth="1"/>
    <col min="9" max="9" width="11.28515625" hidden="1" customWidth="1"/>
    <col min="10" max="10" width="15.28515625" hidden="1" customWidth="1"/>
    <col min="11" max="11" width="11.85546875" hidden="1" customWidth="1"/>
    <col min="12" max="16384" width="9.140625" hidden="1"/>
  </cols>
  <sheetData>
    <row r="1" spans="3:6" ht="15"/>
    <row r="2" spans="3:6" ht="15"/>
    <row r="3" spans="3:6" ht="15"/>
    <row r="4" spans="3:6" ht="15">
      <c r="C4" s="18" t="s">
        <v>25</v>
      </c>
      <c r="D4" s="73" t="s">
        <v>24</v>
      </c>
      <c r="E4" s="73"/>
      <c r="F4" s="73"/>
    </row>
    <row r="5" spans="3:6" ht="63" customHeight="1">
      <c r="C5" s="17" t="s">
        <v>23</v>
      </c>
      <c r="D5" s="74" t="s">
        <v>22</v>
      </c>
      <c r="E5" s="74"/>
      <c r="F5" s="74"/>
    </row>
    <row r="6" spans="3:6" ht="63" customHeight="1">
      <c r="C6" s="16" t="s">
        <v>21</v>
      </c>
      <c r="D6" s="74" t="s">
        <v>20</v>
      </c>
      <c r="E6" s="74"/>
      <c r="F6" s="74"/>
    </row>
    <row r="7" spans="3:6" ht="63" customHeight="1">
      <c r="C7" s="15" t="s">
        <v>19</v>
      </c>
      <c r="D7" s="74" t="s">
        <v>18</v>
      </c>
      <c r="E7" s="74"/>
      <c r="F7" s="74"/>
    </row>
    <row r="8" spans="3:6" ht="0" hidden="1" customHeight="1"/>
    <row r="9" spans="3:6" ht="0" hidden="1" customHeight="1"/>
    <row r="10" spans="3:6" ht="0" hidden="1" customHeight="1"/>
    <row r="11" spans="3:6" ht="0" hidden="1" customHeight="1"/>
    <row r="12" spans="3:6" ht="0" hidden="1" customHeight="1"/>
    <row r="13" spans="3:6" ht="0" hidden="1" customHeight="1"/>
  </sheetData>
  <mergeCells count="4">
    <mergeCell ref="D4:F4"/>
    <mergeCell ref="D5:F5"/>
    <mergeCell ref="D6:F6"/>
    <mergeCell ref="D7:F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
  <sheetViews>
    <sheetView showGridLines="0" tabSelected="1" zoomScale="82" zoomScaleNormal="80" workbookViewId="0">
      <selection activeCell="A10" sqref="A10"/>
    </sheetView>
  </sheetViews>
  <sheetFormatPr defaultRowHeight="15" customHeight="1"/>
  <cols>
    <col min="1" max="1" width="12.5703125" style="28" customWidth="1"/>
    <col min="2" max="2" width="35.28515625" style="31" customWidth="1"/>
    <col min="3" max="3" width="48.5703125" style="31" customWidth="1"/>
    <col min="4" max="4" width="31.28515625" style="28" customWidth="1"/>
    <col min="5" max="5" width="26" style="28" customWidth="1"/>
    <col min="6" max="6" width="47.140625" style="31" customWidth="1"/>
    <col min="7" max="7" width="46.7109375" style="31" customWidth="1"/>
    <col min="8" max="9" width="29.28515625" style="28" customWidth="1"/>
    <col min="10" max="10" width="36.42578125" style="28" bestFit="1" customWidth="1"/>
    <col min="11" max="11" width="34.7109375" style="28" customWidth="1"/>
    <col min="12" max="16384" width="9.140625" style="28"/>
  </cols>
  <sheetData>
    <row r="1" spans="1:13" ht="15" customHeight="1">
      <c r="A1" s="75" t="s">
        <v>45</v>
      </c>
      <c r="B1" s="75"/>
      <c r="C1" s="75"/>
      <c r="D1" s="75"/>
      <c r="E1" s="75"/>
      <c r="F1" s="75"/>
      <c r="G1" s="75"/>
      <c r="H1" s="75"/>
      <c r="I1" s="32"/>
      <c r="J1" s="32"/>
      <c r="K1" s="32"/>
    </row>
    <row r="2" spans="1:13" ht="15" customHeight="1">
      <c r="A2" s="29"/>
      <c r="B2" s="29"/>
      <c r="C2" s="29"/>
      <c r="D2" s="29"/>
      <c r="E2" s="29"/>
      <c r="F2" s="29"/>
      <c r="G2" s="29"/>
      <c r="H2" s="29"/>
      <c r="I2" s="29"/>
      <c r="J2" s="29"/>
      <c r="K2" s="30"/>
      <c r="L2" s="30"/>
      <c r="M2" s="30"/>
    </row>
    <row r="3" spans="1:13" ht="15" customHeight="1">
      <c r="A3" s="43"/>
      <c r="B3" s="34" t="s">
        <v>34</v>
      </c>
      <c r="C3" s="34" t="s">
        <v>33</v>
      </c>
      <c r="D3" s="34" t="s">
        <v>55</v>
      </c>
      <c r="E3" s="34" t="s">
        <v>56</v>
      </c>
      <c r="F3" s="29"/>
      <c r="G3" s="29"/>
      <c r="H3" s="29"/>
      <c r="I3" s="29"/>
      <c r="J3" s="29"/>
      <c r="K3" s="30"/>
      <c r="L3" s="30"/>
      <c r="M3" s="30"/>
    </row>
    <row r="4" spans="1:13" ht="15" customHeight="1">
      <c r="A4" s="43"/>
      <c r="B4" s="35" t="s">
        <v>47</v>
      </c>
      <c r="C4" s="39">
        <f>COUNTIF(E9:E10000,"HIGH")</f>
        <v>0</v>
      </c>
      <c r="D4" s="40" t="e">
        <f>COUNTIFS(E9:E10000,"HIGH",I9:I9999,"CLOSE")</f>
        <v>#VALUE!</v>
      </c>
      <c r="E4" s="41" t="e">
        <f>COUNTIFS(E9:E10000,"HIGH",I9:I9999,"OPEN")</f>
        <v>#VALUE!</v>
      </c>
      <c r="F4" s="29"/>
      <c r="G4" s="29"/>
      <c r="H4" s="29"/>
      <c r="I4" s="29"/>
      <c r="J4" s="29"/>
      <c r="K4" s="30"/>
      <c r="L4" s="30"/>
      <c r="M4" s="30"/>
    </row>
    <row r="5" spans="1:13" ht="15" customHeight="1">
      <c r="A5" s="44"/>
      <c r="B5" s="36" t="s">
        <v>49</v>
      </c>
      <c r="C5" s="39">
        <f>COUNTIF(E9:E10000,"MEDIUM")</f>
        <v>0</v>
      </c>
      <c r="D5" s="42" t="e">
        <f>COUNTIFS(E9:E10000,"MEDIUM",I9:I9999,"CLOSE")</f>
        <v>#VALUE!</v>
      </c>
      <c r="E5" s="41" t="e">
        <f>COUNTIFS(E9:E10000,"MEDIUM",I9:I9999,"OPEN")</f>
        <v>#VALUE!</v>
      </c>
      <c r="F5" s="28"/>
      <c r="G5" s="28"/>
    </row>
    <row r="6" spans="1:13" ht="15" customHeight="1">
      <c r="A6" s="44"/>
      <c r="B6" s="37" t="s">
        <v>48</v>
      </c>
      <c r="C6" s="39">
        <f>COUNTIF(E10:E10001,"LOW")</f>
        <v>0</v>
      </c>
      <c r="D6" s="42" t="e">
        <f>COUNTIFS(E9:E10000,"LOW",I9:I9999,"CLOSE")</f>
        <v>#VALUE!</v>
      </c>
      <c r="E6" s="41" t="e">
        <f>COUNTIFS(E9:E10000,"LOW",I9:I9999,"OPEN")</f>
        <v>#VALUE!</v>
      </c>
      <c r="F6" s="28"/>
      <c r="G6" s="28"/>
    </row>
    <row r="7" spans="1:13" ht="15" customHeight="1">
      <c r="A7" s="44"/>
      <c r="B7" s="38" t="s">
        <v>32</v>
      </c>
      <c r="C7" s="38">
        <f>SUM(C4:C6)</f>
        <v>0</v>
      </c>
      <c r="D7" s="38" t="e">
        <f t="shared" ref="D7:E7" si="0">SUM(D4:D6)</f>
        <v>#VALUE!</v>
      </c>
      <c r="E7" s="38" t="e">
        <f t="shared" si="0"/>
        <v>#VALUE!</v>
      </c>
      <c r="F7" s="28"/>
      <c r="G7" s="28"/>
    </row>
    <row r="8" spans="1:13" ht="15" customHeight="1">
      <c r="B8" s="28"/>
      <c r="C8" s="28"/>
      <c r="F8" s="28"/>
      <c r="G8" s="28"/>
    </row>
    <row r="9" spans="1:13" ht="15" customHeight="1">
      <c r="A9" s="33" t="s">
        <v>31</v>
      </c>
      <c r="B9" s="33" t="s">
        <v>30</v>
      </c>
      <c r="C9" s="33" t="s">
        <v>29</v>
      </c>
      <c r="D9" s="33" t="s">
        <v>40</v>
      </c>
      <c r="E9" s="33" t="s">
        <v>28</v>
      </c>
      <c r="F9" s="33" t="s">
        <v>27</v>
      </c>
      <c r="G9" s="33" t="s">
        <v>26</v>
      </c>
      <c r="H9" s="33" t="s">
        <v>35</v>
      </c>
      <c r="I9" s="33" t="s">
        <v>54</v>
      </c>
      <c r="J9" s="33" t="s">
        <v>52</v>
      </c>
      <c r="K9" s="33" t="s">
        <v>53</v>
      </c>
    </row>
  </sheetData>
  <mergeCells count="1">
    <mergeCell ref="A1:H1"/>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5"/>
  <sheetViews>
    <sheetView showGridLines="0" zoomScale="80" zoomScaleNormal="80" workbookViewId="0">
      <selection activeCell="M8" sqref="M8"/>
    </sheetView>
  </sheetViews>
  <sheetFormatPr defaultRowHeight="15" customHeight="1"/>
  <cols>
    <col min="1" max="16384" width="9.140625" style="26"/>
  </cols>
  <sheetData>
    <row r="1" spans="1:26" ht="15" customHeight="1">
      <c r="A1" s="75" t="s">
        <v>51</v>
      </c>
      <c r="B1" s="75"/>
      <c r="C1" s="75"/>
      <c r="D1" s="75"/>
      <c r="E1" s="75"/>
      <c r="F1" s="75"/>
      <c r="G1" s="75"/>
      <c r="H1" s="75"/>
      <c r="I1" s="75"/>
      <c r="J1" s="75"/>
      <c r="K1" s="75"/>
      <c r="L1" s="75"/>
      <c r="M1" s="75"/>
      <c r="N1" s="75"/>
      <c r="O1" s="75"/>
      <c r="P1" s="75"/>
      <c r="Q1" s="75"/>
      <c r="R1" s="75"/>
      <c r="S1" s="75"/>
      <c r="T1" s="75"/>
      <c r="U1" s="75"/>
      <c r="V1" s="75"/>
      <c r="W1" s="75"/>
      <c r="X1" s="75"/>
      <c r="Y1" s="75"/>
      <c r="Z1" s="75"/>
    </row>
    <row r="25" spans="14:14" ht="15" customHeight="1">
      <c r="N25" s="27"/>
    </row>
  </sheetData>
  <mergeCells count="1">
    <mergeCell ref="A1:Z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vt:lpstr>
      <vt:lpstr>Disclaimer and Assumptions</vt:lpstr>
      <vt:lpstr>Risk Description</vt:lpstr>
      <vt:lpstr>Observations</vt:lpstr>
      <vt:lpstr>Annexures</vt:lpstr>
      <vt:lpstr>Cover!Print_Area</vt:lpstr>
      <vt:lpstr>'Disclaimer and Assumptions'!Print_Area</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Debnath, Aurobindo</cp:lastModifiedBy>
  <dcterms:created xsi:type="dcterms:W3CDTF">2018-05-15T12:55:20Z</dcterms:created>
  <dcterms:modified xsi:type="dcterms:W3CDTF">2019-11-25T11:56:32Z</dcterms:modified>
</cp:coreProperties>
</file>