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1.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20730" windowHeight="11160" activeTab="3"/>
  </bookViews>
  <sheets>
    <sheet sheetId="11" name="Cover" state="visible" r:id="rId4"/>
    <sheet sheetId="7" name="Disclaimer and Assumptions" state="visible" r:id="rId5"/>
    <sheet sheetId="8" name="Risk Description" state="visible" r:id="rId6"/>
    <sheet sheetId="12" name="Observations" state="visible" r:id="rId7"/>
    <sheet sheetId="10" name="Annexures" state="visible" r:id="rId8"/>
  </sheets>
  <definedNames>
    <definedName name="Appendix1">'[1]Threat_Database'!$B$7:$B$54</definedName>
    <definedName name="x">'[3]Threat_Database'!$B$7:$B$54</definedName>
    <definedName name="_xlnm.Print_Area" localSheetId="0">'Cover'!$A1:$S21</definedName>
    <definedName name="_xlnm.Print_Area" localSheetId="1">'Disclaimer and Assumptions'!$B2:$D12</definedName>
  </definedNames>
  <calcPr calcId="171027"/>
</workbook>
</file>

<file path=xl/sharedStrings.xml><?xml version="1.0" encoding="utf-8"?>
<sst xmlns="http://schemas.openxmlformats.org/spreadsheetml/2006/main" count="89" uniqueCount="77">
  <si>
    <t>UIDAI Web Application Security Assessment</t>
  </si>
  <si>
    <t>Draft report v1.0</t>
  </si>
  <si>
    <t>September 2020</t>
  </si>
  <si>
    <t>© 2020 KPMG India, a member firm of the KPMG network of independent member firms affiliated with KPMG International Cooperative (“KPMG International”), a Swiss entity. All rights reserved.</t>
  </si>
  <si>
    <t>`</t>
  </si>
  <si>
    <t>Note to the reader</t>
  </si>
  <si>
    <t>This report contains sensitive and confidential information about the security controls designed and implemented for securing the information at UIDAI.</t>
  </si>
  <si>
    <t xml:space="preserve">The report also highlights certain security controls weaknesses identified during the review. Therefore, the information contained in this report can be maliciously used to exploit the gaps identified.  We, therefore, strongly recommend reader of this document to treat this report as ‘classified’ information, restrict its circulation, and control the process of making additional copies thereof.   </t>
  </si>
  <si>
    <t>The final outcome of this review is solely for internal use by KPMG India and it should not be quoted or referred to, in whole or in part, or distributed to any third party, or used for any other purpose or referred to without our prior written consent.</t>
  </si>
  <si>
    <t>Key Assumptions</t>
  </si>
  <si>
    <t>The following key assumptions have been made during performance of this review:</t>
  </si>
  <si>
    <t>The concerned management will implement recommendations in this report after adequate testing, discussion with the concerned implementation parameters and taking into consideration the business impact as per their understanding.</t>
  </si>
  <si>
    <t>The review is limited to providing practical recommendations for minimizing potential gaps identified by us during the assessment and it may not cover all the risk present in the applications.</t>
  </si>
  <si>
    <t>The observations and recommendations detailed in the report are limited by the scope of work and thus the same should not be used or interpreted as base for taking business decisions including decisions of strategic, financial, economic or marketing nature.</t>
  </si>
  <si>
    <t>Disclaimer</t>
  </si>
  <si>
    <t>Our assessment exercise shall include only the findings identified during our review period. It should be noted that this assessment exercise shall be limited by time and not by a specific event. It should also be noted that mitigation measures if not appropriately applied and tested could lead to potential attacks to the critical Web Applications, related hosts or its surrounding environment and security incidents may occur despite technical vulnerabilities being addressed, since the incidents may occur due to multiple reasons.</t>
  </si>
  <si>
    <t>Project Assumptions</t>
  </si>
  <si>
    <t>All our findings and recommendations are subject to the existing IT environment as on the date of the report. Any changes made to the application, related systems or underlying controls, any process related changes, any changes in the security policy or procedures, adoption of any new technology or a new service line may introduce new information security risks, which shall make our findings and recommendations invalid.</t>
  </si>
  <si>
    <t>The findings and recommendations detailed in our report shall be limited by the scope of work defined in this document and thus the management should not use or interpret the findings or recommendations of our review for taking business decisions including decisions of strategic, financial, economic or marketing nature.</t>
  </si>
  <si>
    <t>It should also be noted that mitigation measures if not appropriately applied and tested could lead to other potential attacks to the web application, host or its surrounding environment and security incidents may occur despite technical vulnerabilities being addressed, since the incidents may occur due to multiple reasons.</t>
  </si>
  <si>
    <t>The assessment is limited by time and resources and KPMG does not warrant that the systems/applications that are assessed/ tested under the scope of this engagement are impervious to or will not be targeted by the hacker community, viruses, worms, Trojans, bugs, malware or the like. Further, an assessment or testing will not guarantee that the systems tested will not be hacked.</t>
  </si>
  <si>
    <t>Change management processes for making changes, modifications, deletions should be followed, whereby any change should be first tested in a test environment and on working confirmation of the business functionality of the application should ONLY then be migrated to the production environment.</t>
  </si>
  <si>
    <t>The nature of our assignment is purely advisory in nature, it is the responsibility of the entities or regions to implement the recommendations and/or make suitable modifications to its Information Technology (IT) environment, security configuration of devices and applications as soon as notified.</t>
  </si>
  <si>
    <t>UIDAI shall own the deliverables of this engagement, which shall not include our working papers or any proprietary products or methods we may use in the course of the engagement. Subject to our obligations of confidentiality, each of us shall be free to use the concepts, techniques and know-how used and developed during the course of the engagement.</t>
  </si>
  <si>
    <t>In any event, we shall continue to be free to perform similar services for our other clients using our general knowledge, skills and experience. We will have no obligation to update our report for events occurring subsequent to the date of issue of our reports.</t>
  </si>
  <si>
    <t>This exercise will focused on key web application components which will be identified by mutual agreement between UIDAI and KPMG stakeholders.</t>
  </si>
  <si>
    <t>UIDAI acknowledges and agrees that it and none of its affiliates/ group companies shall have any claim or any other cause of action against KPMG and KPMG shall not be liable in respect of any losses, damages, liabilities, charges, penalties, actual costs (including legal fees, costs and expenses) of any kind whatsoever incurred or suffered by UIDAI as a result of or otherwise attributable to any acts performed by KPMG while it is conducting or performing any web application security assessment, vulnerability assessment, configuration review or penetration testing under this engagement unless such acts amount to gross negligence.</t>
  </si>
  <si>
    <t>UIDAI or its affiliates/ group companies may be required to implement certain security practices and procedures and comply with other local law requirements in relation to privacy, data protection or otherwise; which will be the sole responsibility of UIDAI or its affiliates/ group companies and in respect of which KPMG shall not be responsible/ liable in any manner whatsoever.</t>
  </si>
  <si>
    <t>Risk</t>
  </si>
  <si>
    <t>Risk Description</t>
  </si>
  <si>
    <t>High</t>
  </si>
  <si>
    <t xml:space="preserve">Issue represents a weakness which could have or is having major adverse effect in the event of being misused or compromised.  These issues require immediate notification to the Executive Management.  These issues require action on an immediate basis in the short term </t>
  </si>
  <si>
    <t>Medium</t>
  </si>
  <si>
    <t>Issue represents a weakness which could have or is having significant adverse effect in the event of being misused or compromised.  These issues require management attention / action and should be resolved  on a medium term basis</t>
  </si>
  <si>
    <t>Low</t>
  </si>
  <si>
    <t>Issue represents  a weakness where the risk exposure is minimal. These issues require general management attention / action and should be resolved  within a reasonable time period</t>
  </si>
  <si>
    <t>uidstatus Web Application Security Assessment : Observations</t>
  </si>
  <si>
    <t>Risk Rating</t>
  </si>
  <si>
    <t>No. of Issues Identified</t>
  </si>
  <si>
    <t>No. of Issues Resolved</t>
  </si>
  <si>
    <t>No. of Issues Pending</t>
  </si>
  <si>
    <t>HIGH</t>
  </si>
  <si>
    <t>MEDIUM</t>
  </si>
  <si>
    <t>LOW</t>
  </si>
  <si>
    <t>Total observations</t>
  </si>
  <si>
    <t>Sr. No.</t>
  </si>
  <si>
    <t>Observations</t>
  </si>
  <si>
    <t>Detailed Observations</t>
  </si>
  <si>
    <t>Affected Hosts</t>
  </si>
  <si>
    <t>Criticality</t>
  </si>
  <si>
    <t>Risk/Impact</t>
  </si>
  <si>
    <t>Recommendations</t>
  </si>
  <si>
    <t>Annexures</t>
  </si>
  <si>
    <t>Issue Status</t>
  </si>
  <si>
    <t>UIDAI Management Comments</t>
  </si>
  <si>
    <t>KPMG Comments</t>
  </si>
  <si>
    <t>Broken Access Control</t>
  </si>
  <si>
    <t>The review team observed that it was possible to bypass access controls by an unauthorized user by accessing the restricted application URL.</t>
  </si>
  <si>
    <t/>
  </si>
  <si>
    <t>Without proper validation mechanism, an attacker may get unauthorized access to data stored in other elements. In current scenario, an attacker may get access to sensitive user data stored on the server and abuse the revealed information.</t>
  </si>
  <si>
    <t>It is recommended to implement proper input validation control mechanism to check whether the user is allowed to access the requested data or not and the data which should be available only after login should not be accessible directly.</t>
  </si>
  <si>
    <t>Annexure</t>
  </si>
  <si>
    <t>OPEN</t>
  </si>
  <si>
    <t>Improper Session Termination</t>
  </si>
  <si>
    <t>The review team observed that it was possible to access the authenticated pages using browser's back button and forward button even after logging out from the application.</t>
  </si>
  <si>
    <t>Improper session handling could allow an attacker to access authenticated pages and steal sensitive information such as user's dashboard, notifications, patent cases and other pages of the application.</t>
  </si>
  <si>
    <t>It is recommended to terminate the session on the server side as well as soon as user gets log out of the application. This can also be done by disabling back button on log out page of the application.</t>
  </si>
  <si>
    <t>N/A</t>
  </si>
  <si>
    <t>No Account Lockout Policy Implemented</t>
  </si>
  <si>
    <t>The review team observed that there is no lockout implemented when admin inputs wrong credentials multiple times. Also, login page doesn’t include any captcha to prevent dictionary or brute-force attack.</t>
  </si>
  <si>
    <t>This may allow an attacker to perform brute force attack and limit the service of the server by increasing the load on the server. It may also help him to brute-force the account and find the password for the admin account.</t>
  </si>
  <si>
    <t>It is recommended to implement Account Lockout Policy as well as Captcha.</t>
  </si>
  <si>
    <t>Application allows Multiple Concurrent Login</t>
  </si>
  <si>
    <t>The review team observed that it was possible to have simultaneous multiple login sessions using the same login credentials on two different machines.</t>
  </si>
  <si>
    <t>This weakness can allow attackers to compromise user accounts, thus permitting malicious manipulation or forging the identification of new actions.</t>
  </si>
  <si>
    <t>It is recommended that multiple concurrent sessions should not be allowed. It is also recommended to display an alert message when the second user tries to log in.</t>
  </si>
  <si>
    <t>uidstatus Web Application Security Assessment : Annexure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</si>
</sst>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color theme="1"/>
      <family val="2"/>
      <scheme val="minor"/>
      <sz val="11"/>
      <name val="Calibri"/>
    </font>
    <font>
      <b/>
      <color theme="1"/>
      <family val="2"/>
      <sz val="28"/>
      <name val="Univers for KPMG"/>
    </font>
    <font>
      <i/>
      <color theme="1"/>
      <family val="2"/>
      <sz val="11"/>
      <name val="Univers for KPMG"/>
    </font>
    <font>
      <b/>
      <color theme="1"/>
      <family val="2"/>
      <sz val="16"/>
      <name val="Univers for KPMG"/>
    </font>
    <font>
      <family val="2"/>
      <sz val="7"/>
      <name val="Univers for KPMG"/>
    </font>
    <font>
      <color theme="1"/>
      <family val="2"/>
      <sz val="11"/>
      <name val="Candara"/>
    </font>
    <font>
      <b/>
      <color rgb="FFFFFFFF"/>
      <family val="2"/>
      <sz val="11"/>
      <name val="Univers for KPMG"/>
    </font>
    <font>
      <family val="2"/>
      <sz val="10"/>
      <name val="Univers for KPMG"/>
    </font>
    <font>
      <color theme="1"/>
      <family val="2"/>
      <sz val="10"/>
      <name val="Univers for KPMG"/>
    </font>
    <font>
      <b/>
      <color rgb="FFFFFFFF"/>
      <family val="2"/>
      <sz val="10"/>
      <name val="Univers for KPMG"/>
    </font>
    <font>
      <b/>
      <color rgb="FF000000"/>
      <family val="2"/>
      <sz val="10"/>
      <name val="Univers for KPMG"/>
    </font>
    <font>
      <color rgb="FF00338D"/>
      <family val="2"/>
      <sz val="10"/>
      <name val="Univers for KPMG"/>
    </font>
    <font>
      <color rgb="FFFFFFFF"/>
      <family val="2"/>
      <sz val="10"/>
      <name val="Univers for KPMG"/>
    </font>
    <font>
      <color theme="0"/>
      <family val="2"/>
      <sz val="10"/>
      <name val="Univers for KPMG"/>
    </font>
    <font>
      <color theme="1" tint="0.0499893185216834"/>
      <family val="2"/>
      <sz val="10"/>
      <name val="Univers for KPMG"/>
    </font>
    <font>
      <color rgb="FF000000"/>
      <family val="2"/>
      <sz val="10"/>
      <name val="Univers for KPMG"/>
    </font>
    <font>
      <color indexed="9"/>
      <family val="2"/>
      <sz val="10"/>
      <name val="Univers for KPMG"/>
    </font>
    <font>
      <sz val="10"/>
      <name val="Univers for KPMG"/>
    </font>
    <font>
      <u/>
      <color rgb="FF0000EE"/>
      <sz val="10"/>
      <name val="Univers for KPMG"/>
    </font>
    <font>
      <color theme="1"/>
      <family val="2"/>
      <sz val="11"/>
      <name val="Univers for KPMG"/>
    </font>
  </fonts>
  <fills count="15">
    <fill>
      <patternFill patternType="none"/>
    </fill>
    <fill>
      <patternFill patternType="gray125"/>
    </fill>
    <fill>
      <patternFill patternType="solid">
        <fgColor rgb="FF00338D"/>
        <bgColor indexed="64"/>
      </patternFill>
    </fill>
    <fill>
      <patternFill patternType="solid">
        <fgColor rgb="FF003366"/>
        <bgColor indexed="64"/>
      </patternFill>
    </fill>
    <fill>
      <patternFill patternType="solid">
        <fgColor rgb="FFFF0000"/>
        <bgColor indexed="64"/>
      </patternFill>
    </fill>
    <fill>
      <patternFill patternType="solid">
        <fgColor theme="0" tint="-0.0499893185216834"/>
        <bgColor indexed="64"/>
      </patternFill>
    </fill>
    <fill>
      <patternFill patternType="solid">
        <fgColor rgb="FFFFC000"/>
        <bgColor indexed="64"/>
      </patternFill>
    </fill>
    <fill>
      <patternFill patternType="solid">
        <fgColor rgb="FF92D050"/>
        <bgColor indexed="64"/>
      </patternFill>
    </fill>
    <fill>
      <patternFill patternType="solid">
        <fgColor rgb="FFFF3333"/>
        <bgColor indexed="64"/>
      </patternFill>
    </fill>
    <fill>
      <patternFill patternType="solid">
        <fgColor theme="4" tint="0.7999816888943144"/>
        <bgColor indexed="64"/>
      </patternFill>
    </fill>
    <fill>
      <patternFill patternType="solid">
        <fgColor theme="9" tint="0.5999938962981048"/>
        <bgColor indexed="64"/>
      </patternFill>
    </fill>
    <fill>
      <patternFill patternType="solid">
        <fgColor theme="5" tint="0.7999816888943144"/>
        <bgColor indexed="64"/>
      </patternFill>
    </fill>
    <fill>
      <patternFill patternType="solid">
        <fgColor rgb="FFFFD54F"/>
        <bgColor indexed="64"/>
      </patternFill>
    </fill>
    <fill>
      <patternFill patternType="solid">
        <fgColor rgb="FFFFC000"/>
        <bgColor rgb="FFFFC000"/>
      </patternFill>
    </fill>
    <fill>
      <patternFill patternType="solid">
        <fgColor rgb="FF92D050"/>
        <bgColor rgb="FF92D050"/>
      </patternFill>
    </fill>
  </fills>
  <borders count="13">
    <border>
      <left/>
      <right/>
      <top/>
      <bottom/>
      <diagonal/>
    </border>
    <border>
      <left style="medium"/>
      <right/>
      <top style="medium"/>
      <bottom/>
      <diagonal/>
    </border>
    <border>
      <left/>
      <right/>
      <top style="medium"/>
      <bottom/>
      <diagonal/>
    </border>
    <border>
      <left/>
      <right style="medium"/>
      <top style="medium"/>
      <bottom/>
      <diagonal/>
    </border>
    <border>
      <left style="medium"/>
      <right/>
      <top/>
      <bottom/>
      <diagonal/>
    </border>
    <border>
      <left/>
      <right style="medium"/>
      <top/>
      <bottom/>
      <diagonal/>
    </border>
    <border>
      <left style="medium"/>
      <right/>
      <top/>
      <bottom style="medium"/>
      <diagonal/>
    </border>
    <border>
      <left/>
      <right/>
      <top/>
      <bottom style="medium"/>
      <diagonal/>
    </border>
    <border>
      <left/>
      <right style="medium"/>
      <top/>
      <bottom style="mediu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right style="thin"/>
      <top style="thin"/>
      <bottom style="thin"/>
      <diagonal/>
    </border>
  </borders>
  <cellStyleXfs count="1">
    <xf numFmtId="0" fontId="0" fillId="0" borderId="0"/>
  </cellStyleXfs>
  <cellXfs count="7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1" fillId="0" borderId="4" xfId="0" applyFont="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2" fillId="0" borderId="0" xfId="0" applyFont="1" applyAlignment="1">
      <alignment horizontal="center"/>
    </xf>
    <xf numFmtId="49" fontId="3" fillId="0" borderId="4" xfId="0" applyNumberFormat="1" applyFont="1" applyBorder="1" applyAlignment="1">
      <alignment horizontal="center" vertical="center"/>
    </xf>
    <xf numFmtId="49" fontId="3" fillId="0" borderId="0" xfId="0" applyNumberFormat="1" applyFont="1" applyAlignment="1">
      <alignment horizontal="center" vertical="center"/>
    </xf>
    <xf numFmtId="49" fontId="3" fillId="0" borderId="5" xfId="0" applyNumberFormat="1" applyFont="1" applyBorder="1" applyAlignment="1">
      <alignment horizontal="center" vertical="center"/>
    </xf>
    <xf numFmtId="0" fontId="4" fillId="0" borderId="4" xfId="0" applyFont="1" applyBorder="1" applyAlignment="1">
      <alignment horizontal="center" vertical="center" wrapText="1"/>
    </xf>
    <xf numFmtId="0" fontId="4" fillId="0" borderId="0" xfId="0" applyFont="1" applyAlignment="1">
      <alignment horizontal="center" vertical="center"/>
    </xf>
    <xf numFmtId="0" fontId="4" fillId="0" borderId="5" xfId="0" applyFont="1" applyBorder="1" applyAlignment="1">
      <alignment horizontal="center" vertical="center"/>
    </xf>
    <xf numFmtId="0" fontId="0" fillId="0" borderId="6" xfId="0" applyBorder="1"/>
    <xf numFmtId="0" fontId="0" fillId="0" borderId="7" xfId="0" applyBorder="1"/>
    <xf numFmtId="0" fontId="0" fillId="0" borderId="8" xfId="0" applyBorder="1"/>
    <xf numFmtId="0" fontId="5" fillId="0" borderId="0" xfId="0" applyFont="1"/>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5" fillId="0" borderId="4" xfId="0" applyFont="1" applyBorder="1"/>
    <xf numFmtId="0" fontId="5" fillId="0" borderId="0" xfId="0" applyFont="1" applyAlignment="1">
      <alignment horizontal="left"/>
    </xf>
    <xf numFmtId="0" fontId="7" fillId="0" borderId="1" xfId="0" applyFont="1" applyBorder="1" applyAlignment="1">
      <alignment horizontal="left" vertical="center" wrapText="1"/>
    </xf>
    <xf numFmtId="0" fontId="7" fillId="0" borderId="3" xfId="0" applyFont="1" applyBorder="1" applyAlignment="1">
      <alignment horizontal="left" vertical="center" wrapText="1"/>
    </xf>
    <xf numFmtId="0" fontId="5" fillId="0" borderId="4" xfId="0" applyFont="1" applyBorder="1" applyAlignment="1">
      <alignment horizontal="left"/>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8" fillId="0" borderId="5" xfId="0" applyFont="1" applyBorder="1" applyAlignment="1">
      <alignment horizontal="left" vertical="center" wrapText="1"/>
    </xf>
    <xf numFmtId="0" fontId="7" fillId="0" borderId="6" xfId="0" applyFont="1" applyBorder="1" applyAlignment="1">
      <alignment horizontal="left" vertical="center" wrapText="1"/>
    </xf>
    <xf numFmtId="0" fontId="7"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0" fillId="0" borderId="4" xfId="0" applyBorder="1" applyAlignment="1">
      <alignment vertical="top" wrapText="1"/>
    </xf>
    <xf numFmtId="0" fontId="0" fillId="0" borderId="0" xfId="0" applyAlignment="1">
      <alignment vertical="top" wrapText="1"/>
    </xf>
    <xf numFmtId="0" fontId="8" fillId="0" borderId="1"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9" fontId="8" fillId="0" borderId="4" xfId="0" applyNumberFormat="1" applyFont="1" applyBorder="1" applyAlignment="1">
      <alignment horizontal="left" vertical="center" wrapText="1"/>
    </xf>
    <xf numFmtId="9" fontId="8" fillId="0" borderId="5" xfId="0" applyNumberFormat="1" applyFont="1" applyBorder="1" applyAlignment="1">
      <alignment horizontal="left" vertical="center" wrapText="1"/>
    </xf>
    <xf numFmtId="0" fontId="8" fillId="0" borderId="6" xfId="0" applyFont="1" applyBorder="1" applyAlignment="1">
      <alignment horizontal="left" vertical="center" wrapText="1"/>
    </xf>
    <xf numFmtId="0" fontId="8" fillId="0" borderId="8" xfId="0" applyFont="1" applyBorder="1" applyAlignment="1">
      <alignment horizontal="left" vertical="center" wrapText="1"/>
    </xf>
    <xf numFmtId="0" fontId="9" fillId="3" borderId="11" xfId="0" applyFont="1" applyFill="1" applyBorder="1" applyAlignment="1">
      <alignment horizontal="center" vertical="center" wrapText="1" readingOrder="1"/>
    </xf>
    <xf numFmtId="0" fontId="10" fillId="4" borderId="11" xfId="0" applyFont="1" applyFill="1" applyBorder="1" applyAlignment="1">
      <alignment horizontal="center" vertical="center" wrapText="1" readingOrder="1"/>
    </xf>
    <xf numFmtId="0" fontId="11" fillId="5" borderId="11" xfId="0" applyFont="1" applyFill="1" applyBorder="1" applyAlignment="1">
      <alignment horizontal="left" vertical="center" wrapText="1" indent="2" readingOrder="1"/>
    </xf>
    <xf numFmtId="0" fontId="10" fillId="6" borderId="11" xfId="0" applyFont="1" applyFill="1" applyBorder="1" applyAlignment="1">
      <alignment horizontal="center" vertical="center" wrapText="1" readingOrder="1"/>
    </xf>
    <xf numFmtId="0" fontId="10" fillId="7" borderId="11" xfId="0" applyFont="1" applyFill="1" applyBorder="1" applyAlignment="1">
      <alignment horizontal="center" vertical="center" wrapText="1" readingOrder="1"/>
    </xf>
    <xf numFmtId="0" fontId="8" fillId="0" borderId="0" xfId="0" applyFont="1" applyAlignment="1">
      <alignment horizontal="center" vertical="center"/>
    </xf>
    <xf numFmtId="0" fontId="8" fillId="0" borderId="0" xfId="0" applyFont="1" applyAlignment="1">
      <alignment horizontal="left" vertical="center"/>
    </xf>
    <xf numFmtId="0" fontId="12" fillId="2" borderId="0" xfId="0" applyFont="1" applyFill="1" applyAlignment="1">
      <alignment horizontal="center" vertical="center"/>
    </xf>
    <xf numFmtId="0" fontId="12" fillId="0" borderId="0" xfId="0" applyFont="1" applyAlignment="1">
      <alignment horizontal="center" vertical="center" wrapText="1"/>
    </xf>
    <xf numFmtId="0" fontId="7" fillId="0" borderId="0" xfId="0" applyFont="1" applyAlignment="1">
      <alignment horizontal="center" vertical="center" wrapText="1"/>
    </xf>
    <xf numFmtId="0" fontId="13" fillId="2" borderId="11" xfId="0" applyFont="1" applyFill="1" applyBorder="1" applyAlignment="1">
      <alignment horizontal="center" vertical="center" wrapText="1"/>
    </xf>
    <xf numFmtId="0" fontId="14" fillId="8" borderId="11" xfId="0" applyFont="1" applyFill="1" applyBorder="1" applyAlignment="1">
      <alignment horizontal="center" vertical="center" wrapText="1"/>
    </xf>
    <xf numFmtId="0" fontId="7" fillId="9" borderId="11" xfId="0" applyFont="1" applyFill="1" applyBorder="1" applyAlignment="1">
      <alignment horizontal="center" vertical="center" wrapText="1"/>
    </xf>
    <xf numFmtId="0" fontId="7" fillId="10" borderId="11" xfId="0" applyFont="1" applyFill="1" applyBorder="1" applyAlignment="1">
      <alignment horizontal="center" vertical="center" wrapText="1"/>
    </xf>
    <xf numFmtId="0" fontId="7" fillId="11" borderId="11" xfId="0" applyFont="1" applyFill="1" applyBorder="1" applyAlignment="1">
      <alignment horizontal="center" vertical="center" wrapText="1"/>
    </xf>
    <xf numFmtId="0" fontId="7" fillId="0" borderId="0" xfId="0" applyFont="1" applyAlignment="1">
      <alignment horizontal="center" vertical="center"/>
    </xf>
    <xf numFmtId="0" fontId="15" fillId="12" borderId="11" xfId="0" applyFont="1" applyFill="1" applyBorder="1" applyAlignment="1">
      <alignment horizontal="center" vertical="center" wrapText="1"/>
    </xf>
    <xf numFmtId="0" fontId="7" fillId="10" borderId="11" xfId="0" applyFont="1" applyFill="1" applyBorder="1" applyAlignment="1">
      <alignment horizontal="center" vertical="center"/>
    </xf>
    <xf numFmtId="0" fontId="15" fillId="7" borderId="11"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7" fillId="0" borderId="12" xfId="0" applyFont="1" applyBorder="1" applyAlignment="1">
      <alignment horizontal="center" vertical="top" wrapText="1"/>
    </xf>
    <xf numFmtId="0" fontId="17" fillId="0" borderId="12" xfId="0" applyFont="1" applyBorder="1" applyAlignment="1">
      <alignment horizontal="left" vertical="top" wrapText="1"/>
    </xf>
    <xf numFmtId="0" fontId="17" fillId="13" borderId="12" xfId="0" applyFont="1" applyFill="1" applyBorder="1" applyAlignment="1">
      <alignment horizontal="center" vertical="center" wrapText="1"/>
    </xf>
    <xf numFmtId="0" fontId="18" fillId="0" borderId="12" xfId="0" applyFont="1" applyBorder="1" applyAlignment="1">
      <alignment horizontal="center" vertical="center" wrapText="1"/>
    </xf>
    <xf numFmtId="0" fontId="17" fillId="0" borderId="12" xfId="0" applyFont="1" applyBorder="1" applyAlignment="1">
      <alignment horizontal="center" vertical="center" wrapText="1"/>
    </xf>
    <xf numFmtId="0" fontId="17" fillId="14" borderId="12" xfId="0" applyFont="1" applyFill="1" applyBorder="1" applyAlignment="1">
      <alignment horizontal="center" vertical="center" wrapText="1"/>
    </xf>
    <xf numFmtId="0" fontId="19" fillId="0" borderId="0" xfId="0" applyFont="1"/>
    <xf numFmtId="0" fontId="19"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1.xml"/><Relationship Id="rId5" Type="http://schemas.openxmlformats.org/officeDocument/2006/relationships/worksheet" Target="worksheets/sheet7.xml"/><Relationship Id="rId6" Type="http://schemas.openxmlformats.org/officeDocument/2006/relationships/worksheet" Target="worksheets/sheet8.xml"/><Relationship Id="rId7" Type="http://schemas.openxmlformats.org/officeDocument/2006/relationships/worksheet" Target="worksheets/sheet12.xml"/><Relationship Id="rId8"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workbookViewId="0" showGridLines="0" zoomScale="80" zoomScaleNormal="80">
      <selection activeCell="M8" sqref="M8"/>
    </sheetView>
  </sheetViews>
  <sheetFormatPr defaultRowHeight="15" outlineLevelRow="0" outlineLevelCol="0" x14ac:dyDescent="0"/>
  <cols>
    <col min="1" max="16384" width="9.140625" style="70" customWidth="1"/>
  </cols>
  <sheetData>
    <row r="1" ht="15" customHeight="1" spans="1:26" x14ac:dyDescent="0.25">
      <c r="A1" s="50" t="s">
        <v>76</v>
      </c>
      <c r="B1" s="50"/>
      <c r="C1" s="50"/>
      <c r="D1" s="50"/>
      <c r="E1" s="50"/>
      <c r="F1" s="50"/>
      <c r="G1" s="50"/>
      <c r="H1" s="50"/>
      <c r="I1" s="50"/>
      <c r="J1" s="50"/>
      <c r="K1" s="50"/>
      <c r="L1" s="50"/>
      <c r="M1" s="50"/>
      <c r="N1" s="50"/>
      <c r="O1" s="50"/>
      <c r="P1" s="50"/>
      <c r="Q1" s="50"/>
      <c r="R1" s="50"/>
      <c r="S1" s="50"/>
      <c r="T1" s="50"/>
      <c r="U1" s="50"/>
      <c r="V1" s="50"/>
      <c r="W1" s="50"/>
      <c r="X1" s="50"/>
      <c r="Y1" s="50"/>
      <c r="Z1" s="50"/>
    </row>
    <row r="25" ht="15" customHeight="1" spans="14:14" x14ac:dyDescent="0.25">
      <c r="N25" s="71"/>
    </row>
  </sheetData>
  <mergeCells count="1">
    <mergeCell ref="A1:Z1"/>
  </mergeCells>
  <pageMargins left="0.7" right="0.7" top="0.75" bottom="0.75" header="0.3" footer="0.3"/>
  <pageSetup paperSize="9" orientation="portrait" horizontalDpi="4294967295" verticalDpi="4294967295" scale="100" fitToWidth="1" fitToHeight="1" firstPageNumber="1" useFirstPageNumber="1" copies="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27"/>
  <sheetViews>
    <sheetView workbookViewId="0" showGridLines="0" zoomScale="100" zoomScaleNormal="100">
      <selection activeCell="D22" sqref="D22"/>
    </sheetView>
  </sheetViews>
  <sheetFormatPr defaultRowHeight="15" outlineLevelRow="0" outlineLevelCol="0" x14ac:dyDescent="0" defaultColWidth="8.85546875"/>
  <cols>
    <col min="1" max="15" width="8.85546875" customWidth="1"/>
    <col min="16" max="17" width="9.140625" customWidth="1"/>
    <col min="18" max="18" width="9.85546875" customWidth="1"/>
    <col min="19" max="16384" width="8.85546875" customWidth="1"/>
  </cols>
  <sheetData>
    <row r="3" ht="15.75" customHeight="1" x14ac:dyDescent="0.25"/>
    <row r="4" spans="3:19" x14ac:dyDescent="0.25">
      <c r="C4" s="1"/>
      <c r="D4" s="2"/>
      <c r="E4" s="2"/>
      <c r="F4" s="2"/>
      <c r="G4" s="2"/>
      <c r="H4" s="2"/>
      <c r="I4" s="2"/>
      <c r="J4" s="2"/>
      <c r="K4" s="2"/>
      <c r="L4" s="2"/>
      <c r="M4" s="2"/>
      <c r="N4" s="2"/>
      <c r="O4" s="2"/>
      <c r="P4" s="2"/>
      <c r="Q4" s="2"/>
      <c r="R4" s="3"/>
      <c r="S4" s="4"/>
    </row>
    <row r="5" spans="3:19" x14ac:dyDescent="0.25">
      <c r="C5" s="4"/>
      <c r="R5" s="5"/>
      <c r="S5" s="4"/>
    </row>
    <row r="6" spans="3:19" x14ac:dyDescent="0.25">
      <c r="C6" s="4"/>
      <c r="R6" s="5"/>
      <c r="S6" s="4"/>
    </row>
    <row r="7" ht="21.75" customHeight="1" spans="3:19" x14ac:dyDescent="0.25">
      <c r="C7" s="4"/>
      <c r="R7" s="5"/>
      <c r="S7" s="4"/>
    </row>
    <row r="8" ht="15" customHeight="1" spans="3:19" x14ac:dyDescent="0.25">
      <c r="C8" s="6" t="s">
        <v>0</v>
      </c>
      <c r="D8" s="7"/>
      <c r="E8" s="7"/>
      <c r="F8" s="7"/>
      <c r="G8" s="7"/>
      <c r="H8" s="7"/>
      <c r="I8" s="7"/>
      <c r="J8" s="7"/>
      <c r="K8" s="7"/>
      <c r="L8" s="7"/>
      <c r="M8" s="7"/>
      <c r="N8" s="7"/>
      <c r="O8" s="7"/>
      <c r="P8" s="7"/>
      <c r="Q8" s="7"/>
      <c r="R8" s="8"/>
      <c r="S8" s="4"/>
    </row>
    <row r="9" spans="3:19" x14ac:dyDescent="0.25">
      <c r="C9" s="6"/>
      <c r="D9" s="7"/>
      <c r="E9" s="7"/>
      <c r="F9" s="7"/>
      <c r="G9" s="7"/>
      <c r="H9" s="7"/>
      <c r="I9" s="7"/>
      <c r="J9" s="7"/>
      <c r="K9" s="7"/>
      <c r="L9" s="7"/>
      <c r="M9" s="7"/>
      <c r="N9" s="7"/>
      <c r="O9" s="7"/>
      <c r="P9" s="7"/>
      <c r="Q9" s="7"/>
      <c r="R9" s="8"/>
      <c r="S9" s="4"/>
    </row>
    <row r="10" ht="23.25" customHeight="1" spans="3:19" x14ac:dyDescent="0.25">
      <c r="C10" s="6"/>
      <c r="D10" s="7"/>
      <c r="E10" s="7"/>
      <c r="F10" s="7"/>
      <c r="G10" s="7"/>
      <c r="H10" s="7"/>
      <c r="I10" s="7"/>
      <c r="J10" s="7"/>
      <c r="K10" s="7"/>
      <c r="L10" s="7"/>
      <c r="M10" s="7"/>
      <c r="N10" s="7"/>
      <c r="O10" s="7"/>
      <c r="P10" s="7"/>
      <c r="Q10" s="7"/>
      <c r="R10" s="8"/>
      <c r="S10" s="4"/>
    </row>
    <row r="11" spans="3:19" x14ac:dyDescent="0.25">
      <c r="C11" s="4"/>
      <c r="I11" s="9" t="s">
        <v>1</v>
      </c>
      <c r="J11" s="9"/>
      <c r="K11" s="9"/>
      <c r="L11" s="9"/>
      <c r="R11" s="5"/>
      <c r="S11" s="4"/>
    </row>
    <row r="12" ht="20.25" customHeight="1" spans="3:19" x14ac:dyDescent="0.25">
      <c r="C12" s="10" t="s">
        <v>2</v>
      </c>
      <c r="D12" s="11"/>
      <c r="E12" s="11"/>
      <c r="F12" s="11"/>
      <c r="G12" s="11"/>
      <c r="H12" s="11"/>
      <c r="I12" s="11"/>
      <c r="J12" s="11"/>
      <c r="K12" s="11"/>
      <c r="L12" s="11"/>
      <c r="M12" s="11"/>
      <c r="N12" s="11"/>
      <c r="O12" s="11"/>
      <c r="P12" s="11"/>
      <c r="Q12" s="11"/>
      <c r="R12" s="12"/>
      <c r="S12" s="4"/>
    </row>
    <row r="13" spans="3:19" x14ac:dyDescent="0.25">
      <c r="C13" s="4"/>
      <c r="R13" s="5"/>
      <c r="S13" s="4"/>
    </row>
    <row r="14" spans="3:19" x14ac:dyDescent="0.25">
      <c r="C14" s="4"/>
      <c r="R14" s="5"/>
      <c r="S14" s="4"/>
    </row>
    <row r="15" spans="3:19" x14ac:dyDescent="0.25">
      <c r="C15" s="13" t="s">
        <v>3</v>
      </c>
      <c r="D15" s="14"/>
      <c r="E15" s="14"/>
      <c r="F15" s="14"/>
      <c r="G15" s="14"/>
      <c r="H15" s="14"/>
      <c r="I15" s="14"/>
      <c r="J15" s="14"/>
      <c r="K15" s="14"/>
      <c r="L15" s="14"/>
      <c r="M15" s="14"/>
      <c r="N15" s="14"/>
      <c r="O15" s="14"/>
      <c r="P15" s="14"/>
      <c r="Q15" s="14"/>
      <c r="R15" s="15"/>
      <c r="S15" s="4"/>
    </row>
    <row r="16" ht="15.75" customHeight="1" spans="3:19" x14ac:dyDescent="0.25">
      <c r="C16" s="16"/>
      <c r="D16" s="17"/>
      <c r="E16" s="17"/>
      <c r="F16" s="17"/>
      <c r="G16" s="17"/>
      <c r="H16" s="17"/>
      <c r="I16" s="17"/>
      <c r="J16" s="17"/>
      <c r="K16" s="17"/>
      <c r="L16" s="17"/>
      <c r="M16" s="17"/>
      <c r="N16" s="17"/>
      <c r="O16" s="17"/>
      <c r="P16" s="17"/>
      <c r="Q16" s="17"/>
      <c r="R16" s="18"/>
      <c r="S16" s="4"/>
    </row>
    <row r="18" spans="1:3" x14ac:dyDescent="0.25"/>
    <row r="19" spans="1:3" x14ac:dyDescent="0.25"/>
    <row r="20" spans="1:7" x14ac:dyDescent="0.25">
      <c r="G20" t="s">
        <v>4</v>
      </c>
    </row>
    <row r="21" spans="1:3" x14ac:dyDescent="0.25"/>
    <row r="22" spans="1:3" x14ac:dyDescent="0.25"/>
    <row r="23" spans="1:3" x14ac:dyDescent="0.25"/>
    <row r="24" spans="1:3" x14ac:dyDescent="0.25"/>
    <row r="25" spans="1:3" x14ac:dyDescent="0.25"/>
    <row r="26" spans="1:3" x14ac:dyDescent="0.25"/>
    <row r="27" spans="1:3" x14ac:dyDescent="0.25"/>
  </sheetData>
  <mergeCells count="4">
    <mergeCell ref="C8:R10"/>
    <mergeCell ref="I11:L11"/>
    <mergeCell ref="C12:R12"/>
    <mergeCell ref="C15:R15"/>
  </mergeCells>
  <pageMargins left="0.7" right="0.7" top="0.75" bottom="0.75" header="0.3" footer="0.3"/>
  <pageSetup paperSize="9" orientation="portrait" horizontalDpi="4294967295" verticalDpi="4294967295" scale="50" fitToWidth="1" fitToHeight="1" firstPageNumber="1" useFirstPageNumber="1" copies="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owGridLines="0" zoomScale="82" zoomScaleNormal="80">
      <selection activeCell="A10" sqref="A10"/>
    </sheetView>
  </sheetViews>
  <sheetFormatPr defaultRowHeight="15" outlineLevelRow="0" outlineLevelCol="0" x14ac:dyDescent="0"/>
  <cols>
    <col min="1" max="1" width="12.5703125" style="48" customWidth="1"/>
    <col min="2" max="2" width="35.28515625" style="49" customWidth="1"/>
    <col min="3" max="3" width="48.5703125" style="49" customWidth="1"/>
    <col min="4" max="4" width="31.28515625" style="48" customWidth="1"/>
    <col min="5" max="5" width="26" style="48" customWidth="1"/>
    <col min="6" max="6" width="47.140625" style="49" customWidth="1"/>
    <col min="7" max="7" width="46.7109375" style="49" customWidth="1"/>
    <col min="8" max="9" width="29.28515625" style="48" customWidth="1"/>
    <col min="10" max="10" width="36.42578125" style="48" customWidth="1"/>
    <col min="11" max="11" width="34.7109375" style="48" customWidth="1"/>
    <col min="12" max="16384" width="9.140625" style="48" customWidth="1"/>
  </cols>
  <sheetData>
    <row r="1" ht="15" customHeight="1" spans="1:11" x14ac:dyDescent="0.25">
      <c r="A1" s="50" t="s">
        <v>36</v>
      </c>
      <c r="B1" s="50"/>
      <c r="C1" s="50"/>
      <c r="D1" s="50"/>
      <c r="E1" s="50"/>
      <c r="F1" s="50"/>
      <c r="G1" s="50"/>
      <c r="H1" s="50"/>
      <c r="I1" s="50"/>
      <c r="J1" s="50"/>
      <c r="K1" s="50"/>
    </row>
    <row r="2" ht="15" customHeight="1" spans="1:13" x14ac:dyDescent="0.25">
      <c r="A2" s="51"/>
      <c r="B2" s="51"/>
      <c r="C2" s="51"/>
      <c r="D2" s="51"/>
      <c r="E2" s="51"/>
      <c r="F2" s="51"/>
      <c r="G2" s="51"/>
      <c r="H2" s="51"/>
      <c r="I2" s="51"/>
      <c r="J2" s="51"/>
      <c r="K2" s="48"/>
      <c r="L2" s="48"/>
      <c r="M2" s="48"/>
    </row>
    <row r="3" ht="15" customHeight="1" spans="1:13" x14ac:dyDescent="0.25">
      <c r="A3" s="52"/>
      <c r="B3" s="53" t="s">
        <v>37</v>
      </c>
      <c r="C3" s="53" t="s">
        <v>38</v>
      </c>
      <c r="D3" s="53" t="s">
        <v>39</v>
      </c>
      <c r="E3" s="53" t="s">
        <v>40</v>
      </c>
      <c r="F3" s="51"/>
      <c r="G3" s="51"/>
      <c r="H3" s="51"/>
      <c r="I3" s="51"/>
      <c r="J3" s="51"/>
      <c r="K3" s="48"/>
      <c r="L3" s="48"/>
      <c r="M3" s="48"/>
    </row>
    <row r="4" ht="15" customHeight="1" spans="1:13" x14ac:dyDescent="0.25">
      <c r="A4" s="52"/>
      <c r="B4" s="54" t="s">
        <v>41</v>
      </c>
      <c r="C4" s="55">
        <f>COUNTIF(E9:E10000,"HIGH")</f>
        <v>0</v>
      </c>
      <c r="D4" s="56" t="e">
        <f>COUNTIFS(E9:E10000,"HIGH",I9:I9999,"CLOSE")</f>
        <v>#VALUE!</v>
      </c>
      <c r="E4" s="57" t="e">
        <f>COUNTIFS(E9:E10000,"HIGH",I9:I9999,"OPEN")</f>
        <v>#VALUE!</v>
      </c>
      <c r="F4" s="51"/>
      <c r="G4" s="51"/>
      <c r="H4" s="51"/>
      <c r="I4" s="51"/>
      <c r="J4" s="51"/>
      <c r="K4" s="48"/>
      <c r="L4" s="48"/>
      <c r="M4" s="48"/>
    </row>
    <row r="5" ht="15" customHeight="1" spans="1:7" x14ac:dyDescent="0.25">
      <c r="A5" s="58"/>
      <c r="B5" s="59" t="s">
        <v>42</v>
      </c>
      <c r="C5" s="55">
        <f>COUNTIF(E9:E10000,"MEDIUM")</f>
        <v>0</v>
      </c>
      <c r="D5" s="60" t="e">
        <f>COUNTIFS(E9:E10000,"MEDIUM",I9:I9999,"CLOSE")</f>
        <v>#VALUE!</v>
      </c>
      <c r="E5" s="57" t="e">
        <f>COUNTIFS(E9:E10000,"MEDIUM",I9:I9999,"OPEN")</f>
        <v>#VALUE!</v>
      </c>
      <c r="F5" s="48"/>
      <c r="G5" s="48"/>
    </row>
    <row r="6" ht="15" customHeight="1" spans="1:7" x14ac:dyDescent="0.25">
      <c r="A6" s="58"/>
      <c r="B6" s="61" t="s">
        <v>43</v>
      </c>
      <c r="C6" s="55">
        <f>COUNTIF(E10:E10001,"LOW")</f>
        <v>0</v>
      </c>
      <c r="D6" s="60" t="e">
        <f>COUNTIFS(E9:E10000,"LOW",I9:I9999,"CLOSE")</f>
        <v>#VALUE!</v>
      </c>
      <c r="E6" s="57" t="e">
        <f>COUNTIFS(E9:E10000,"LOW",I9:I9999,"OPEN")</f>
        <v>#VALUE!</v>
      </c>
      <c r="F6" s="48"/>
      <c r="G6" s="48"/>
    </row>
    <row r="7" ht="15" customHeight="1" spans="1:7" x14ac:dyDescent="0.25">
      <c r="A7" s="58"/>
      <c r="B7" s="62" t="s">
        <v>44</v>
      </c>
      <c r="C7" s="62">
        <f>SUM(C4:C6)</f>
        <v>0</v>
      </c>
      <c r="D7" s="62" t="e">
        <f t="shared" ref="D7:E7" si="0">SUM(D4:D6)</f>
        <v>#VALUE!</v>
      </c>
      <c r="E7" s="62" t="e">
        <f t="shared" si="0"/>
        <v>#VALUE!</v>
      </c>
      <c r="F7" s="48"/>
      <c r="G7" s="48"/>
    </row>
    <row r="8" ht="15" customHeight="1" spans="2:7" x14ac:dyDescent="0.25">
      <c r="B8" s="48"/>
      <c r="C8" s="48"/>
      <c r="F8" s="48"/>
      <c r="G8" s="48"/>
    </row>
    <row r="9" ht="15" customHeight="1" spans="1:11" x14ac:dyDescent="0.25">
      <c r="A9" s="63" t="s">
        <v>45</v>
      </c>
      <c r="B9" s="63" t="s">
        <v>46</v>
      </c>
      <c r="C9" s="63" t="s">
        <v>47</v>
      </c>
      <c r="D9" s="63" t="s">
        <v>48</v>
      </c>
      <c r="E9" s="63" t="s">
        <v>49</v>
      </c>
      <c r="F9" s="63" t="s">
        <v>50</v>
      </c>
      <c r="G9" s="63" t="s">
        <v>51</v>
      </c>
      <c r="H9" s="63" t="s">
        <v>52</v>
      </c>
      <c r="I9" s="63" t="s">
        <v>53</v>
      </c>
      <c r="J9" s="63" t="s">
        <v>54</v>
      </c>
      <c r="K9" s="63" t="s">
        <v>55</v>
      </c>
    </row>
    <row r="10" spans="1:11" x14ac:dyDescent="0.25">
      <c r="A10" s="64">
        <v>1</v>
      </c>
      <c r="B10" s="65" t="s">
        <v>56</v>
      </c>
      <c r="C10" s="65" t="s">
        <v>57</v>
      </c>
      <c r="D10" s="65" t="s">
        <v>58</v>
      </c>
      <c r="E10" s="66" t="s">
        <v>42</v>
      </c>
      <c r="F10" s="65" t="s">
        <v>59</v>
      </c>
      <c r="G10" s="65" t="s">
        <v>60</v>
      </c>
      <c r="H10" s="67" t="s">
        <v>61</v>
      </c>
      <c r="I10" s="68" t="s">
        <v>62</v>
      </c>
      <c r="J10" s="65"/>
      <c r="K10" s="65"/>
    </row>
    <row r="11" spans="1:11" x14ac:dyDescent="0.25">
      <c r="A11" s="64">
        <v>2</v>
      </c>
      <c r="B11" s="65" t="s">
        <v>63</v>
      </c>
      <c r="C11" s="65" t="s">
        <v>64</v>
      </c>
      <c r="D11" s="65" t="s">
        <v>58</v>
      </c>
      <c r="E11" s="66" t="s">
        <v>42</v>
      </c>
      <c r="F11" s="65" t="s">
        <v>65</v>
      </c>
      <c r="G11" s="65" t="s">
        <v>66</v>
      </c>
      <c r="H11" s="67" t="s">
        <v>67</v>
      </c>
      <c r="I11" s="68" t="s">
        <v>62</v>
      </c>
      <c r="J11" s="65"/>
      <c r="K11" s="65"/>
    </row>
    <row r="12" spans="1:11" x14ac:dyDescent="0.25">
      <c r="A12" s="64">
        <v>3</v>
      </c>
      <c r="B12" s="65" t="s">
        <v>68</v>
      </c>
      <c r="C12" s="65" t="s">
        <v>69</v>
      </c>
      <c r="D12" s="65" t="s">
        <v>58</v>
      </c>
      <c r="E12" s="69" t="s">
        <v>43</v>
      </c>
      <c r="F12" s="65" t="s">
        <v>70</v>
      </c>
      <c r="G12" s="65" t="s">
        <v>71</v>
      </c>
      <c r="H12" s="67" t="s">
        <v>67</v>
      </c>
      <c r="I12" s="68" t="s">
        <v>62</v>
      </c>
      <c r="J12" s="65"/>
      <c r="K12" s="65"/>
    </row>
    <row r="13" spans="1:11" x14ac:dyDescent="0.25">
      <c r="A13" s="64">
        <v>4</v>
      </c>
      <c r="B13" s="65" t="s">
        <v>72</v>
      </c>
      <c r="C13" s="65" t="s">
        <v>73</v>
      </c>
      <c r="D13" s="65" t="s">
        <v>58</v>
      </c>
      <c r="E13" s="69" t="s">
        <v>43</v>
      </c>
      <c r="F13" s="65" t="s">
        <v>74</v>
      </c>
      <c r="G13" s="65" t="s">
        <v>75</v>
      </c>
      <c r="H13" s="67" t="s">
        <v>67</v>
      </c>
      <c r="I13" s="68" t="s">
        <v>62</v>
      </c>
      <c r="J13" s="65"/>
      <c r="K13" s="65"/>
    </row>
  </sheetData>
  <mergeCells count="1">
    <mergeCell ref="A1:H1"/>
  </mergeCells>
  <dataValidations count="1">
    <dataValidation type="list" showErrorMessage="1" sqref="I10:I13">
      <formula1>"OPEN, CLOSE"</formula1>
    </dataValidation>
  </dataValidations>
  <pageMargins left="0.7" right="0.7" top="0.75" bottom="0.75" header="0.3" footer="0.3"/>
  <pageSetup orientation="portrait" horizontalDpi="90" verticalDpi="90" scale="100" fitToWidth="1" fitToHeight="1" firstPageNumber="1" useFirstPageNumber="1" copies="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workbookViewId="0" showGridLines="0" zoomScale="100" zoomScaleNormal="100">
      <selection activeCell="B1" sqref="B1"/>
    </sheetView>
  </sheetViews>
  <sheetFormatPr defaultRowHeight="35.1" outlineLevelRow="0" outlineLevelCol="0" x14ac:dyDescent="0" customHeight="1"/>
  <cols>
    <col min="1" max="1" width="6.7109375" style="19" customWidth="1"/>
    <col min="2" max="2" width="149.85546875" style="19" customWidth="1"/>
    <col min="3" max="3" width="24.7109375" style="19" customWidth="1"/>
    <col min="4" max="4" width="6.7109375" style="19" customWidth="1"/>
    <col min="5" max="16384" width="9.140625" style="19" customWidth="1"/>
  </cols>
  <sheetData>
    <row r="1" ht="35.1" customHeight="1" x14ac:dyDescent="0.25"/>
    <row r="2" ht="19.5" customHeight="1" spans="2:10" x14ac:dyDescent="0.25">
      <c r="B2" s="20" t="s">
        <v>5</v>
      </c>
      <c r="C2" s="21"/>
      <c r="D2" s="22"/>
      <c r="E2" s="19"/>
      <c r="F2" s="19"/>
      <c r="G2" s="19"/>
      <c r="H2" s="19"/>
      <c r="I2" s="19"/>
      <c r="J2" s="19"/>
    </row>
    <row r="3" ht="15" customHeight="1" spans="2:10" s="23" customFormat="1" x14ac:dyDescent="0.25">
      <c r="B3" s="24" t="s">
        <v>6</v>
      </c>
      <c r="C3" s="25"/>
      <c r="D3" s="26"/>
      <c r="E3" s="23"/>
      <c r="F3" s="23"/>
      <c r="G3" s="23"/>
      <c r="H3" s="23"/>
      <c r="I3" s="23"/>
      <c r="J3" s="23"/>
    </row>
    <row r="4" ht="45" customHeight="1" spans="2:10" s="23" customFormat="1" x14ac:dyDescent="0.25">
      <c r="B4" s="27" t="s">
        <v>7</v>
      </c>
      <c r="C4" s="28"/>
      <c r="D4" s="26"/>
      <c r="E4" s="23"/>
      <c r="F4" s="23"/>
      <c r="G4" s="23"/>
      <c r="H4" s="23"/>
      <c r="I4" s="23"/>
      <c r="J4" s="23"/>
    </row>
    <row r="5" ht="30" customHeight="1" spans="2:10" s="23" customFormat="1" x14ac:dyDescent="0.25">
      <c r="B5" s="27" t="s">
        <v>8</v>
      </c>
      <c r="C5" s="28"/>
      <c r="D5" s="26"/>
      <c r="E5" s="23"/>
      <c r="F5" s="23"/>
      <c r="G5" s="23"/>
      <c r="H5" s="23"/>
      <c r="I5" s="23"/>
      <c r="J5" s="23"/>
    </row>
    <row r="6" ht="18.75" customHeight="1" spans="2:10" x14ac:dyDescent="0.25">
      <c r="B6" s="20" t="s">
        <v>9</v>
      </c>
      <c r="C6" s="21"/>
      <c r="D6" s="22"/>
      <c r="E6" s="19"/>
      <c r="F6" s="19"/>
      <c r="G6" s="19"/>
      <c r="H6" s="19"/>
      <c r="I6" s="19"/>
      <c r="J6" s="19"/>
    </row>
    <row r="7" ht="15" customHeight="1" spans="2:10" x14ac:dyDescent="0.25">
      <c r="B7" s="27" t="s">
        <v>10</v>
      </c>
      <c r="C7" s="29"/>
      <c r="D7" s="22"/>
      <c r="E7" s="19"/>
      <c r="F7" s="19"/>
      <c r="G7" s="19"/>
      <c r="H7" s="19"/>
      <c r="I7" s="19"/>
      <c r="J7" s="19"/>
    </row>
    <row r="8" ht="30" customHeight="1" spans="2:10" x14ac:dyDescent="0.25">
      <c r="B8" s="27" t="s">
        <v>11</v>
      </c>
      <c r="C8" s="28"/>
      <c r="D8" s="22"/>
      <c r="E8" s="19"/>
      <c r="F8" s="19"/>
      <c r="G8" s="19"/>
      <c r="H8" s="19"/>
      <c r="I8" s="19"/>
      <c r="J8" s="19"/>
    </row>
    <row r="9" ht="15" customHeight="1" spans="2:10" x14ac:dyDescent="0.25">
      <c r="B9" s="27" t="s">
        <v>12</v>
      </c>
      <c r="C9" s="28"/>
      <c r="D9" s="22"/>
      <c r="E9" s="19"/>
      <c r="F9" s="19"/>
      <c r="G9" s="19"/>
      <c r="H9" s="19"/>
      <c r="I9" s="19"/>
      <c r="J9" s="19"/>
    </row>
    <row r="10" ht="30" customHeight="1" spans="2:10" x14ac:dyDescent="0.25">
      <c r="B10" s="30" t="s">
        <v>13</v>
      </c>
      <c r="C10" s="31"/>
      <c r="D10" s="22"/>
      <c r="E10" s="19"/>
      <c r="F10" s="19"/>
      <c r="G10" s="19"/>
      <c r="H10" s="19"/>
      <c r="I10" s="19"/>
      <c r="J10" s="19"/>
    </row>
    <row r="11" ht="18" customHeight="1" spans="2:10" x14ac:dyDescent="0.25">
      <c r="B11" s="20" t="s">
        <v>14</v>
      </c>
      <c r="C11" s="21"/>
      <c r="D11" s="4"/>
    </row>
    <row r="12" ht="45" customHeight="1" spans="2:10" x14ac:dyDescent="0.25">
      <c r="B12" s="32" t="s">
        <v>15</v>
      </c>
      <c r="C12" s="33"/>
      <c r="D12" s="34"/>
      <c r="E12" s="35"/>
      <c r="F12" s="35"/>
      <c r="G12" s="35"/>
      <c r="H12" s="35"/>
      <c r="I12" s="35"/>
      <c r="J12" s="35"/>
    </row>
    <row r="13" ht="18" customHeight="1" spans="2:10" x14ac:dyDescent="0.25">
      <c r="B13" s="20" t="s">
        <v>16</v>
      </c>
      <c r="C13" s="21"/>
      <c r="D13" s="34"/>
      <c r="E13" s="35"/>
      <c r="F13" s="35"/>
      <c r="G13" s="35"/>
      <c r="H13" s="35"/>
      <c r="I13" s="35"/>
      <c r="J13" s="35"/>
    </row>
    <row r="14" ht="45" customHeight="1" spans="2:10" x14ac:dyDescent="0.25">
      <c r="B14" s="36" t="s">
        <v>17</v>
      </c>
      <c r="C14" s="37"/>
      <c r="D14" s="22"/>
      <c r="E14" s="19"/>
      <c r="F14" s="19"/>
      <c r="G14" s="19"/>
      <c r="H14" s="19"/>
      <c r="I14" s="19"/>
      <c r="J14" s="19"/>
    </row>
    <row r="15" ht="30" customHeight="1" spans="2:10" x14ac:dyDescent="0.25">
      <c r="B15" s="38" t="s">
        <v>18</v>
      </c>
      <c r="C15" s="29"/>
      <c r="D15" s="22"/>
      <c r="E15" s="19"/>
      <c r="F15" s="19"/>
      <c r="G15" s="19"/>
      <c r="H15" s="19"/>
      <c r="I15" s="19"/>
      <c r="J15" s="19"/>
    </row>
    <row r="16" ht="30" customHeight="1" spans="2:10" x14ac:dyDescent="0.25">
      <c r="B16" s="38" t="s">
        <v>19</v>
      </c>
      <c r="C16" s="29"/>
      <c r="D16" s="22"/>
      <c r="E16" s="19"/>
      <c r="F16" s="19"/>
      <c r="G16" s="19"/>
      <c r="H16" s="19"/>
      <c r="I16" s="19"/>
      <c r="J16" s="19"/>
    </row>
    <row r="17" ht="30" customHeight="1" spans="2:10" x14ac:dyDescent="0.25">
      <c r="B17" s="38" t="s">
        <v>20</v>
      </c>
      <c r="C17" s="29"/>
      <c r="D17" s="22"/>
      <c r="E17" s="19"/>
      <c r="F17" s="19"/>
      <c r="G17" s="19"/>
      <c r="H17" s="19"/>
      <c r="I17" s="19"/>
      <c r="J17" s="19"/>
    </row>
    <row r="18" ht="30" customHeight="1" spans="2:10" x14ac:dyDescent="0.25">
      <c r="B18" s="38" t="s">
        <v>21</v>
      </c>
      <c r="C18" s="29"/>
      <c r="D18" s="22"/>
      <c r="E18" s="19"/>
      <c r="F18" s="19"/>
      <c r="G18" s="19"/>
      <c r="H18" s="19"/>
      <c r="I18" s="19"/>
      <c r="J18" s="19"/>
    </row>
    <row r="19" ht="30" customHeight="1" spans="2:10" x14ac:dyDescent="0.25">
      <c r="B19" s="38" t="s">
        <v>22</v>
      </c>
      <c r="C19" s="29"/>
      <c r="D19" s="22"/>
      <c r="E19" s="19"/>
      <c r="F19" s="19"/>
      <c r="G19" s="19"/>
      <c r="H19" s="19"/>
      <c r="I19" s="19"/>
      <c r="J19" s="19"/>
    </row>
    <row r="20" ht="30" customHeight="1" spans="2:10" x14ac:dyDescent="0.25">
      <c r="B20" s="38" t="s">
        <v>23</v>
      </c>
      <c r="C20" s="29"/>
      <c r="D20" s="22"/>
      <c r="E20" s="19"/>
      <c r="F20" s="19"/>
      <c r="G20" s="19"/>
      <c r="H20" s="19"/>
      <c r="I20" s="19"/>
      <c r="J20" s="19"/>
    </row>
    <row r="21" ht="30" customHeight="1" spans="2:10" x14ac:dyDescent="0.25">
      <c r="B21" s="38" t="s">
        <v>24</v>
      </c>
      <c r="C21" s="29"/>
      <c r="D21" s="22"/>
      <c r="E21" s="19"/>
      <c r="F21" s="19"/>
      <c r="G21" s="19"/>
      <c r="H21" s="19"/>
      <c r="I21" s="19"/>
      <c r="J21" s="19"/>
    </row>
    <row r="22" ht="15" customHeight="1" spans="2:10" x14ac:dyDescent="0.25">
      <c r="B22" s="39" t="s">
        <v>25</v>
      </c>
      <c r="C22" s="40"/>
      <c r="D22" s="22"/>
      <c r="E22" s="19"/>
      <c r="F22" s="19"/>
      <c r="G22" s="19"/>
      <c r="H22" s="19"/>
      <c r="I22" s="19"/>
      <c r="J22" s="19"/>
    </row>
    <row r="23" ht="60" customHeight="1" spans="2:10" x14ac:dyDescent="0.25">
      <c r="B23" s="38" t="s">
        <v>26</v>
      </c>
      <c r="C23" s="29"/>
      <c r="D23" s="22"/>
      <c r="E23" s="19"/>
      <c r="F23" s="19"/>
      <c r="G23" s="19"/>
      <c r="H23" s="19"/>
      <c r="I23" s="19"/>
      <c r="J23" s="19"/>
    </row>
    <row r="24" ht="45" customHeight="1" spans="2:10" x14ac:dyDescent="0.25">
      <c r="B24" s="41" t="s">
        <v>27</v>
      </c>
      <c r="C24" s="42"/>
      <c r="D24" s="22"/>
      <c r="E24" s="19"/>
      <c r="F24" s="19"/>
      <c r="G24" s="19"/>
      <c r="H24" s="19"/>
      <c r="I24" s="19"/>
      <c r="J24" s="19"/>
    </row>
  </sheetData>
  <mergeCells count="22">
    <mergeCell ref="B2:C2"/>
    <mergeCell ref="B3:C3"/>
    <mergeCell ref="B4:C4"/>
    <mergeCell ref="B5:C5"/>
    <mergeCell ref="B6:C6"/>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s>
  <pageMargins left="0.7" right="0.7" top="0.75" bottom="0.75" header="0.3" footer="0.3"/>
  <pageSetup orientation="portrait" horizontalDpi="4294967295" verticalDpi="4294967295" scale="55" fitToWidth="1" fitToHeight="1" firstPageNumber="1" useFirstPageNumber="1" copies="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F7"/>
  <sheetViews>
    <sheetView workbookViewId="0" showGridLines="0" zoomScale="100" zoomScaleNormal="100">
      <selection activeCell="D7" sqref="D7"/>
    </sheetView>
  </sheetViews>
  <sheetFormatPr defaultRowHeight="0" outlineLevelRow="0" outlineLevelCol="0" x14ac:dyDescent="0" customHeight="1"/>
  <cols>
    <col min="1" max="2" width="9.140625" customWidth="1"/>
    <col min="3" max="3" width="17.7109375" customWidth="1"/>
    <col min="4" max="6" width="37.85546875" customWidth="1"/>
    <col min="7" max="7" width="9.140625" customWidth="1"/>
    <col min="8" max="8" width="9.140625" hidden="1" customWidth="1"/>
    <col min="9" max="9" width="11.28515625" hidden="1" customWidth="1"/>
    <col min="10" max="10" width="15.28515625" hidden="1" customWidth="1"/>
    <col min="11" max="11" width="11.85546875" hidden="1" customWidth="1"/>
    <col min="12" max="16384" width="9.140625" hidden="1" customWidth="1"/>
  </cols>
  <sheetData>
    <row r="1" ht="15" customHeight="1" x14ac:dyDescent="0.25"/>
    <row r="2" ht="15" customHeight="1" x14ac:dyDescent="0.25"/>
    <row r="3" ht="15" customHeight="1" x14ac:dyDescent="0.25"/>
    <row r="4" ht="15" customHeight="1" spans="3:6" x14ac:dyDescent="0.25">
      <c r="C4" s="43" t="s">
        <v>28</v>
      </c>
      <c r="D4" s="43" t="s">
        <v>29</v>
      </c>
      <c r="E4" s="43"/>
      <c r="F4" s="43"/>
    </row>
    <row r="5" ht="63" customHeight="1" spans="3:6" x14ac:dyDescent="0.25">
      <c r="C5" s="44" t="s">
        <v>30</v>
      </c>
      <c r="D5" s="45" t="s">
        <v>31</v>
      </c>
      <c r="E5" s="45"/>
      <c r="F5" s="45"/>
    </row>
    <row r="6" ht="63" customHeight="1" spans="3:6" x14ac:dyDescent="0.25">
      <c r="C6" s="46" t="s">
        <v>32</v>
      </c>
      <c r="D6" s="45" t="s">
        <v>33</v>
      </c>
      <c r="E6" s="45"/>
      <c r="F6" s="45"/>
    </row>
    <row r="7" ht="63" customHeight="1" spans="3:6" x14ac:dyDescent="0.25">
      <c r="C7" s="47" t="s">
        <v>34</v>
      </c>
      <c r="D7" s="45" t="s">
        <v>35</v>
      </c>
      <c r="E7" s="45"/>
      <c r="F7" s="45"/>
    </row>
  </sheetData>
  <mergeCells count="4">
    <mergeCell ref="D4:F4"/>
    <mergeCell ref="D5:F5"/>
    <mergeCell ref="D6:F6"/>
    <mergeCell ref="D7:F7"/>
  </mergeCells>
  <pageMargins left="0.7" right="0.7" top="0.75" bottom="0.75" header="0.3" footer="0.3"/>
  <pageSetup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Disclaimer and Assumptions</vt:lpstr>
      <vt:lpstr>Risk Description</vt:lpstr>
      <vt:lpstr>Observations</vt:lpstr>
      <vt:lpstr>Annexures</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KPMG</dc:creator>
  <cp:lastModifiedBy>Debnath, Aurobindo</cp:lastModifiedBy>
  <dcterms:created xsi:type="dcterms:W3CDTF">2018-05-15T12:55:20Z</dcterms:created>
  <dcterms:modified xsi:type="dcterms:W3CDTF">2019-11-25T11:56:32Z</dcterms:modified>
</cp:coreProperties>
</file>