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28E8F2A-06FC-461C-BA0A-81CE22FF60FB}" xr6:coauthVersionLast="46" xr6:coauthVersionMax="46" xr10:uidLastSave="{00000000-0000-0000-0000-000000000000}"/>
  <bookViews>
    <workbookView xWindow="7500" yWindow="240" windowWidth="20160" windowHeight="13140" xr2:uid="{00000000-000D-0000-FFFF-FFFF00000000}"/>
  </bookViews>
  <sheets>
    <sheet name="Pd-comm-caso2-LENA-NEW" sheetId="13" r:id="rId1"/>
  </sheets>
  <externalReferences>
    <externalReference r:id="rId2"/>
  </externalReferences>
  <definedNames>
    <definedName name="_xlnm._FilterDatabase" localSheetId="0" hidden="1">'Pd-comm-caso2-LENA-NEW'!#REF!</definedName>
  </definedNames>
  <calcPr calcId="181029"/>
</workbook>
</file>

<file path=xl/calcChain.xml><?xml version="1.0" encoding="utf-8"?>
<calcChain xmlns="http://schemas.openxmlformats.org/spreadsheetml/2006/main">
  <c r="C45" i="13" l="1"/>
  <c r="J45" i="13" s="1"/>
  <c r="K45" i="13" s="1"/>
  <c r="J44" i="13"/>
  <c r="K44" i="13" s="1"/>
  <c r="J43" i="13"/>
  <c r="K43" i="13" s="1"/>
  <c r="J42" i="13"/>
  <c r="K42" i="13" s="1"/>
  <c r="J41" i="13"/>
  <c r="K41" i="13" s="1"/>
  <c r="J40" i="13"/>
  <c r="K40" i="13" s="1"/>
  <c r="J39" i="13"/>
  <c r="K39" i="13" s="1"/>
  <c r="J38" i="13"/>
  <c r="K38" i="13" s="1"/>
  <c r="J37" i="13"/>
  <c r="K37" i="13" s="1"/>
  <c r="J36" i="13"/>
  <c r="K36" i="13" s="1"/>
  <c r="J35" i="13"/>
  <c r="K35" i="13" s="1"/>
  <c r="J34" i="13"/>
  <c r="K34" i="13" s="1"/>
  <c r="J33" i="13"/>
  <c r="K33" i="13" s="1"/>
  <c r="J32" i="13"/>
  <c r="K32" i="13" s="1"/>
  <c r="J31" i="13"/>
  <c r="K31" i="13" s="1"/>
  <c r="J30" i="13"/>
  <c r="K30" i="13" s="1"/>
  <c r="J29" i="13"/>
  <c r="K29" i="13" s="1"/>
  <c r="J28" i="13"/>
  <c r="K28" i="13" s="1"/>
  <c r="J27" i="13"/>
  <c r="K27" i="13" s="1"/>
  <c r="V13" i="13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C46" i="13" l="1"/>
  <c r="BL13" i="13"/>
  <c r="BM13" i="13" s="1"/>
  <c r="BN13" i="13" s="1"/>
  <c r="BO13" i="13" s="1"/>
  <c r="BP13" i="13" s="1"/>
  <c r="BQ13" i="13" s="1"/>
  <c r="BR13" i="13" s="1"/>
  <c r="BK13" i="13"/>
  <c r="C47" i="13" l="1"/>
  <c r="J46" i="13"/>
  <c r="K46" i="13" s="1"/>
  <c r="J47" i="13" l="1"/>
  <c r="K47" i="13" s="1"/>
  <c r="C48" i="13"/>
  <c r="C49" i="13" l="1"/>
  <c r="J48" i="13"/>
  <c r="K48" i="13" s="1"/>
  <c r="J49" i="13" l="1"/>
  <c r="K49" i="13" s="1"/>
  <c r="C50" i="13"/>
  <c r="C51" i="13" l="1"/>
  <c r="J50" i="13"/>
  <c r="K50" i="13" s="1"/>
  <c r="J51" i="13" l="1"/>
  <c r="K51" i="13" s="1"/>
  <c r="C52" i="13"/>
  <c r="C53" i="13" l="1"/>
  <c r="J52" i="13"/>
  <c r="K52" i="13" s="1"/>
  <c r="J53" i="13" l="1"/>
  <c r="K53" i="13" s="1"/>
  <c r="C54" i="13"/>
  <c r="C55" i="13" l="1"/>
  <c r="J54" i="13"/>
  <c r="K54" i="13" s="1"/>
  <c r="J55" i="13" l="1"/>
  <c r="K55" i="13" s="1"/>
  <c r="C56" i="13"/>
  <c r="C57" i="13" l="1"/>
  <c r="J56" i="13"/>
  <c r="K56" i="13" s="1"/>
  <c r="J57" i="13" l="1"/>
  <c r="K57" i="13" s="1"/>
  <c r="C58" i="13"/>
  <c r="C59" i="13" l="1"/>
  <c r="J58" i="13"/>
  <c r="K58" i="13" s="1"/>
  <c r="J59" i="13" l="1"/>
  <c r="K59" i="13" s="1"/>
  <c r="C60" i="13"/>
  <c r="C61" i="13" l="1"/>
  <c r="J60" i="13"/>
  <c r="K60" i="13" s="1"/>
  <c r="J61" i="13" l="1"/>
  <c r="K61" i="13" s="1"/>
  <c r="C62" i="13"/>
  <c r="C63" i="13" l="1"/>
  <c r="J62" i="13"/>
  <c r="K62" i="13" s="1"/>
  <c r="J63" i="13" l="1"/>
  <c r="K63" i="13" s="1"/>
  <c r="C64" i="13"/>
  <c r="C65" i="13" l="1"/>
  <c r="J64" i="13"/>
  <c r="K64" i="13" s="1"/>
  <c r="J65" i="13" l="1"/>
  <c r="K65" i="13" s="1"/>
  <c r="C66" i="13"/>
  <c r="C67" i="13" l="1"/>
  <c r="J66" i="13"/>
  <c r="K66" i="13" s="1"/>
  <c r="J67" i="13" l="1"/>
  <c r="K67" i="13" s="1"/>
  <c r="C68" i="13"/>
  <c r="C69" i="13" l="1"/>
  <c r="J68" i="13"/>
  <c r="K68" i="13" s="1"/>
  <c r="J69" i="13" l="1"/>
  <c r="K69" i="13" s="1"/>
  <c r="C70" i="13"/>
  <c r="C71" i="13" l="1"/>
  <c r="J70" i="13"/>
  <c r="K70" i="13" s="1"/>
  <c r="J71" i="13" l="1"/>
  <c r="K71" i="13" s="1"/>
  <c r="C72" i="13"/>
  <c r="C73" i="13" l="1"/>
  <c r="J72" i="13"/>
  <c r="K72" i="13" s="1"/>
  <c r="J73" i="13" l="1"/>
  <c r="K73" i="13" s="1"/>
  <c r="C74" i="13"/>
  <c r="C75" i="13" l="1"/>
  <c r="J74" i="13"/>
  <c r="K74" i="13" s="1"/>
  <c r="J75" i="13" l="1"/>
  <c r="K75" i="13" s="1"/>
  <c r="C76" i="13"/>
  <c r="C77" i="13" l="1"/>
  <c r="J76" i="13"/>
  <c r="K76" i="13" s="1"/>
  <c r="J77" i="13" l="1"/>
  <c r="K77" i="13" s="1"/>
  <c r="C78" i="13"/>
  <c r="C79" i="13" l="1"/>
  <c r="J78" i="13"/>
  <c r="K78" i="13" s="1"/>
  <c r="J79" i="13" l="1"/>
  <c r="K79" i="13" s="1"/>
  <c r="C80" i="13"/>
  <c r="C81" i="13" l="1"/>
  <c r="J80" i="13"/>
  <c r="K80" i="13" s="1"/>
  <c r="J81" i="13" l="1"/>
  <c r="K81" i="13" s="1"/>
  <c r="C82" i="13"/>
  <c r="C83" i="13" l="1"/>
  <c r="J82" i="13"/>
  <c r="K82" i="13" s="1"/>
  <c r="J83" i="13" l="1"/>
  <c r="K83" i="13" s="1"/>
  <c r="C84" i="13"/>
  <c r="C85" i="13" l="1"/>
  <c r="J84" i="13"/>
  <c r="K84" i="13" s="1"/>
  <c r="J85" i="13" l="1"/>
  <c r="K85" i="13" s="1"/>
  <c r="C87" i="13"/>
  <c r="C86" i="13"/>
  <c r="J86" i="13" s="1"/>
  <c r="K86" i="13" s="1"/>
  <c r="J87" i="13" l="1"/>
  <c r="K87" i="13" s="1"/>
  <c r="C88" i="13"/>
  <c r="C89" i="13" l="1"/>
  <c r="J88" i="13"/>
  <c r="K88" i="13" s="1"/>
  <c r="J89" i="13" l="1"/>
  <c r="K89" i="13" s="1"/>
  <c r="C90" i="13"/>
  <c r="C91" i="13" l="1"/>
  <c r="J90" i="13"/>
  <c r="K90" i="13" s="1"/>
  <c r="J91" i="13" l="1"/>
  <c r="K91" i="13" s="1"/>
  <c r="C92" i="13"/>
  <c r="C93" i="13" l="1"/>
  <c r="J93" i="13" s="1"/>
  <c r="K93" i="13" s="1"/>
  <c r="J92" i="13"/>
  <c r="K92" i="13" s="1"/>
</calcChain>
</file>

<file path=xl/sharedStrings.xml><?xml version="1.0" encoding="utf-8"?>
<sst xmlns="http://schemas.openxmlformats.org/spreadsheetml/2006/main" count="219" uniqueCount="48">
  <si>
    <t>UP</t>
  </si>
  <si>
    <t>DOWN</t>
  </si>
  <si>
    <t>NUCLIDE</t>
  </si>
  <si>
    <t>HALFLIFE,S</t>
  </si>
  <si>
    <t>5.00E+00</t>
  </si>
  <si>
    <t>1.00E+00</t>
  </si>
  <si>
    <t>1.00E+01</t>
  </si>
  <si>
    <t>3.00E+01</t>
  </si>
  <si>
    <t>2.00E+00</t>
  </si>
  <si>
    <t>h</t>
  </si>
  <si>
    <t>s</t>
  </si>
  <si>
    <t>m</t>
  </si>
  <si>
    <t>Pd111</t>
  </si>
  <si>
    <t>Ag111</t>
  </si>
  <si>
    <t>cell</t>
  </si>
  <si>
    <t>up</t>
  </si>
  <si>
    <t>down</t>
  </si>
  <si>
    <t>vol.(cc)</t>
  </si>
  <si>
    <t>dens.(g/cc)</t>
  </si>
  <si>
    <t>massa (g)</t>
  </si>
  <si>
    <t>3.00E+00</t>
  </si>
  <si>
    <t>4.00E+00</t>
  </si>
  <si>
    <t>TOTAL ACTIVITY BY NUCLIDE (Ci) - TABLE 4</t>
  </si>
  <si>
    <t>material</t>
  </si>
  <si>
    <t>cella</t>
  </si>
  <si>
    <t>time</t>
  </si>
  <si>
    <t>Pd109</t>
  </si>
  <si>
    <t>Pd109*</t>
  </si>
  <si>
    <t>Pd111*</t>
  </si>
  <si>
    <t>Ag109*</t>
  </si>
  <si>
    <t>Ag111*</t>
  </si>
  <si>
    <t>Nessun bossolo di Al</t>
  </si>
  <si>
    <t>1) cella 918 (fondo del canale), in aria - dimensioni R=1.69cm, h=10 cm (da -5 cm a 5 cm)</t>
  </si>
  <si>
    <t>sorgente di neutroni estesa al volume cavo del nocciolo (fuori da CC, cella 928)</t>
  </si>
  <si>
    <t>fattore di normalizzaz. sui flussi di neutroni: 6.76E16</t>
  </si>
  <si>
    <r>
      <rPr>
        <b/>
        <vertAlign val="superscript"/>
        <sz val="11"/>
        <color theme="1"/>
        <rFont val="Calibri"/>
        <family val="2"/>
        <scheme val="minor"/>
      </rPr>
      <t>110</t>
    </r>
    <r>
      <rPr>
        <b/>
        <sz val="11"/>
        <color theme="1"/>
        <rFont val="Calibri"/>
        <family val="2"/>
        <scheme val="minor"/>
      </rPr>
      <t>Pd-99.4%</t>
    </r>
  </si>
  <si>
    <t>1hCC - 100 mg - Pd arricchito: 102 Pd 0.01%, 104 Pd 0.05%, 105 Pd 0.09%, 106 Pd 0.13%, 108 Pd 0.33%, 110 Pd 99.4%</t>
  </si>
  <si>
    <t xml:space="preserve">1 h di irraggiamento seguito da una settimana di cooling. </t>
  </si>
  <si>
    <t>2.00E+01</t>
  </si>
  <si>
    <t>4.00E+01</t>
  </si>
  <si>
    <t>5.00E+01</t>
  </si>
  <si>
    <t>1.33E+00</t>
  </si>
  <si>
    <t>1.66E+00</t>
  </si>
  <si>
    <r>
      <t>end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>day</t>
    </r>
  </si>
  <si>
    <r>
      <t>end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>day</t>
    </r>
  </si>
  <si>
    <r>
      <t>end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>day</t>
    </r>
  </si>
  <si>
    <r>
      <t>end 4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>day</t>
    </r>
  </si>
  <si>
    <r>
      <t>end 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</si>
</sst>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164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Commercial</a:t>
            </a:r>
            <a:r>
              <a:rPr lang="it-IT" baseline="0"/>
              <a:t> Pd irradiation - 1h CC reactor - MCNPX+CINDER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0244975971563E-2"/>
          <c:y val="8.5948051948051954E-2"/>
          <c:w val="0.85981823939990665"/>
          <c:h val="0.78832907250230089"/>
        </c:manualLayout>
      </c:layout>
      <c:scatterChart>
        <c:scatterStyle val="lineMarker"/>
        <c:varyColors val="0"/>
        <c:ser>
          <c:idx val="0"/>
          <c:order val="0"/>
          <c:tx>
            <c:v>111Pd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'Pd-comm-caso2-LENA-NEW'!$K$27:$K$93</c:f>
              <c:numCache>
                <c:formatCode>0.0000</c:formatCode>
                <c:ptCount val="67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1.0027777777777778</c:v>
                </c:pt>
                <c:pt idx="7">
                  <c:v>1.0166666666666666</c:v>
                </c:pt>
                <c:pt idx="8">
                  <c:v>1.3333333333333333</c:v>
                </c:pt>
                <c:pt idx="9">
                  <c:v>1.6666666666666665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6.17</c:v>
                </c:pt>
                <c:pt idx="18">
                  <c:v>6.5</c:v>
                </c:pt>
                <c:pt idx="19">
                  <c:v>6.83</c:v>
                </c:pt>
                <c:pt idx="20">
                  <c:v>7.16</c:v>
                </c:pt>
                <c:pt idx="21">
                  <c:v>7.49</c:v>
                </c:pt>
                <c:pt idx="22">
                  <c:v>7.82</c:v>
                </c:pt>
                <c:pt idx="23">
                  <c:v>8.15</c:v>
                </c:pt>
                <c:pt idx="24">
                  <c:v>9.15</c:v>
                </c:pt>
                <c:pt idx="25">
                  <c:v>10.15</c:v>
                </c:pt>
                <c:pt idx="26">
                  <c:v>11.15</c:v>
                </c:pt>
                <c:pt idx="27">
                  <c:v>12.15</c:v>
                </c:pt>
                <c:pt idx="28">
                  <c:v>13.15</c:v>
                </c:pt>
                <c:pt idx="29">
                  <c:v>14.15</c:v>
                </c:pt>
                <c:pt idx="30">
                  <c:v>15.15</c:v>
                </c:pt>
                <c:pt idx="31">
                  <c:v>16.149999999999999</c:v>
                </c:pt>
                <c:pt idx="32">
                  <c:v>17.149999999999999</c:v>
                </c:pt>
                <c:pt idx="33">
                  <c:v>18.149999999999999</c:v>
                </c:pt>
                <c:pt idx="34">
                  <c:v>19.149999999999999</c:v>
                </c:pt>
                <c:pt idx="35">
                  <c:v>20.149999999999999</c:v>
                </c:pt>
                <c:pt idx="36">
                  <c:v>21.15</c:v>
                </c:pt>
                <c:pt idx="37">
                  <c:v>22.15</c:v>
                </c:pt>
                <c:pt idx="38">
                  <c:v>23.15</c:v>
                </c:pt>
                <c:pt idx="39">
                  <c:v>24.15</c:v>
                </c:pt>
                <c:pt idx="40">
                  <c:v>25.15</c:v>
                </c:pt>
                <c:pt idx="41">
                  <c:v>27.15</c:v>
                </c:pt>
                <c:pt idx="42">
                  <c:v>29.15</c:v>
                </c:pt>
                <c:pt idx="43">
                  <c:v>31.15</c:v>
                </c:pt>
                <c:pt idx="44">
                  <c:v>33.15</c:v>
                </c:pt>
                <c:pt idx="45">
                  <c:v>35.15</c:v>
                </c:pt>
                <c:pt idx="46">
                  <c:v>37.15</c:v>
                </c:pt>
                <c:pt idx="47">
                  <c:v>39.15</c:v>
                </c:pt>
                <c:pt idx="48">
                  <c:v>41.15</c:v>
                </c:pt>
                <c:pt idx="49">
                  <c:v>43.15</c:v>
                </c:pt>
                <c:pt idx="50">
                  <c:v>45.15</c:v>
                </c:pt>
                <c:pt idx="51">
                  <c:v>47.15</c:v>
                </c:pt>
                <c:pt idx="52">
                  <c:v>49.15</c:v>
                </c:pt>
                <c:pt idx="53">
                  <c:v>55.15</c:v>
                </c:pt>
                <c:pt idx="54">
                  <c:v>61.15</c:v>
                </c:pt>
                <c:pt idx="55">
                  <c:v>67.150000000000006</c:v>
                </c:pt>
                <c:pt idx="56">
                  <c:v>73.150000000000006</c:v>
                </c:pt>
                <c:pt idx="57">
                  <c:v>79.150000000000006</c:v>
                </c:pt>
                <c:pt idx="58">
                  <c:v>85.15</c:v>
                </c:pt>
                <c:pt idx="59">
                  <c:v>91.15</c:v>
                </c:pt>
                <c:pt idx="60">
                  <c:v>97.15</c:v>
                </c:pt>
                <c:pt idx="61">
                  <c:v>109.15</c:v>
                </c:pt>
                <c:pt idx="62">
                  <c:v>121.15</c:v>
                </c:pt>
                <c:pt idx="63">
                  <c:v>133.15</c:v>
                </c:pt>
                <c:pt idx="64">
                  <c:v>145.15</c:v>
                </c:pt>
                <c:pt idx="65">
                  <c:v>157.15</c:v>
                </c:pt>
                <c:pt idx="66">
                  <c:v>169.15</c:v>
                </c:pt>
              </c:numCache>
            </c:numRef>
          </c:xVal>
          <c:yVal>
            <c:numRef>
              <c:f>'Pd-comm-caso2-LENA-NEW'!$D$18:$BR$18</c:f>
              <c:numCache>
                <c:formatCode>0.00E+00</c:formatCode>
                <c:ptCount val="67"/>
                <c:pt idx="0">
                  <c:v>1.5980000000000001E-2</c:v>
                </c:pt>
                <c:pt idx="1">
                  <c:v>2.7879999999999999E-2</c:v>
                </c:pt>
                <c:pt idx="2">
                  <c:v>3.6749999999999998E-2</c:v>
                </c:pt>
                <c:pt idx="3">
                  <c:v>4.3360000000000003E-2</c:v>
                </c:pt>
                <c:pt idx="4">
                  <c:v>4.8280000000000003E-2</c:v>
                </c:pt>
                <c:pt idx="5">
                  <c:v>5.1959999999999999E-2</c:v>
                </c:pt>
                <c:pt idx="6">
                  <c:v>5.1700000000000003E-2</c:v>
                </c:pt>
                <c:pt idx="7">
                  <c:v>5.0450000000000002E-2</c:v>
                </c:pt>
                <c:pt idx="8">
                  <c:v>2.8879999999999999E-2</c:v>
                </c:pt>
                <c:pt idx="9">
                  <c:v>1.6109999999999999E-2</c:v>
                </c:pt>
                <c:pt idx="10">
                  <c:v>9.0410000000000004E-3</c:v>
                </c:pt>
                <c:pt idx="11">
                  <c:v>5.1279999999999997E-3</c:v>
                </c:pt>
                <c:pt idx="12">
                  <c:v>2.9589999999999998E-3</c:v>
                </c:pt>
                <c:pt idx="13">
                  <c:v>1.7539999999999999E-3</c:v>
                </c:pt>
                <c:pt idx="14">
                  <c:v>4.9549999999999996E-4</c:v>
                </c:pt>
                <c:pt idx="15">
                  <c:v>2.5910000000000001E-4</c:v>
                </c:pt>
                <c:pt idx="16">
                  <c:v>1.983E-4</c:v>
                </c:pt>
                <c:pt idx="17">
                  <c:v>1.9239999999999999E-4</c:v>
                </c:pt>
                <c:pt idx="18">
                  <c:v>1.8239999999999999E-4</c:v>
                </c:pt>
                <c:pt idx="19">
                  <c:v>1.7369999999999999E-4</c:v>
                </c:pt>
                <c:pt idx="20">
                  <c:v>1.6589999999999999E-4</c:v>
                </c:pt>
                <c:pt idx="21">
                  <c:v>1.5870000000000001E-4</c:v>
                </c:pt>
                <c:pt idx="22">
                  <c:v>1.5200000000000001E-4</c:v>
                </c:pt>
                <c:pt idx="23">
                  <c:v>1.4559999999999999E-4</c:v>
                </c:pt>
                <c:pt idx="24">
                  <c:v>1.283E-4</c:v>
                </c:pt>
                <c:pt idx="25">
                  <c:v>1.13E-4</c:v>
                </c:pt>
                <c:pt idx="26">
                  <c:v>9.9660000000000005E-5</c:v>
                </c:pt>
                <c:pt idx="27">
                  <c:v>8.7860000000000002E-5</c:v>
                </c:pt>
                <c:pt idx="28">
                  <c:v>7.7449999999999999E-5</c:v>
                </c:pt>
                <c:pt idx="29">
                  <c:v>6.8280000000000004E-5</c:v>
                </c:pt>
                <c:pt idx="30">
                  <c:v>6.02E-5</c:v>
                </c:pt>
                <c:pt idx="31">
                  <c:v>5.3069999999999998E-5</c:v>
                </c:pt>
                <c:pt idx="32">
                  <c:v>4.6789999999999998E-5</c:v>
                </c:pt>
                <c:pt idx="33">
                  <c:v>4.125E-5</c:v>
                </c:pt>
                <c:pt idx="34">
                  <c:v>3.6359999999999997E-5</c:v>
                </c:pt>
                <c:pt idx="35">
                  <c:v>3.2060000000000001E-5</c:v>
                </c:pt>
                <c:pt idx="36">
                  <c:v>2.826E-5</c:v>
                </c:pt>
                <c:pt idx="37">
                  <c:v>2.491E-5</c:v>
                </c:pt>
                <c:pt idx="38">
                  <c:v>2.196E-5</c:v>
                </c:pt>
                <c:pt idx="39">
                  <c:v>1.9360000000000001E-5</c:v>
                </c:pt>
                <c:pt idx="40">
                  <c:v>1.7070000000000001E-5</c:v>
                </c:pt>
                <c:pt idx="41">
                  <c:v>1.327E-5</c:v>
                </c:pt>
                <c:pt idx="42">
                  <c:v>1.031E-5</c:v>
                </c:pt>
                <c:pt idx="43">
                  <c:v>8.0139999999999998E-6</c:v>
                </c:pt>
                <c:pt idx="44">
                  <c:v>6.229E-6</c:v>
                </c:pt>
                <c:pt idx="45">
                  <c:v>4.8409999999999999E-6</c:v>
                </c:pt>
                <c:pt idx="46">
                  <c:v>3.7620000000000001E-6</c:v>
                </c:pt>
                <c:pt idx="47">
                  <c:v>2.9239999999999999E-6</c:v>
                </c:pt>
                <c:pt idx="48">
                  <c:v>2.2730000000000001E-6</c:v>
                </c:pt>
                <c:pt idx="49">
                  <c:v>1.7659999999999999E-6</c:v>
                </c:pt>
                <c:pt idx="50">
                  <c:v>1.373E-6</c:v>
                </c:pt>
                <c:pt idx="51">
                  <c:v>1.0669999999999999E-6</c:v>
                </c:pt>
                <c:pt idx="52">
                  <c:v>8.2920000000000004E-7</c:v>
                </c:pt>
                <c:pt idx="53">
                  <c:v>3.8930000000000003E-7</c:v>
                </c:pt>
                <c:pt idx="54">
                  <c:v>1.828E-7</c:v>
                </c:pt>
                <c:pt idx="55">
                  <c:v>8.5800000000000001E-8</c:v>
                </c:pt>
                <c:pt idx="56">
                  <c:v>4.0280000000000001E-8</c:v>
                </c:pt>
                <c:pt idx="57">
                  <c:v>1.8909999999999999E-8</c:v>
                </c:pt>
                <c:pt idx="58" formatCode="0.0000">
                  <c:v>8.8770000000000007E-9</c:v>
                </c:pt>
                <c:pt idx="59" formatCode="0.0000">
                  <c:v>4.1679999999999997E-9</c:v>
                </c:pt>
                <c:pt idx="60" formatCode="0.0000">
                  <c:v>1.9570000000000002E-9</c:v>
                </c:pt>
                <c:pt idx="61" formatCode="0.0000">
                  <c:v>4.3120000000000002E-10</c:v>
                </c:pt>
                <c:pt idx="62" formatCode="0.0000">
                  <c:v>9.5040000000000002E-11</c:v>
                </c:pt>
                <c:pt idx="63" formatCode="0.0000">
                  <c:v>2.0949999999999999E-11</c:v>
                </c:pt>
                <c:pt idx="64" formatCode="0.0000">
                  <c:v>4.6170000000000002E-12</c:v>
                </c:pt>
                <c:pt idx="65" formatCode="0.0000">
                  <c:v>1.017E-12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6D3-B9CE-D7534C7EF0E6}"/>
            </c:ext>
          </c:extLst>
        </c:ser>
        <c:ser>
          <c:idx val="1"/>
          <c:order val="1"/>
          <c:tx>
            <c:v>111Ag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'Pd-comm-caso2-LENA-NEW'!$K$27:$K$93</c:f>
              <c:numCache>
                <c:formatCode>0.0000</c:formatCode>
                <c:ptCount val="67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1.0027777777777778</c:v>
                </c:pt>
                <c:pt idx="7">
                  <c:v>1.0166666666666666</c:v>
                </c:pt>
                <c:pt idx="8">
                  <c:v>1.3333333333333333</c:v>
                </c:pt>
                <c:pt idx="9">
                  <c:v>1.6666666666666665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6.17</c:v>
                </c:pt>
                <c:pt idx="18">
                  <c:v>6.5</c:v>
                </c:pt>
                <c:pt idx="19">
                  <c:v>6.83</c:v>
                </c:pt>
                <c:pt idx="20">
                  <c:v>7.16</c:v>
                </c:pt>
                <c:pt idx="21">
                  <c:v>7.49</c:v>
                </c:pt>
                <c:pt idx="22">
                  <c:v>7.82</c:v>
                </c:pt>
                <c:pt idx="23">
                  <c:v>8.15</c:v>
                </c:pt>
                <c:pt idx="24">
                  <c:v>9.15</c:v>
                </c:pt>
                <c:pt idx="25">
                  <c:v>10.15</c:v>
                </c:pt>
                <c:pt idx="26">
                  <c:v>11.15</c:v>
                </c:pt>
                <c:pt idx="27">
                  <c:v>12.15</c:v>
                </c:pt>
                <c:pt idx="28">
                  <c:v>13.15</c:v>
                </c:pt>
                <c:pt idx="29">
                  <c:v>14.15</c:v>
                </c:pt>
                <c:pt idx="30">
                  <c:v>15.15</c:v>
                </c:pt>
                <c:pt idx="31">
                  <c:v>16.149999999999999</c:v>
                </c:pt>
                <c:pt idx="32">
                  <c:v>17.149999999999999</c:v>
                </c:pt>
                <c:pt idx="33">
                  <c:v>18.149999999999999</c:v>
                </c:pt>
                <c:pt idx="34">
                  <c:v>19.149999999999999</c:v>
                </c:pt>
                <c:pt idx="35">
                  <c:v>20.149999999999999</c:v>
                </c:pt>
                <c:pt idx="36">
                  <c:v>21.15</c:v>
                </c:pt>
                <c:pt idx="37">
                  <c:v>22.15</c:v>
                </c:pt>
                <c:pt idx="38">
                  <c:v>23.15</c:v>
                </c:pt>
                <c:pt idx="39">
                  <c:v>24.15</c:v>
                </c:pt>
                <c:pt idx="40">
                  <c:v>25.15</c:v>
                </c:pt>
                <c:pt idx="41">
                  <c:v>27.15</c:v>
                </c:pt>
                <c:pt idx="42">
                  <c:v>29.15</c:v>
                </c:pt>
                <c:pt idx="43">
                  <c:v>31.15</c:v>
                </c:pt>
                <c:pt idx="44">
                  <c:v>33.15</c:v>
                </c:pt>
                <c:pt idx="45">
                  <c:v>35.15</c:v>
                </c:pt>
                <c:pt idx="46">
                  <c:v>37.15</c:v>
                </c:pt>
                <c:pt idx="47">
                  <c:v>39.15</c:v>
                </c:pt>
                <c:pt idx="48">
                  <c:v>41.15</c:v>
                </c:pt>
                <c:pt idx="49">
                  <c:v>43.15</c:v>
                </c:pt>
                <c:pt idx="50">
                  <c:v>45.15</c:v>
                </c:pt>
                <c:pt idx="51">
                  <c:v>47.15</c:v>
                </c:pt>
                <c:pt idx="52">
                  <c:v>49.15</c:v>
                </c:pt>
                <c:pt idx="53">
                  <c:v>55.15</c:v>
                </c:pt>
                <c:pt idx="54">
                  <c:v>61.15</c:v>
                </c:pt>
                <c:pt idx="55">
                  <c:v>67.150000000000006</c:v>
                </c:pt>
                <c:pt idx="56">
                  <c:v>73.150000000000006</c:v>
                </c:pt>
                <c:pt idx="57">
                  <c:v>79.150000000000006</c:v>
                </c:pt>
                <c:pt idx="58">
                  <c:v>85.15</c:v>
                </c:pt>
                <c:pt idx="59">
                  <c:v>91.15</c:v>
                </c:pt>
                <c:pt idx="60">
                  <c:v>97.15</c:v>
                </c:pt>
                <c:pt idx="61">
                  <c:v>109.15</c:v>
                </c:pt>
                <c:pt idx="62">
                  <c:v>121.15</c:v>
                </c:pt>
                <c:pt idx="63">
                  <c:v>133.15</c:v>
                </c:pt>
                <c:pt idx="64">
                  <c:v>145.15</c:v>
                </c:pt>
                <c:pt idx="65">
                  <c:v>157.15</c:v>
                </c:pt>
                <c:pt idx="66">
                  <c:v>169.15</c:v>
                </c:pt>
              </c:numCache>
            </c:numRef>
          </c:xVal>
          <c:yVal>
            <c:numRef>
              <c:f>'Pd-comm-caso2-LENA-NEW'!$D$22:$BR$22</c:f>
              <c:numCache>
                <c:formatCode>0.00E+00</c:formatCode>
                <c:ptCount val="67"/>
                <c:pt idx="0">
                  <c:v>4.0210000000000001E-6</c:v>
                </c:pt>
                <c:pt idx="1">
                  <c:v>1.7059999999999999E-5</c:v>
                </c:pt>
                <c:pt idx="2">
                  <c:v>3.7030000000000003E-5</c:v>
                </c:pt>
                <c:pt idx="3">
                  <c:v>6.2150000000000006E-5</c:v>
                </c:pt>
                <c:pt idx="4">
                  <c:v>9.1130000000000003E-5</c:v>
                </c:pt>
                <c:pt idx="5">
                  <c:v>1.2300000000000001E-4</c:v>
                </c:pt>
                <c:pt idx="6">
                  <c:v>1.2349999999999999E-4</c:v>
                </c:pt>
                <c:pt idx="7">
                  <c:v>1.2630000000000001E-4</c:v>
                </c:pt>
                <c:pt idx="8">
                  <c:v>1.7540000000000001E-4</c:v>
                </c:pt>
                <c:pt idx="9">
                  <c:v>2.0469999999999999E-4</c:v>
                </c:pt>
                <c:pt idx="10">
                  <c:v>2.2100000000000001E-4</c:v>
                </c:pt>
                <c:pt idx="11">
                  <c:v>2.3010000000000001E-4</c:v>
                </c:pt>
                <c:pt idx="12">
                  <c:v>2.352E-4</c:v>
                </c:pt>
                <c:pt idx="13">
                  <c:v>2.3809999999999999E-4</c:v>
                </c:pt>
                <c:pt idx="14">
                  <c:v>2.4130000000000001E-4</c:v>
                </c:pt>
                <c:pt idx="15">
                  <c:v>2.421E-4</c:v>
                </c:pt>
                <c:pt idx="16">
                  <c:v>2.4230000000000001E-4</c:v>
                </c:pt>
                <c:pt idx="17">
                  <c:v>2.4230000000000001E-4</c:v>
                </c:pt>
                <c:pt idx="18">
                  <c:v>2.4230000000000001E-4</c:v>
                </c:pt>
                <c:pt idx="19">
                  <c:v>2.4220000000000001E-4</c:v>
                </c:pt>
                <c:pt idx="20">
                  <c:v>2.4220000000000001E-4</c:v>
                </c:pt>
                <c:pt idx="21">
                  <c:v>2.421E-4</c:v>
                </c:pt>
                <c:pt idx="22">
                  <c:v>2.421E-4</c:v>
                </c:pt>
                <c:pt idx="23">
                  <c:v>2.42E-4</c:v>
                </c:pt>
                <c:pt idx="24">
                  <c:v>2.418E-4</c:v>
                </c:pt>
                <c:pt idx="25">
                  <c:v>2.4140000000000001E-4</c:v>
                </c:pt>
                <c:pt idx="26">
                  <c:v>2.41E-4</c:v>
                </c:pt>
                <c:pt idx="27">
                  <c:v>2.4059999999999999E-4</c:v>
                </c:pt>
                <c:pt idx="28">
                  <c:v>2.4010000000000001E-4</c:v>
                </c:pt>
                <c:pt idx="29">
                  <c:v>2.3949999999999999E-4</c:v>
                </c:pt>
                <c:pt idx="30">
                  <c:v>2.3890000000000001E-4</c:v>
                </c:pt>
                <c:pt idx="31">
                  <c:v>2.3829999999999999E-4</c:v>
                </c:pt>
                <c:pt idx="32">
                  <c:v>2.376E-4</c:v>
                </c:pt>
                <c:pt idx="33">
                  <c:v>2.3690000000000001E-4</c:v>
                </c:pt>
                <c:pt idx="34">
                  <c:v>2.362E-4</c:v>
                </c:pt>
                <c:pt idx="35">
                  <c:v>2.354E-4</c:v>
                </c:pt>
                <c:pt idx="36">
                  <c:v>2.3470000000000001E-4</c:v>
                </c:pt>
                <c:pt idx="37">
                  <c:v>2.3389999999999999E-4</c:v>
                </c:pt>
                <c:pt idx="38">
                  <c:v>2.331E-4</c:v>
                </c:pt>
                <c:pt idx="39">
                  <c:v>2.3230000000000001E-4</c:v>
                </c:pt>
                <c:pt idx="40">
                  <c:v>2.3149999999999999E-4</c:v>
                </c:pt>
                <c:pt idx="41">
                  <c:v>2.299E-4</c:v>
                </c:pt>
                <c:pt idx="42">
                  <c:v>2.2819999999999999E-4</c:v>
                </c:pt>
                <c:pt idx="43">
                  <c:v>2.265E-4</c:v>
                </c:pt>
                <c:pt idx="44">
                  <c:v>2.2489999999999999E-4</c:v>
                </c:pt>
                <c:pt idx="45">
                  <c:v>2.232E-4</c:v>
                </c:pt>
                <c:pt idx="46">
                  <c:v>2.2149999999999999E-4</c:v>
                </c:pt>
                <c:pt idx="47">
                  <c:v>2.198E-4</c:v>
                </c:pt>
                <c:pt idx="48">
                  <c:v>2.1819999999999999E-4</c:v>
                </c:pt>
                <c:pt idx="49">
                  <c:v>2.165E-4</c:v>
                </c:pt>
                <c:pt idx="50">
                  <c:v>2.1479999999999999E-4</c:v>
                </c:pt>
                <c:pt idx="51">
                  <c:v>2.1320000000000001E-4</c:v>
                </c:pt>
                <c:pt idx="52">
                  <c:v>2.1159999999999999E-4</c:v>
                </c:pt>
                <c:pt idx="53">
                  <c:v>2.0670000000000001E-4</c:v>
                </c:pt>
                <c:pt idx="54">
                  <c:v>2.02E-4</c:v>
                </c:pt>
                <c:pt idx="55">
                  <c:v>1.973E-4</c:v>
                </c:pt>
                <c:pt idx="56">
                  <c:v>1.928E-4</c:v>
                </c:pt>
                <c:pt idx="57">
                  <c:v>1.884E-4</c:v>
                </c:pt>
                <c:pt idx="58">
                  <c:v>1.84E-4</c:v>
                </c:pt>
                <c:pt idx="59">
                  <c:v>1.7980000000000001E-4</c:v>
                </c:pt>
                <c:pt idx="60">
                  <c:v>1.7569999999999999E-4</c:v>
                </c:pt>
                <c:pt idx="61">
                  <c:v>1.6770000000000001E-4</c:v>
                </c:pt>
                <c:pt idx="62">
                  <c:v>1.6009999999999999E-4</c:v>
                </c:pt>
                <c:pt idx="63">
                  <c:v>1.528E-4</c:v>
                </c:pt>
                <c:pt idx="64">
                  <c:v>1.4579999999999999E-4</c:v>
                </c:pt>
                <c:pt idx="65">
                  <c:v>1.392E-4</c:v>
                </c:pt>
                <c:pt idx="66">
                  <c:v>1.329E-4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2-46D3-B9CE-D7534C7EF0E6}"/>
            </c:ext>
          </c:extLst>
        </c:ser>
        <c:ser>
          <c:idx val="2"/>
          <c:order val="2"/>
          <c:tx>
            <c:v>109Pd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'Pd-comm-caso2-LENA-NEW'!$K$27:$K$93</c:f>
              <c:numCache>
                <c:formatCode>0.0000</c:formatCode>
                <c:ptCount val="67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1.0027777777777778</c:v>
                </c:pt>
                <c:pt idx="7">
                  <c:v>1.0166666666666666</c:v>
                </c:pt>
                <c:pt idx="8">
                  <c:v>1.3333333333333333</c:v>
                </c:pt>
                <c:pt idx="9">
                  <c:v>1.6666666666666665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6.17</c:v>
                </c:pt>
                <c:pt idx="18">
                  <c:v>6.5</c:v>
                </c:pt>
                <c:pt idx="19">
                  <c:v>6.83</c:v>
                </c:pt>
                <c:pt idx="20">
                  <c:v>7.16</c:v>
                </c:pt>
                <c:pt idx="21">
                  <c:v>7.49</c:v>
                </c:pt>
                <c:pt idx="22">
                  <c:v>7.82</c:v>
                </c:pt>
                <c:pt idx="23">
                  <c:v>8.15</c:v>
                </c:pt>
                <c:pt idx="24">
                  <c:v>9.15</c:v>
                </c:pt>
                <c:pt idx="25">
                  <c:v>10.15</c:v>
                </c:pt>
                <c:pt idx="26">
                  <c:v>11.15</c:v>
                </c:pt>
                <c:pt idx="27">
                  <c:v>12.15</c:v>
                </c:pt>
                <c:pt idx="28">
                  <c:v>13.15</c:v>
                </c:pt>
                <c:pt idx="29">
                  <c:v>14.15</c:v>
                </c:pt>
                <c:pt idx="30">
                  <c:v>15.15</c:v>
                </c:pt>
                <c:pt idx="31">
                  <c:v>16.149999999999999</c:v>
                </c:pt>
                <c:pt idx="32">
                  <c:v>17.149999999999999</c:v>
                </c:pt>
                <c:pt idx="33">
                  <c:v>18.149999999999999</c:v>
                </c:pt>
                <c:pt idx="34">
                  <c:v>19.149999999999999</c:v>
                </c:pt>
                <c:pt idx="35">
                  <c:v>20.149999999999999</c:v>
                </c:pt>
                <c:pt idx="36">
                  <c:v>21.15</c:v>
                </c:pt>
                <c:pt idx="37">
                  <c:v>22.15</c:v>
                </c:pt>
                <c:pt idx="38">
                  <c:v>23.15</c:v>
                </c:pt>
                <c:pt idx="39">
                  <c:v>24.15</c:v>
                </c:pt>
                <c:pt idx="40">
                  <c:v>25.15</c:v>
                </c:pt>
                <c:pt idx="41">
                  <c:v>27.15</c:v>
                </c:pt>
                <c:pt idx="42">
                  <c:v>29.15</c:v>
                </c:pt>
                <c:pt idx="43">
                  <c:v>31.15</c:v>
                </c:pt>
                <c:pt idx="44">
                  <c:v>33.15</c:v>
                </c:pt>
                <c:pt idx="45">
                  <c:v>35.15</c:v>
                </c:pt>
                <c:pt idx="46">
                  <c:v>37.15</c:v>
                </c:pt>
                <c:pt idx="47">
                  <c:v>39.15</c:v>
                </c:pt>
                <c:pt idx="48">
                  <c:v>41.15</c:v>
                </c:pt>
                <c:pt idx="49">
                  <c:v>43.15</c:v>
                </c:pt>
                <c:pt idx="50">
                  <c:v>45.15</c:v>
                </c:pt>
                <c:pt idx="51">
                  <c:v>47.15</c:v>
                </c:pt>
                <c:pt idx="52">
                  <c:v>49.15</c:v>
                </c:pt>
                <c:pt idx="53">
                  <c:v>55.15</c:v>
                </c:pt>
                <c:pt idx="54">
                  <c:v>61.15</c:v>
                </c:pt>
                <c:pt idx="55">
                  <c:v>67.150000000000006</c:v>
                </c:pt>
                <c:pt idx="56">
                  <c:v>73.150000000000006</c:v>
                </c:pt>
                <c:pt idx="57">
                  <c:v>79.150000000000006</c:v>
                </c:pt>
                <c:pt idx="58">
                  <c:v>85.15</c:v>
                </c:pt>
                <c:pt idx="59">
                  <c:v>91.15</c:v>
                </c:pt>
                <c:pt idx="60">
                  <c:v>97.15</c:v>
                </c:pt>
                <c:pt idx="61">
                  <c:v>109.15</c:v>
                </c:pt>
                <c:pt idx="62">
                  <c:v>121.15</c:v>
                </c:pt>
                <c:pt idx="63">
                  <c:v>133.15</c:v>
                </c:pt>
                <c:pt idx="64">
                  <c:v>145.15</c:v>
                </c:pt>
                <c:pt idx="65">
                  <c:v>157.15</c:v>
                </c:pt>
                <c:pt idx="66">
                  <c:v>169.15</c:v>
                </c:pt>
              </c:numCache>
            </c:numRef>
          </c:xVal>
          <c:yVal>
            <c:numRef>
              <c:f>'Pd-comm-caso2-LENA-NEW'!$D$16:$BR$16</c:f>
              <c:numCache>
                <c:formatCode>0.00E+00</c:formatCode>
                <c:ptCount val="67"/>
                <c:pt idx="0">
                  <c:v>6.3919999999999998E-5</c:v>
                </c:pt>
                <c:pt idx="1">
                  <c:v>1.2799999999999999E-4</c:v>
                </c:pt>
                <c:pt idx="2">
                  <c:v>1.917E-4</c:v>
                </c:pt>
                <c:pt idx="3">
                  <c:v>2.5490000000000002E-4</c:v>
                </c:pt>
                <c:pt idx="4">
                  <c:v>3.1750000000000002E-4</c:v>
                </c:pt>
                <c:pt idx="5">
                  <c:v>3.7970000000000001E-4</c:v>
                </c:pt>
                <c:pt idx="6">
                  <c:v>3.7960000000000001E-4</c:v>
                </c:pt>
                <c:pt idx="7">
                  <c:v>3.7950000000000001E-4</c:v>
                </c:pt>
                <c:pt idx="8">
                  <c:v>3.7439999999999999E-4</c:v>
                </c:pt>
                <c:pt idx="9">
                  <c:v>3.6820000000000001E-4</c:v>
                </c:pt>
                <c:pt idx="10">
                  <c:v>3.6200000000000002E-4</c:v>
                </c:pt>
                <c:pt idx="11">
                  <c:v>3.5599999999999998E-4</c:v>
                </c:pt>
                <c:pt idx="12">
                  <c:v>3.5E-4</c:v>
                </c:pt>
                <c:pt idx="13">
                  <c:v>3.4420000000000002E-4</c:v>
                </c:pt>
                <c:pt idx="14">
                  <c:v>3.2719999999999998E-4</c:v>
                </c:pt>
                <c:pt idx="15">
                  <c:v>3.1110000000000003E-4</c:v>
                </c:pt>
                <c:pt idx="16">
                  <c:v>2.9569999999999998E-4</c:v>
                </c:pt>
                <c:pt idx="17">
                  <c:v>2.9320000000000003E-4</c:v>
                </c:pt>
                <c:pt idx="18">
                  <c:v>2.8830000000000001E-4</c:v>
                </c:pt>
                <c:pt idx="19">
                  <c:v>2.8350000000000001E-4</c:v>
                </c:pt>
                <c:pt idx="20">
                  <c:v>2.787E-4</c:v>
                </c:pt>
                <c:pt idx="21">
                  <c:v>2.7409999999999999E-4</c:v>
                </c:pt>
                <c:pt idx="22">
                  <c:v>2.6949999999999999E-4</c:v>
                </c:pt>
                <c:pt idx="23">
                  <c:v>2.6499999999999999E-4</c:v>
                </c:pt>
                <c:pt idx="24">
                  <c:v>2.519E-4</c:v>
                </c:pt>
                <c:pt idx="25">
                  <c:v>2.3949999999999999E-4</c:v>
                </c:pt>
                <c:pt idx="26">
                  <c:v>2.2770000000000001E-4</c:v>
                </c:pt>
                <c:pt idx="27">
                  <c:v>2.164E-4</c:v>
                </c:pt>
                <c:pt idx="28">
                  <c:v>2.0579999999999999E-4</c:v>
                </c:pt>
                <c:pt idx="29">
                  <c:v>1.9560000000000001E-4</c:v>
                </c:pt>
                <c:pt idx="30">
                  <c:v>1.8599999999999999E-4</c:v>
                </c:pt>
                <c:pt idx="31">
                  <c:v>1.7679999999999999E-4</c:v>
                </c:pt>
                <c:pt idx="32">
                  <c:v>1.6809999999999999E-4</c:v>
                </c:pt>
                <c:pt idx="33">
                  <c:v>1.5980000000000001E-4</c:v>
                </c:pt>
                <c:pt idx="34">
                  <c:v>1.5190000000000001E-4</c:v>
                </c:pt>
                <c:pt idx="35">
                  <c:v>1.4440000000000001E-4</c:v>
                </c:pt>
                <c:pt idx="36">
                  <c:v>1.373E-4</c:v>
                </c:pt>
                <c:pt idx="37">
                  <c:v>1.305E-4</c:v>
                </c:pt>
                <c:pt idx="38">
                  <c:v>1.2410000000000001E-4</c:v>
                </c:pt>
                <c:pt idx="39">
                  <c:v>1.1790000000000001E-4</c:v>
                </c:pt>
                <c:pt idx="40">
                  <c:v>1.121E-4</c:v>
                </c:pt>
                <c:pt idx="41">
                  <c:v>1.013E-4</c:v>
                </c:pt>
                <c:pt idx="42">
                  <c:v>9.1589999999999996E-5</c:v>
                </c:pt>
                <c:pt idx="43">
                  <c:v>8.2769999999999995E-5</c:v>
                </c:pt>
                <c:pt idx="44">
                  <c:v>7.4809999999999997E-5</c:v>
                </c:pt>
                <c:pt idx="45">
                  <c:v>6.7609999999999998E-5</c:v>
                </c:pt>
                <c:pt idx="46">
                  <c:v>6.1099999999999994E-5</c:v>
                </c:pt>
                <c:pt idx="47">
                  <c:v>5.5220000000000003E-5</c:v>
                </c:pt>
                <c:pt idx="48">
                  <c:v>4.9910000000000002E-5</c:v>
                </c:pt>
                <c:pt idx="49">
                  <c:v>4.511E-5</c:v>
                </c:pt>
                <c:pt idx="50">
                  <c:v>4.0760000000000003E-5</c:v>
                </c:pt>
                <c:pt idx="51">
                  <c:v>3.684E-5</c:v>
                </c:pt>
                <c:pt idx="52">
                  <c:v>3.3300000000000003E-5</c:v>
                </c:pt>
                <c:pt idx="53">
                  <c:v>2.4579999999999998E-5</c:v>
                </c:pt>
                <c:pt idx="54">
                  <c:v>1.8139999999999999E-5</c:v>
                </c:pt>
                <c:pt idx="55">
                  <c:v>1.3390000000000001E-5</c:v>
                </c:pt>
                <c:pt idx="56">
                  <c:v>9.8879999999999992E-6</c:v>
                </c:pt>
                <c:pt idx="57">
                  <c:v>7.2989999999999999E-6</c:v>
                </c:pt>
                <c:pt idx="58">
                  <c:v>5.3879999999999999E-6</c:v>
                </c:pt>
                <c:pt idx="59">
                  <c:v>3.9779999999999999E-6</c:v>
                </c:pt>
                <c:pt idx="60">
                  <c:v>2.9359999999999999E-6</c:v>
                </c:pt>
                <c:pt idx="61">
                  <c:v>1.5999999999999999E-6</c:v>
                </c:pt>
                <c:pt idx="62">
                  <c:v>8.7189999999999997E-7</c:v>
                </c:pt>
                <c:pt idx="63">
                  <c:v>4.7510000000000001E-7</c:v>
                </c:pt>
                <c:pt idx="64">
                  <c:v>2.5890000000000002E-7</c:v>
                </c:pt>
                <c:pt idx="65">
                  <c:v>1.4110000000000001E-7</c:v>
                </c:pt>
                <c:pt idx="66">
                  <c:v>7.6889999999999996E-8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2-46D3-B9CE-D7534C7EF0E6}"/>
            </c:ext>
          </c:extLst>
        </c:ser>
        <c:ser>
          <c:idx val="3"/>
          <c:order val="3"/>
          <c:tx>
            <c:v>111*Pd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'Pd-comm-caso2-LENA-NEW'!$K$27:$K$93</c:f>
              <c:numCache>
                <c:formatCode>0.0000</c:formatCode>
                <c:ptCount val="67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1.0027777777777778</c:v>
                </c:pt>
                <c:pt idx="7">
                  <c:v>1.0166666666666666</c:v>
                </c:pt>
                <c:pt idx="8">
                  <c:v>1.3333333333333333</c:v>
                </c:pt>
                <c:pt idx="9">
                  <c:v>1.6666666666666665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6.17</c:v>
                </c:pt>
                <c:pt idx="18">
                  <c:v>6.5</c:v>
                </c:pt>
                <c:pt idx="19">
                  <c:v>6.83</c:v>
                </c:pt>
                <c:pt idx="20">
                  <c:v>7.16</c:v>
                </c:pt>
                <c:pt idx="21">
                  <c:v>7.49</c:v>
                </c:pt>
                <c:pt idx="22">
                  <c:v>7.82</c:v>
                </c:pt>
                <c:pt idx="23">
                  <c:v>8.15</c:v>
                </c:pt>
                <c:pt idx="24">
                  <c:v>9.15</c:v>
                </c:pt>
                <c:pt idx="25">
                  <c:v>10.15</c:v>
                </c:pt>
                <c:pt idx="26">
                  <c:v>11.15</c:v>
                </c:pt>
                <c:pt idx="27">
                  <c:v>12.15</c:v>
                </c:pt>
                <c:pt idx="28">
                  <c:v>13.15</c:v>
                </c:pt>
                <c:pt idx="29">
                  <c:v>14.15</c:v>
                </c:pt>
                <c:pt idx="30">
                  <c:v>15.15</c:v>
                </c:pt>
                <c:pt idx="31">
                  <c:v>16.149999999999999</c:v>
                </c:pt>
                <c:pt idx="32">
                  <c:v>17.149999999999999</c:v>
                </c:pt>
                <c:pt idx="33">
                  <c:v>18.149999999999999</c:v>
                </c:pt>
                <c:pt idx="34">
                  <c:v>19.149999999999999</c:v>
                </c:pt>
                <c:pt idx="35">
                  <c:v>20.149999999999999</c:v>
                </c:pt>
                <c:pt idx="36">
                  <c:v>21.15</c:v>
                </c:pt>
                <c:pt idx="37">
                  <c:v>22.15</c:v>
                </c:pt>
                <c:pt idx="38">
                  <c:v>23.15</c:v>
                </c:pt>
                <c:pt idx="39">
                  <c:v>24.15</c:v>
                </c:pt>
                <c:pt idx="40">
                  <c:v>25.15</c:v>
                </c:pt>
                <c:pt idx="41">
                  <c:v>27.15</c:v>
                </c:pt>
                <c:pt idx="42">
                  <c:v>29.15</c:v>
                </c:pt>
                <c:pt idx="43">
                  <c:v>31.15</c:v>
                </c:pt>
                <c:pt idx="44">
                  <c:v>33.15</c:v>
                </c:pt>
                <c:pt idx="45">
                  <c:v>35.15</c:v>
                </c:pt>
                <c:pt idx="46">
                  <c:v>37.15</c:v>
                </c:pt>
                <c:pt idx="47">
                  <c:v>39.15</c:v>
                </c:pt>
                <c:pt idx="48">
                  <c:v>41.15</c:v>
                </c:pt>
                <c:pt idx="49">
                  <c:v>43.15</c:v>
                </c:pt>
                <c:pt idx="50">
                  <c:v>45.15</c:v>
                </c:pt>
                <c:pt idx="51">
                  <c:v>47.15</c:v>
                </c:pt>
                <c:pt idx="52">
                  <c:v>49.15</c:v>
                </c:pt>
                <c:pt idx="53">
                  <c:v>55.15</c:v>
                </c:pt>
                <c:pt idx="54">
                  <c:v>61.15</c:v>
                </c:pt>
                <c:pt idx="55">
                  <c:v>67.150000000000006</c:v>
                </c:pt>
                <c:pt idx="56">
                  <c:v>73.150000000000006</c:v>
                </c:pt>
                <c:pt idx="57">
                  <c:v>79.150000000000006</c:v>
                </c:pt>
                <c:pt idx="58">
                  <c:v>85.15</c:v>
                </c:pt>
                <c:pt idx="59">
                  <c:v>91.15</c:v>
                </c:pt>
                <c:pt idx="60">
                  <c:v>97.15</c:v>
                </c:pt>
                <c:pt idx="61">
                  <c:v>109.15</c:v>
                </c:pt>
                <c:pt idx="62">
                  <c:v>121.15</c:v>
                </c:pt>
                <c:pt idx="63">
                  <c:v>133.15</c:v>
                </c:pt>
                <c:pt idx="64">
                  <c:v>145.15</c:v>
                </c:pt>
                <c:pt idx="65">
                  <c:v>157.15</c:v>
                </c:pt>
                <c:pt idx="66">
                  <c:v>169.15</c:v>
                </c:pt>
              </c:numCache>
            </c:numRef>
          </c:xVal>
          <c:yVal>
            <c:numRef>
              <c:f>'Pd-comm-caso2-LENA-NEW'!$D$19:$BR$19</c:f>
              <c:numCache>
                <c:formatCode>0.00E+00</c:formatCode>
                <c:ptCount val="67"/>
                <c:pt idx="0">
                  <c:v>8.0210000000000006E-5</c:v>
                </c:pt>
                <c:pt idx="1">
                  <c:v>1.5880000000000001E-4</c:v>
                </c:pt>
                <c:pt idx="2">
                  <c:v>2.3570000000000001E-4</c:v>
                </c:pt>
                <c:pt idx="3">
                  <c:v>3.1100000000000002E-4</c:v>
                </c:pt>
                <c:pt idx="4">
                  <c:v>3.8470000000000003E-4</c:v>
                </c:pt>
                <c:pt idx="5">
                  <c:v>4.57E-4</c:v>
                </c:pt>
                <c:pt idx="6">
                  <c:v>4.5679999999999999E-4</c:v>
                </c:pt>
                <c:pt idx="7">
                  <c:v>4.5600000000000003E-4</c:v>
                </c:pt>
                <c:pt idx="8">
                  <c:v>4.3820000000000003E-4</c:v>
                </c:pt>
                <c:pt idx="9">
                  <c:v>4.2010000000000002E-4</c:v>
                </c:pt>
                <c:pt idx="10">
                  <c:v>4.0279999999999998E-4</c:v>
                </c:pt>
                <c:pt idx="11">
                  <c:v>3.8630000000000001E-4</c:v>
                </c:pt>
                <c:pt idx="12">
                  <c:v>3.704E-4</c:v>
                </c:pt>
                <c:pt idx="13">
                  <c:v>3.5510000000000001E-4</c:v>
                </c:pt>
                <c:pt idx="14">
                  <c:v>3.1310000000000002E-4</c:v>
                </c:pt>
                <c:pt idx="15">
                  <c:v>2.7599999999999999E-4</c:v>
                </c:pt>
                <c:pt idx="16">
                  <c:v>2.433E-4</c:v>
                </c:pt>
                <c:pt idx="17">
                  <c:v>2.3819999999999999E-4</c:v>
                </c:pt>
                <c:pt idx="18">
                  <c:v>2.284E-4</c:v>
                </c:pt>
                <c:pt idx="19">
                  <c:v>2.1900000000000001E-4</c:v>
                </c:pt>
                <c:pt idx="20">
                  <c:v>2.1000000000000001E-4</c:v>
                </c:pt>
                <c:pt idx="21">
                  <c:v>2.0129999999999999E-4</c:v>
                </c:pt>
                <c:pt idx="22">
                  <c:v>1.931E-4</c:v>
                </c:pt>
                <c:pt idx="23">
                  <c:v>1.851E-4</c:v>
                </c:pt>
                <c:pt idx="24">
                  <c:v>1.6320000000000001E-4</c:v>
                </c:pt>
                <c:pt idx="25">
                  <c:v>1.439E-4</c:v>
                </c:pt>
                <c:pt idx="26">
                  <c:v>1.2679999999999999E-4</c:v>
                </c:pt>
                <c:pt idx="27">
                  <c:v>1.1179999999999999E-4</c:v>
                </c:pt>
                <c:pt idx="28">
                  <c:v>9.8579999999999995E-5</c:v>
                </c:pt>
                <c:pt idx="29">
                  <c:v>8.6899999999999998E-5</c:v>
                </c:pt>
                <c:pt idx="30">
                  <c:v>7.661E-5</c:v>
                </c:pt>
                <c:pt idx="31">
                  <c:v>6.7539999999999994E-5</c:v>
                </c:pt>
                <c:pt idx="32">
                  <c:v>5.9540000000000003E-5</c:v>
                </c:pt>
                <c:pt idx="33">
                  <c:v>5.2490000000000001E-5</c:v>
                </c:pt>
                <c:pt idx="34">
                  <c:v>4.6279999999999997E-5</c:v>
                </c:pt>
                <c:pt idx="35">
                  <c:v>4.0800000000000002E-5</c:v>
                </c:pt>
                <c:pt idx="36">
                  <c:v>3.5970000000000003E-5</c:v>
                </c:pt>
                <c:pt idx="37">
                  <c:v>3.171E-5</c:v>
                </c:pt>
                <c:pt idx="38">
                  <c:v>2.7949999999999998E-5</c:v>
                </c:pt>
                <c:pt idx="39">
                  <c:v>2.4640000000000001E-5</c:v>
                </c:pt>
                <c:pt idx="40">
                  <c:v>2.173E-5</c:v>
                </c:pt>
                <c:pt idx="41">
                  <c:v>1.6889999999999999E-5</c:v>
                </c:pt>
                <c:pt idx="42">
                  <c:v>1.312E-5</c:v>
                </c:pt>
                <c:pt idx="43">
                  <c:v>1.0200000000000001E-5</c:v>
                </c:pt>
                <c:pt idx="44">
                  <c:v>7.9270000000000005E-6</c:v>
                </c:pt>
                <c:pt idx="45">
                  <c:v>6.161E-6</c:v>
                </c:pt>
                <c:pt idx="46">
                  <c:v>4.7879999999999997E-6</c:v>
                </c:pt>
                <c:pt idx="47">
                  <c:v>3.7220000000000001E-6</c:v>
                </c:pt>
                <c:pt idx="48">
                  <c:v>2.892E-6</c:v>
                </c:pt>
                <c:pt idx="49">
                  <c:v>2.2479999999999999E-6</c:v>
                </c:pt>
                <c:pt idx="50">
                  <c:v>1.747E-6</c:v>
                </c:pt>
                <c:pt idx="51">
                  <c:v>1.358E-6</c:v>
                </c:pt>
                <c:pt idx="52">
                  <c:v>1.0550000000000001E-6</c:v>
                </c:pt>
                <c:pt idx="53">
                  <c:v>4.9549999999999996E-7</c:v>
                </c:pt>
                <c:pt idx="54">
                  <c:v>2.326E-7</c:v>
                </c:pt>
                <c:pt idx="55">
                  <c:v>1.092E-7</c:v>
                </c:pt>
                <c:pt idx="56">
                  <c:v>5.1259999999999997E-8</c:v>
                </c:pt>
                <c:pt idx="57">
                  <c:v>2.407E-8</c:v>
                </c:pt>
                <c:pt idx="58" formatCode="0.0000">
                  <c:v>1.13E-8</c:v>
                </c:pt>
                <c:pt idx="59" formatCode="0.0000">
                  <c:v>5.3039999999999999E-9</c:v>
                </c:pt>
                <c:pt idx="60" formatCode="0.0000">
                  <c:v>2.4899999999999999E-9</c:v>
                </c:pt>
                <c:pt idx="61" formatCode="0.0000">
                  <c:v>5.4880000000000001E-10</c:v>
                </c:pt>
                <c:pt idx="62" formatCode="0.0000">
                  <c:v>1.21E-10</c:v>
                </c:pt>
                <c:pt idx="63" formatCode="0.0000">
                  <c:v>2.6660000000000002E-11</c:v>
                </c:pt>
                <c:pt idx="64" formatCode="0.0000">
                  <c:v>5.8759999999999996E-12</c:v>
                </c:pt>
                <c:pt idx="65" formatCode="0.0000">
                  <c:v>1.295E-12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2-46D3-B9CE-D7534C7EF0E6}"/>
            </c:ext>
          </c:extLst>
        </c:ser>
        <c:ser>
          <c:idx val="4"/>
          <c:order val="4"/>
          <c:tx>
            <c:v>111*Ag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'Pd-comm-caso2-LENA-NEW'!$K$27:$K$93</c:f>
              <c:numCache>
                <c:formatCode>0.0000</c:formatCode>
                <c:ptCount val="67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1.0027777777777778</c:v>
                </c:pt>
                <c:pt idx="7">
                  <c:v>1.0166666666666666</c:v>
                </c:pt>
                <c:pt idx="8">
                  <c:v>1.3333333333333333</c:v>
                </c:pt>
                <c:pt idx="9">
                  <c:v>1.6666666666666665</c:v>
                </c:pt>
                <c:pt idx="10">
                  <c:v>2</c:v>
                </c:pt>
                <c:pt idx="11">
                  <c:v>2.33</c:v>
                </c:pt>
                <c:pt idx="12">
                  <c:v>2.66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6.17</c:v>
                </c:pt>
                <c:pt idx="18">
                  <c:v>6.5</c:v>
                </c:pt>
                <c:pt idx="19">
                  <c:v>6.83</c:v>
                </c:pt>
                <c:pt idx="20">
                  <c:v>7.16</c:v>
                </c:pt>
                <c:pt idx="21">
                  <c:v>7.49</c:v>
                </c:pt>
                <c:pt idx="22">
                  <c:v>7.82</c:v>
                </c:pt>
                <c:pt idx="23">
                  <c:v>8.15</c:v>
                </c:pt>
                <c:pt idx="24">
                  <c:v>9.15</c:v>
                </c:pt>
                <c:pt idx="25">
                  <c:v>10.15</c:v>
                </c:pt>
                <c:pt idx="26">
                  <c:v>11.15</c:v>
                </c:pt>
                <c:pt idx="27">
                  <c:v>12.15</c:v>
                </c:pt>
                <c:pt idx="28">
                  <c:v>13.15</c:v>
                </c:pt>
                <c:pt idx="29">
                  <c:v>14.15</c:v>
                </c:pt>
                <c:pt idx="30">
                  <c:v>15.15</c:v>
                </c:pt>
                <c:pt idx="31">
                  <c:v>16.149999999999999</c:v>
                </c:pt>
                <c:pt idx="32">
                  <c:v>17.149999999999999</c:v>
                </c:pt>
                <c:pt idx="33">
                  <c:v>18.149999999999999</c:v>
                </c:pt>
                <c:pt idx="34">
                  <c:v>19.149999999999999</c:v>
                </c:pt>
                <c:pt idx="35">
                  <c:v>20.149999999999999</c:v>
                </c:pt>
                <c:pt idx="36">
                  <c:v>21.15</c:v>
                </c:pt>
                <c:pt idx="37">
                  <c:v>22.15</c:v>
                </c:pt>
                <c:pt idx="38">
                  <c:v>23.15</c:v>
                </c:pt>
                <c:pt idx="39">
                  <c:v>24.15</c:v>
                </c:pt>
                <c:pt idx="40">
                  <c:v>25.15</c:v>
                </c:pt>
                <c:pt idx="41">
                  <c:v>27.15</c:v>
                </c:pt>
                <c:pt idx="42">
                  <c:v>29.15</c:v>
                </c:pt>
                <c:pt idx="43">
                  <c:v>31.15</c:v>
                </c:pt>
                <c:pt idx="44">
                  <c:v>33.15</c:v>
                </c:pt>
                <c:pt idx="45">
                  <c:v>35.15</c:v>
                </c:pt>
                <c:pt idx="46">
                  <c:v>37.15</c:v>
                </c:pt>
                <c:pt idx="47">
                  <c:v>39.15</c:v>
                </c:pt>
                <c:pt idx="48">
                  <c:v>41.15</c:v>
                </c:pt>
                <c:pt idx="49">
                  <c:v>43.15</c:v>
                </c:pt>
                <c:pt idx="50">
                  <c:v>45.15</c:v>
                </c:pt>
                <c:pt idx="51">
                  <c:v>47.15</c:v>
                </c:pt>
                <c:pt idx="52">
                  <c:v>49.15</c:v>
                </c:pt>
                <c:pt idx="53">
                  <c:v>55.15</c:v>
                </c:pt>
                <c:pt idx="54">
                  <c:v>61.15</c:v>
                </c:pt>
                <c:pt idx="55">
                  <c:v>67.150000000000006</c:v>
                </c:pt>
                <c:pt idx="56">
                  <c:v>73.150000000000006</c:v>
                </c:pt>
                <c:pt idx="57">
                  <c:v>79.150000000000006</c:v>
                </c:pt>
                <c:pt idx="58">
                  <c:v>85.15</c:v>
                </c:pt>
                <c:pt idx="59">
                  <c:v>91.15</c:v>
                </c:pt>
                <c:pt idx="60">
                  <c:v>97.15</c:v>
                </c:pt>
                <c:pt idx="61">
                  <c:v>109.15</c:v>
                </c:pt>
                <c:pt idx="62">
                  <c:v>121.15</c:v>
                </c:pt>
                <c:pt idx="63">
                  <c:v>133.15</c:v>
                </c:pt>
                <c:pt idx="64">
                  <c:v>145.15</c:v>
                </c:pt>
                <c:pt idx="65">
                  <c:v>157.15</c:v>
                </c:pt>
                <c:pt idx="66">
                  <c:v>169.15</c:v>
                </c:pt>
              </c:numCache>
            </c:numRef>
          </c:xVal>
          <c:yVal>
            <c:numRef>
              <c:f>'Pd-comm-caso2-LENA-NEW'!$D$23:$BR$23</c:f>
              <c:numCache>
                <c:formatCode>0.00E+00</c:formatCode>
                <c:ptCount val="67"/>
                <c:pt idx="0">
                  <c:v>1.366E-2</c:v>
                </c:pt>
                <c:pt idx="1">
                  <c:v>2.605E-2</c:v>
                </c:pt>
                <c:pt idx="2">
                  <c:v>3.5290000000000002E-2</c:v>
                </c:pt>
                <c:pt idx="3">
                  <c:v>4.2169999999999999E-2</c:v>
                </c:pt>
                <c:pt idx="4">
                  <c:v>4.7309999999999998E-2</c:v>
                </c:pt>
                <c:pt idx="5">
                  <c:v>5.1150000000000001E-2</c:v>
                </c:pt>
                <c:pt idx="6">
                  <c:v>5.1189999999999999E-2</c:v>
                </c:pt>
                <c:pt idx="7">
                  <c:v>5.0999999999999997E-2</c:v>
                </c:pt>
                <c:pt idx="8">
                  <c:v>3.0120000000000001E-2</c:v>
                </c:pt>
                <c:pt idx="9">
                  <c:v>1.6830000000000001E-2</c:v>
                </c:pt>
                <c:pt idx="10">
                  <c:v>9.4739999999999998E-3</c:v>
                </c:pt>
                <c:pt idx="11">
                  <c:v>5.3990000000000002E-3</c:v>
                </c:pt>
                <c:pt idx="12">
                  <c:v>3.1389999999999999E-3</c:v>
                </c:pt>
                <c:pt idx="13">
                  <c:v>1.8829999999999999E-3</c:v>
                </c:pt>
                <c:pt idx="14">
                  <c:v>5.6619999999999999E-4</c:v>
                </c:pt>
                <c:pt idx="15">
                  <c:v>3.1419999999999999E-4</c:v>
                </c:pt>
                <c:pt idx="16">
                  <c:v>2.4570000000000001E-4</c:v>
                </c:pt>
                <c:pt idx="17">
                  <c:v>2.387E-4</c:v>
                </c:pt>
                <c:pt idx="18">
                  <c:v>2.2660000000000001E-4</c:v>
                </c:pt>
                <c:pt idx="19">
                  <c:v>2.1609999999999999E-4</c:v>
                </c:pt>
                <c:pt idx="20">
                  <c:v>2.065E-4</c:v>
                </c:pt>
                <c:pt idx="21">
                  <c:v>1.9760000000000001E-4</c:v>
                </c:pt>
                <c:pt idx="22">
                  <c:v>1.8929999999999999E-4</c:v>
                </c:pt>
                <c:pt idx="23">
                  <c:v>1.8139999999999999E-4</c:v>
                </c:pt>
                <c:pt idx="24">
                  <c:v>1.5980000000000001E-4</c:v>
                </c:pt>
                <c:pt idx="25">
                  <c:v>1.4090000000000001E-4</c:v>
                </c:pt>
                <c:pt idx="26">
                  <c:v>1.2420000000000001E-4</c:v>
                </c:pt>
                <c:pt idx="27">
                  <c:v>1.0950000000000001E-4</c:v>
                </c:pt>
                <c:pt idx="28">
                  <c:v>9.6520000000000004E-5</c:v>
                </c:pt>
                <c:pt idx="29">
                  <c:v>8.509E-5</c:v>
                </c:pt>
                <c:pt idx="30">
                  <c:v>7.5010000000000002E-5</c:v>
                </c:pt>
                <c:pt idx="31">
                  <c:v>6.6130000000000006E-5</c:v>
                </c:pt>
                <c:pt idx="32">
                  <c:v>5.8300000000000001E-5</c:v>
                </c:pt>
                <c:pt idx="33">
                  <c:v>5.1400000000000003E-5</c:v>
                </c:pt>
                <c:pt idx="34">
                  <c:v>4.5309999999999998E-5</c:v>
                </c:pt>
                <c:pt idx="35">
                  <c:v>3.9950000000000002E-5</c:v>
                </c:pt>
                <c:pt idx="36">
                  <c:v>3.5219999999999998E-5</c:v>
                </c:pt>
                <c:pt idx="37">
                  <c:v>3.1050000000000003E-5</c:v>
                </c:pt>
                <c:pt idx="38">
                  <c:v>2.7370000000000001E-5</c:v>
                </c:pt>
                <c:pt idx="39">
                  <c:v>2.4130000000000001E-5</c:v>
                </c:pt>
                <c:pt idx="40">
                  <c:v>2.1270000000000001E-5</c:v>
                </c:pt>
                <c:pt idx="41">
                  <c:v>1.6529999999999999E-5</c:v>
                </c:pt>
                <c:pt idx="42">
                  <c:v>1.2850000000000001E-5</c:v>
                </c:pt>
                <c:pt idx="43">
                  <c:v>9.9869999999999994E-6</c:v>
                </c:pt>
                <c:pt idx="44">
                  <c:v>7.7619999999999995E-6</c:v>
                </c:pt>
                <c:pt idx="45">
                  <c:v>6.032E-6</c:v>
                </c:pt>
                <c:pt idx="46">
                  <c:v>4.6879999999999998E-6</c:v>
                </c:pt>
                <c:pt idx="47">
                  <c:v>3.6440000000000002E-6</c:v>
                </c:pt>
                <c:pt idx="48">
                  <c:v>2.8320000000000002E-6</c:v>
                </c:pt>
                <c:pt idx="49">
                  <c:v>2.2010000000000002E-6</c:v>
                </c:pt>
                <c:pt idx="50">
                  <c:v>1.711E-6</c:v>
                </c:pt>
                <c:pt idx="51">
                  <c:v>1.33E-6</c:v>
                </c:pt>
                <c:pt idx="52">
                  <c:v>1.0330000000000001E-6</c:v>
                </c:pt>
                <c:pt idx="53">
                  <c:v>4.8510000000000002E-7</c:v>
                </c:pt>
                <c:pt idx="54">
                  <c:v>2.2770000000000001E-7</c:v>
                </c:pt>
                <c:pt idx="55">
                  <c:v>1.069E-7</c:v>
                </c:pt>
                <c:pt idx="56">
                  <c:v>5.0190000000000001E-8</c:v>
                </c:pt>
                <c:pt idx="57">
                  <c:v>2.3560000000000001E-8</c:v>
                </c:pt>
                <c:pt idx="58" formatCode="0.0000">
                  <c:v>1.1059999999999999E-8</c:v>
                </c:pt>
                <c:pt idx="59" formatCode="0.0000">
                  <c:v>5.1929999999999997E-9</c:v>
                </c:pt>
                <c:pt idx="60" formatCode="0.0000">
                  <c:v>2.4380000000000001E-9</c:v>
                </c:pt>
                <c:pt idx="61" formatCode="0.0000">
                  <c:v>5.3740000000000003E-10</c:v>
                </c:pt>
                <c:pt idx="62" formatCode="0.0000">
                  <c:v>1.184E-10</c:v>
                </c:pt>
                <c:pt idx="63" formatCode="0.0000">
                  <c:v>2.6099999999999999E-11</c:v>
                </c:pt>
                <c:pt idx="64" formatCode="0.0000">
                  <c:v>5.7530000000000002E-12</c:v>
                </c:pt>
                <c:pt idx="65" formatCode="0.0000">
                  <c:v>1.268E-12</c:v>
                </c:pt>
                <c:pt idx="66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2-46D3-B9CE-D7534C7E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6040"/>
        <c:axId val="444795384"/>
      </c:scatterChart>
      <c:valAx>
        <c:axId val="444796040"/>
        <c:scaling>
          <c:logBase val="10"/>
          <c:orientation val="minMax"/>
          <c:max val="2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(h)</a:t>
                </a:r>
              </a:p>
            </c:rich>
          </c:tx>
          <c:layout>
            <c:manualLayout>
              <c:xMode val="edge"/>
              <c:yMode val="edge"/>
              <c:x val="0.50959501010978259"/>
              <c:y val="0.95471247001751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5384"/>
        <c:crossesAt val="1.0000000000000002E-2"/>
        <c:crossBetween val="midCat"/>
        <c:majorUnit val="0.5"/>
      </c:valAx>
      <c:valAx>
        <c:axId val="444795384"/>
        <c:scaling>
          <c:logBase val="10"/>
          <c:orientation val="minMax"/>
          <c:max val="0.1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Activity</a:t>
                </a:r>
                <a:r>
                  <a:rPr lang="it-IT" baseline="0"/>
                  <a:t> (Ci)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5424163275577331E-3"/>
              <c:y val="0.41220349729011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232833</xdr:colOff>
      <xdr:row>26</xdr:row>
      <xdr:rowOff>74083</xdr:rowOff>
    </xdr:from>
    <xdr:to>
      <xdr:col>31</xdr:col>
      <xdr:colOff>455084</xdr:colOff>
      <xdr:row>52</xdr:row>
      <xdr:rowOff>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913DF17A-21B6-42C3-80F0-D59CAF19E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ra/Documents/ISOLPHARM/MonteCarlo/MCNPX/Pd_commercial/CC_Pd63mg_comm-1c1h-NoAl-old/Pd_comm-1c1h%20-%20NEW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es"/>
      <sheetName val="attivaz-Pd-commer-1c1h"/>
      <sheetName val="attivaz-Pd-commer-1c1h-cfrLENA"/>
    </sheetNames>
    <sheetDataSet>
      <sheetData sheetId="0" refreshError="1"/>
      <sheetData sheetId="1" refreshError="1"/>
      <sheetData sheetId="2">
        <row r="18">
          <cell r="D18">
            <v>5.2139999999999999E-5</v>
          </cell>
          <cell r="E18">
            <v>1.044E-4</v>
          </cell>
          <cell r="F18">
            <v>1.5640000000000001E-4</v>
          </cell>
          <cell r="G18">
            <v>2.0799999999999999E-4</v>
          </cell>
          <cell r="H18">
            <v>2.5910000000000001E-4</v>
          </cell>
          <cell r="I18">
            <v>3.098E-4</v>
          </cell>
          <cell r="J18">
            <v>3.098E-4</v>
          </cell>
          <cell r="K18">
            <v>3.0969999999999999E-4</v>
          </cell>
          <cell r="L18">
            <v>3.055E-4</v>
          </cell>
          <cell r="M18">
            <v>3.0049999999999999E-4</v>
          </cell>
          <cell r="N18">
            <v>2.9540000000000002E-4</v>
          </cell>
          <cell r="O18">
            <v>2.9050000000000001E-4</v>
          </cell>
          <cell r="P18">
            <v>2.856E-4</v>
          </cell>
          <cell r="Q18">
            <v>2.809E-4</v>
          </cell>
          <cell r="R18">
            <v>2.6699999999999998E-4</v>
          </cell>
          <cell r="S18">
            <v>2.5379999999999999E-4</v>
          </cell>
          <cell r="T18">
            <v>2.4130000000000001E-4</v>
          </cell>
          <cell r="U18">
            <v>2.3929999999999999E-4</v>
          </cell>
          <cell r="V18">
            <v>2.353E-4</v>
          </cell>
          <cell r="W18">
            <v>2.3130000000000001E-4</v>
          </cell>
          <cell r="X18">
            <v>2.275E-4</v>
          </cell>
          <cell r="Y18">
            <v>2.2369999999999999E-4</v>
          </cell>
          <cell r="Z18">
            <v>2.1990000000000001E-4</v>
          </cell>
          <cell r="AA18">
            <v>2.162E-4</v>
          </cell>
          <cell r="AB18">
            <v>2.0560000000000001E-4</v>
          </cell>
          <cell r="AC18">
            <v>1.9540000000000001E-4</v>
          </cell>
          <cell r="AD18">
            <v>1.8579999999999999E-4</v>
          </cell>
          <cell r="AE18">
            <v>1.7660000000000001E-4</v>
          </cell>
          <cell r="AF18">
            <v>1.6789999999999999E-4</v>
          </cell>
          <cell r="AG18">
            <v>1.596E-4</v>
          </cell>
          <cell r="AH18">
            <v>1.518E-4</v>
          </cell>
          <cell r="AI18">
            <v>1.4430000000000001E-4</v>
          </cell>
          <cell r="AJ18">
            <v>1.371E-4</v>
          </cell>
          <cell r="AK18">
            <v>1.304E-4</v>
          </cell>
          <cell r="AL18">
            <v>1.2400000000000001E-4</v>
          </cell>
          <cell r="AM18">
            <v>1.178E-4</v>
          </cell>
          <cell r="AN18">
            <v>1.12E-4</v>
          </cell>
          <cell r="AO18">
            <v>1.065E-4</v>
          </cell>
          <cell r="AP18">
            <v>1.0119999999999999E-4</v>
          </cell>
          <cell r="AQ18">
            <v>9.6249999999999995E-5</v>
          </cell>
          <cell r="AR18">
            <v>9.1500000000000001E-5</v>
          </cell>
          <cell r="AS18">
            <v>8.2700000000000004E-5</v>
          </cell>
          <cell r="AT18">
            <v>7.4740000000000006E-5</v>
          </cell>
          <cell r="AU18">
            <v>6.7550000000000002E-5</v>
          </cell>
          <cell r="AV18">
            <v>6.1050000000000007E-5</v>
          </cell>
          <cell r="AW18">
            <v>5.5170000000000002E-5</v>
          </cell>
          <cell r="AX18">
            <v>4.986E-5</v>
          </cell>
          <cell r="AY18">
            <v>4.5059999999999999E-5</v>
          </cell>
          <cell r="AZ18">
            <v>4.0729999999999998E-5</v>
          </cell>
          <cell r="BA18">
            <v>3.6810000000000002E-5</v>
          </cell>
          <cell r="BB18">
            <v>3.3269999999999998E-5</v>
          </cell>
          <cell r="BC18">
            <v>3.006E-5</v>
          </cell>
          <cell r="BD18">
            <v>2.7169999999999999E-5</v>
          </cell>
          <cell r="BE18">
            <v>2.0060000000000001E-5</v>
          </cell>
          <cell r="BF18">
            <v>1.4810000000000001E-5</v>
          </cell>
          <cell r="BG18">
            <v>1.093E-5</v>
          </cell>
          <cell r="BH18">
            <v>8.0690000000000002E-6</v>
          </cell>
          <cell r="BI18">
            <v>5.9560000000000002E-6</v>
          </cell>
          <cell r="BJ18">
            <v>4.3970000000000004E-6</v>
          </cell>
          <cell r="BK18">
            <v>3.2459999999999999E-6</v>
          </cell>
          <cell r="BL18">
            <v>2.396E-6</v>
          </cell>
          <cell r="BM18">
            <v>1.3060000000000001E-6</v>
          </cell>
          <cell r="BN18">
            <v>7.1149999999999999E-7</v>
          </cell>
          <cell r="BO18">
            <v>3.8770000000000001E-7</v>
          </cell>
          <cell r="BP18">
            <v>2.1129999999999999E-7</v>
          </cell>
          <cell r="BQ18">
            <v>1.151E-7</v>
          </cell>
          <cell r="BR18">
            <v>6.2740000000000005E-8</v>
          </cell>
        </row>
        <row r="20">
          <cell r="D20">
            <v>1.2880000000000001E-2</v>
          </cell>
          <cell r="E20">
            <v>2.248E-2</v>
          </cell>
          <cell r="F20">
            <v>2.962E-2</v>
          </cell>
          <cell r="G20">
            <v>3.4939999999999999E-2</v>
          </cell>
          <cell r="H20">
            <v>3.8920000000000003E-2</v>
          </cell>
          <cell r="I20">
            <v>4.1880000000000001E-2</v>
          </cell>
          <cell r="J20">
            <v>4.1669999999999999E-2</v>
          </cell>
          <cell r="K20">
            <v>4.0660000000000002E-2</v>
          </cell>
          <cell r="L20">
            <v>2.3269999999999999E-2</v>
          </cell>
          <cell r="M20">
            <v>1.298E-2</v>
          </cell>
          <cell r="N20">
            <v>7.2880000000000002E-3</v>
          </cell>
          <cell r="O20">
            <v>4.1330000000000004E-3</v>
          </cell>
          <cell r="P20">
            <v>2.385E-3</v>
          </cell>
          <cell r="Q20">
            <v>1.4139999999999999E-3</v>
          </cell>
          <cell r="R20">
            <v>3.9950000000000001E-4</v>
          </cell>
          <cell r="S20">
            <v>2.0890000000000001E-4</v>
          </cell>
          <cell r="T20">
            <v>1.5990000000000001E-4</v>
          </cell>
          <cell r="U20">
            <v>1.552E-4</v>
          </cell>
          <cell r="V20">
            <v>1.471E-4</v>
          </cell>
          <cell r="W20">
            <v>1.4009999999999999E-4</v>
          </cell>
          <cell r="X20">
            <v>1.338E-4</v>
          </cell>
          <cell r="Y20">
            <v>1.2799999999999999E-4</v>
          </cell>
          <cell r="Z20">
            <v>1.226E-4</v>
          </cell>
          <cell r="AA20">
            <v>1.1739999999999999E-4</v>
          </cell>
          <cell r="AB20">
            <v>1.0340000000000001E-4</v>
          </cell>
          <cell r="AC20">
            <v>9.1169999999999996E-5</v>
          </cell>
          <cell r="AD20">
            <v>8.0370000000000005E-5</v>
          </cell>
          <cell r="AE20">
            <v>7.0859999999999996E-5</v>
          </cell>
          <cell r="AF20">
            <v>6.2470000000000003E-5</v>
          </cell>
          <cell r="AG20">
            <v>5.507E-5</v>
          </cell>
          <cell r="AH20">
            <v>4.8550000000000001E-5</v>
          </cell>
          <cell r="AI20">
            <v>4.2799999999999997E-5</v>
          </cell>
          <cell r="AJ20">
            <v>3.773E-5</v>
          </cell>
          <cell r="AK20">
            <v>3.3259999999999997E-5</v>
          </cell>
          <cell r="AL20">
            <v>2.9329999999999999E-5</v>
          </cell>
          <cell r="AM20">
            <v>2.5850000000000002E-5</v>
          </cell>
          <cell r="AN20">
            <v>2.279E-5</v>
          </cell>
          <cell r="AO20">
            <v>2.0089999999999999E-5</v>
          </cell>
          <cell r="AP20">
            <v>1.7710000000000002E-5</v>
          </cell>
          <cell r="AQ20">
            <v>1.562E-5</v>
          </cell>
          <cell r="AR20">
            <v>1.377E-5</v>
          </cell>
          <cell r="AS20">
            <v>1.0699999999999999E-5</v>
          </cell>
          <cell r="AT20">
            <v>8.3159999999999997E-6</v>
          </cell>
          <cell r="AU20">
            <v>6.4629999999999998E-6</v>
          </cell>
          <cell r="AV20">
            <v>5.023E-6</v>
          </cell>
          <cell r="AW20">
            <v>3.9040000000000002E-6</v>
          </cell>
          <cell r="AX20">
            <v>3.0340000000000001E-6</v>
          </cell>
          <cell r="AY20">
            <v>2.3580000000000001E-6</v>
          </cell>
          <cell r="AZ20">
            <v>1.8330000000000001E-6</v>
          </cell>
          <cell r="BA20">
            <v>1.4249999999999999E-6</v>
          </cell>
          <cell r="BB20">
            <v>1.1069999999999999E-6</v>
          </cell>
          <cell r="BC20">
            <v>8.6049999999999996E-7</v>
          </cell>
          <cell r="BD20">
            <v>6.6879999999999995E-7</v>
          </cell>
          <cell r="BE20">
            <v>3.1399999999999998E-7</v>
          </cell>
          <cell r="BF20">
            <v>1.4740000000000001E-7</v>
          </cell>
          <cell r="BG20">
            <v>6.9199999999999998E-8</v>
          </cell>
          <cell r="BH20">
            <v>3.2490000000000002E-8</v>
          </cell>
          <cell r="BI20">
            <v>1.5250000000000001E-8</v>
          </cell>
        </row>
        <row r="21">
          <cell r="D21">
            <v>6.4690000000000006E-5</v>
          </cell>
          <cell r="E21">
            <v>1.2799999999999999E-4</v>
          </cell>
          <cell r="F21">
            <v>1.9010000000000001E-4</v>
          </cell>
          <cell r="G21">
            <v>2.5080000000000002E-4</v>
          </cell>
          <cell r="H21">
            <v>3.1030000000000001E-4</v>
          </cell>
          <cell r="I21">
            <v>3.6850000000000001E-4</v>
          </cell>
          <cell r="J21">
            <v>3.6840000000000001E-4</v>
          </cell>
          <cell r="K21">
            <v>3.678E-4</v>
          </cell>
          <cell r="L21">
            <v>3.5340000000000002E-4</v>
          </cell>
          <cell r="M21">
            <v>3.388E-4</v>
          </cell>
          <cell r="N21">
            <v>3.2489999999999998E-4</v>
          </cell>
          <cell r="O21">
            <v>3.1149999999999998E-4</v>
          </cell>
          <cell r="P21">
            <v>2.987E-4</v>
          </cell>
          <cell r="Q21">
            <v>2.8640000000000002E-4</v>
          </cell>
          <cell r="R21">
            <v>2.5250000000000001E-4</v>
          </cell>
          <cell r="S21">
            <v>2.2259999999999999E-4</v>
          </cell>
          <cell r="T21">
            <v>1.963E-4</v>
          </cell>
          <cell r="U21">
            <v>1.9210000000000001E-4</v>
          </cell>
          <cell r="V21">
            <v>1.8420000000000001E-4</v>
          </cell>
          <cell r="W21">
            <v>1.7660000000000001E-4</v>
          </cell>
          <cell r="X21">
            <v>1.693E-4</v>
          </cell>
          <cell r="Y21">
            <v>1.6239999999999999E-4</v>
          </cell>
          <cell r="Z21">
            <v>1.5569999999999999E-4</v>
          </cell>
          <cell r="AA21">
            <v>1.493E-4</v>
          </cell>
          <cell r="AB21">
            <v>1.316E-4</v>
          </cell>
          <cell r="AC21">
            <v>1.16E-4</v>
          </cell>
          <cell r="AD21">
            <v>1.0230000000000001E-4</v>
          </cell>
          <cell r="AE21">
            <v>9.0179999999999994E-5</v>
          </cell>
          <cell r="AF21">
            <v>7.9499999999999994E-5</v>
          </cell>
          <cell r="AG21">
            <v>7.0090000000000001E-5</v>
          </cell>
          <cell r="AH21">
            <v>6.1790000000000003E-5</v>
          </cell>
          <cell r="AI21">
            <v>5.4469999999999999E-5</v>
          </cell>
          <cell r="AJ21">
            <v>4.8019999999999998E-5</v>
          </cell>
          <cell r="AK21">
            <v>4.2339999999999998E-5</v>
          </cell>
          <cell r="AL21">
            <v>3.7320000000000002E-5</v>
          </cell>
          <cell r="AM21">
            <v>3.29E-5</v>
          </cell>
          <cell r="AN21">
            <v>2.9009999999999998E-5</v>
          </cell>
          <cell r="AO21">
            <v>2.5570000000000001E-5</v>
          </cell>
          <cell r="AP21">
            <v>2.2549999999999999E-5</v>
          </cell>
          <cell r="AQ21">
            <v>1.9879999999999999E-5</v>
          </cell>
          <cell r="AR21">
            <v>1.7520000000000002E-5</v>
          </cell>
          <cell r="AS21">
            <v>1.362E-5</v>
          </cell>
          <cell r="AT21">
            <v>1.058E-5</v>
          </cell>
          <cell r="AU21">
            <v>8.2260000000000005E-6</v>
          </cell>
          <cell r="AV21">
            <v>6.3929999999999996E-6</v>
          </cell>
          <cell r="AW21">
            <v>4.9690000000000002E-6</v>
          </cell>
          <cell r="AX21">
            <v>3.8619999999999996E-6</v>
          </cell>
          <cell r="AY21">
            <v>3.0010000000000002E-6</v>
          </cell>
          <cell r="AZ21">
            <v>2.3329999999999999E-6</v>
          </cell>
          <cell r="BA21">
            <v>1.813E-6</v>
          </cell>
          <cell r="BB21">
            <v>1.409E-6</v>
          </cell>
          <cell r="BC21">
            <v>1.0950000000000001E-6</v>
          </cell>
          <cell r="BD21">
            <v>8.512E-7</v>
          </cell>
          <cell r="BE21">
            <v>3.996E-7</v>
          </cell>
          <cell r="BF21">
            <v>1.8760000000000001E-7</v>
          </cell>
          <cell r="BG21">
            <v>8.8069999999999994E-8</v>
          </cell>
          <cell r="BH21">
            <v>4.1339999999999998E-8</v>
          </cell>
          <cell r="BI21">
            <v>1.941E-8</v>
          </cell>
        </row>
        <row r="24">
          <cell r="D24">
            <v>3.241E-6</v>
          </cell>
          <cell r="E24">
            <v>1.375E-5</v>
          </cell>
          <cell r="F24">
            <v>2.9839999999999999E-5</v>
          </cell>
          <cell r="G24">
            <v>5.0099999999999998E-5</v>
          </cell>
          <cell r="H24">
            <v>7.3449999999999996E-5</v>
          </cell>
          <cell r="I24">
            <v>9.9110000000000005E-5</v>
          </cell>
          <cell r="J24">
            <v>9.9549999999999994E-5</v>
          </cell>
          <cell r="K24">
            <v>1.0179999999999999E-4</v>
          </cell>
          <cell r="L24">
            <v>1.4139999999999999E-4</v>
          </cell>
          <cell r="M24">
            <v>1.65E-4</v>
          </cell>
          <cell r="N24">
            <v>1.7809999999999999E-4</v>
          </cell>
          <cell r="O24">
            <v>1.8550000000000001E-4</v>
          </cell>
          <cell r="P24">
            <v>1.896E-4</v>
          </cell>
          <cell r="Q24">
            <v>1.919E-4</v>
          </cell>
          <cell r="R24">
            <v>1.9450000000000001E-4</v>
          </cell>
          <cell r="S24">
            <v>1.951E-4</v>
          </cell>
          <cell r="T24">
            <v>1.953E-4</v>
          </cell>
          <cell r="U24">
            <v>1.953E-4</v>
          </cell>
          <cell r="V24">
            <v>1.953E-4</v>
          </cell>
          <cell r="W24">
            <v>1.952E-4</v>
          </cell>
          <cell r="X24">
            <v>1.952E-4</v>
          </cell>
          <cell r="Y24">
            <v>1.952E-4</v>
          </cell>
          <cell r="Z24">
            <v>1.951E-4</v>
          </cell>
          <cell r="AA24">
            <v>1.951E-4</v>
          </cell>
          <cell r="AB24">
            <v>1.9489999999999999E-4</v>
          </cell>
          <cell r="AC24">
            <v>1.9459999999999999E-4</v>
          </cell>
          <cell r="AD24">
            <v>1.9430000000000001E-4</v>
          </cell>
          <cell r="AE24">
            <v>1.939E-4</v>
          </cell>
          <cell r="AF24">
            <v>1.9349999999999999E-4</v>
          </cell>
          <cell r="AG24">
            <v>1.93E-4</v>
          </cell>
          <cell r="AH24">
            <v>1.9259999999999999E-4</v>
          </cell>
          <cell r="AI24">
            <v>1.92E-4</v>
          </cell>
          <cell r="AJ24">
            <v>1.9149999999999999E-4</v>
          </cell>
          <cell r="AK24">
            <v>1.9090000000000001E-4</v>
          </cell>
          <cell r="AL24">
            <v>1.9039999999999999E-4</v>
          </cell>
          <cell r="AM24">
            <v>1.8980000000000001E-4</v>
          </cell>
          <cell r="AN24">
            <v>1.8909999999999999E-4</v>
          </cell>
          <cell r="AO24">
            <v>1.885E-4</v>
          </cell>
          <cell r="AP24">
            <v>1.8789999999999999E-4</v>
          </cell>
          <cell r="AQ24">
            <v>1.872E-4</v>
          </cell>
          <cell r="AR24">
            <v>1.8660000000000001E-4</v>
          </cell>
          <cell r="AS24">
            <v>1.853E-4</v>
          </cell>
          <cell r="AT24">
            <v>1.839E-4</v>
          </cell>
          <cell r="AU24">
            <v>1.8259999999999999E-4</v>
          </cell>
          <cell r="AV24">
            <v>1.8120000000000001E-4</v>
          </cell>
          <cell r="AW24">
            <v>1.7990000000000001E-4</v>
          </cell>
          <cell r="AX24">
            <v>1.785E-4</v>
          </cell>
          <cell r="AY24">
            <v>1.772E-4</v>
          </cell>
          <cell r="AZ24">
            <v>1.7579999999999999E-4</v>
          </cell>
          <cell r="BA24">
            <v>1.7450000000000001E-4</v>
          </cell>
          <cell r="BB24">
            <v>1.7320000000000001E-4</v>
          </cell>
          <cell r="BC24">
            <v>1.718E-4</v>
          </cell>
          <cell r="BD24">
            <v>1.705E-4</v>
          </cell>
          <cell r="BE24">
            <v>1.6660000000000001E-4</v>
          </cell>
          <cell r="BF24">
            <v>1.628E-4</v>
          </cell>
          <cell r="BG24">
            <v>1.5899999999999999E-4</v>
          </cell>
          <cell r="BH24">
            <v>1.5540000000000001E-4</v>
          </cell>
          <cell r="BI24">
            <v>1.518E-4</v>
          </cell>
          <cell r="BJ24">
            <v>1.483E-4</v>
          </cell>
          <cell r="BK24">
            <v>1.449E-4</v>
          </cell>
          <cell r="BL24">
            <v>1.416E-4</v>
          </cell>
          <cell r="BM24">
            <v>1.3520000000000001E-4</v>
          </cell>
          <cell r="BN24">
            <v>1.2899999999999999E-4</v>
          </cell>
          <cell r="BO24">
            <v>1.2310000000000001E-4</v>
          </cell>
          <cell r="BP24">
            <v>1.175E-4</v>
          </cell>
          <cell r="BQ24">
            <v>1.122E-4</v>
          </cell>
          <cell r="BR24">
            <v>1.071E-4</v>
          </cell>
        </row>
        <row r="25">
          <cell r="D25">
            <v>1.1010000000000001E-2</v>
          </cell>
          <cell r="E25">
            <v>2.1000000000000001E-2</v>
          </cell>
          <cell r="F25">
            <v>2.844E-2</v>
          </cell>
          <cell r="G25">
            <v>3.3989999999999999E-2</v>
          </cell>
          <cell r="H25">
            <v>3.8129999999999997E-2</v>
          </cell>
          <cell r="I25">
            <v>4.1230000000000003E-2</v>
          </cell>
          <cell r="J25">
            <v>4.1259999999999998E-2</v>
          </cell>
          <cell r="K25">
            <v>4.1099999999999998E-2</v>
          </cell>
          <cell r="L25">
            <v>2.4279999999999999E-2</v>
          </cell>
          <cell r="M25">
            <v>1.357E-2</v>
          </cell>
          <cell r="N25">
            <v>7.6360000000000004E-3</v>
          </cell>
          <cell r="O25">
            <v>4.352E-3</v>
          </cell>
          <cell r="P25">
            <v>2.5300000000000001E-3</v>
          </cell>
          <cell r="Q25">
            <v>1.518E-3</v>
          </cell>
          <cell r="R25">
            <v>4.5649999999999998E-4</v>
          </cell>
          <cell r="S25">
            <v>2.5329999999999998E-4</v>
          </cell>
          <cell r="T25">
            <v>1.9809999999999999E-4</v>
          </cell>
          <cell r="U25">
            <v>1.9249999999999999E-4</v>
          </cell>
          <cell r="V25">
            <v>1.828E-4</v>
          </cell>
          <cell r="W25">
            <v>1.7430000000000001E-4</v>
          </cell>
          <cell r="X25">
            <v>1.6660000000000001E-4</v>
          </cell>
          <cell r="Y25">
            <v>1.594E-4</v>
          </cell>
          <cell r="Z25">
            <v>1.527E-4</v>
          </cell>
          <cell r="AA25">
            <v>1.4630000000000001E-4</v>
          </cell>
          <cell r="AB25">
            <v>1.2889999999999999E-4</v>
          </cell>
          <cell r="AC25">
            <v>1.136E-4</v>
          </cell>
          <cell r="AD25">
            <v>1.002E-4</v>
          </cell>
          <cell r="AE25">
            <v>8.8300000000000005E-5</v>
          </cell>
          <cell r="AF25">
            <v>7.784E-5</v>
          </cell>
          <cell r="AG25">
            <v>6.8629999999999999E-5</v>
          </cell>
          <cell r="AH25">
            <v>6.05E-5</v>
          </cell>
          <cell r="AI25">
            <v>5.3340000000000001E-5</v>
          </cell>
          <cell r="AJ25">
            <v>4.702E-5</v>
          </cell>
          <cell r="AK25">
            <v>4.1449999999999998E-5</v>
          </cell>
          <cell r="AL25">
            <v>3.6539999999999999E-5</v>
          </cell>
          <cell r="AM25">
            <v>3.222E-5</v>
          </cell>
          <cell r="AN25">
            <v>2.8399999999999999E-5</v>
          </cell>
          <cell r="AO25">
            <v>2.5040000000000001E-5</v>
          </cell>
          <cell r="AP25">
            <v>2.207E-5</v>
          </cell>
          <cell r="AQ25">
            <v>1.946E-5</v>
          </cell>
          <cell r="AR25">
            <v>1.7159999999999998E-5</v>
          </cell>
          <cell r="AS25">
            <v>1.3329999999999999E-5</v>
          </cell>
          <cell r="AT25">
            <v>1.0360000000000001E-5</v>
          </cell>
          <cell r="AU25">
            <v>8.0539999999999995E-6</v>
          </cell>
          <cell r="AV25">
            <v>6.2600000000000002E-6</v>
          </cell>
          <cell r="AW25">
            <v>4.865E-6</v>
          </cell>
          <cell r="AX25">
            <v>3.7809999999999999E-6</v>
          </cell>
          <cell r="AY25">
            <v>2.9390000000000002E-6</v>
          </cell>
          <cell r="AZ25">
            <v>2.2840000000000001E-6</v>
          </cell>
          <cell r="BA25">
            <v>1.7749999999999999E-6</v>
          </cell>
          <cell r="BB25">
            <v>1.3799999999999999E-6</v>
          </cell>
          <cell r="BC25">
            <v>1.0720000000000001E-6</v>
          </cell>
          <cell r="BD25">
            <v>8.3340000000000004E-7</v>
          </cell>
          <cell r="BE25">
            <v>3.9120000000000001E-7</v>
          </cell>
          <cell r="BF25">
            <v>1.8370000000000001E-7</v>
          </cell>
          <cell r="BG25">
            <v>8.6229999999999999E-8</v>
          </cell>
          <cell r="BH25">
            <v>4.0480000000000002E-8</v>
          </cell>
          <cell r="BI25">
            <v>1.9000000000000001E-8</v>
          </cell>
        </row>
        <row r="29">
          <cell r="K29">
            <v>0.16666666666666666</v>
          </cell>
        </row>
        <row r="30">
          <cell r="K30">
            <v>0.33333333333333331</v>
          </cell>
        </row>
        <row r="31">
          <cell r="K31">
            <v>0.5</v>
          </cell>
        </row>
        <row r="32">
          <cell r="K32">
            <v>0.66666666666666663</v>
          </cell>
        </row>
        <row r="33">
          <cell r="K33">
            <v>0.83333333333333337</v>
          </cell>
        </row>
        <row r="34">
          <cell r="K34">
            <v>1</v>
          </cell>
        </row>
        <row r="35">
          <cell r="K35">
            <v>1.0027777777777778</v>
          </cell>
        </row>
        <row r="36">
          <cell r="K36">
            <v>1.0166666666666666</v>
          </cell>
        </row>
        <row r="37">
          <cell r="K37">
            <v>1.3333333333333333</v>
          </cell>
        </row>
        <row r="38">
          <cell r="K38">
            <v>1.6666666666666665</v>
          </cell>
        </row>
        <row r="39">
          <cell r="K39">
            <v>2</v>
          </cell>
        </row>
        <row r="40">
          <cell r="K40">
            <v>2.33</v>
          </cell>
        </row>
        <row r="41">
          <cell r="K41">
            <v>2.66</v>
          </cell>
        </row>
        <row r="42">
          <cell r="K42">
            <v>3</v>
          </cell>
        </row>
        <row r="43">
          <cell r="K43">
            <v>4</v>
          </cell>
        </row>
        <row r="44">
          <cell r="K44">
            <v>5</v>
          </cell>
        </row>
        <row r="45">
          <cell r="K45">
            <v>6</v>
          </cell>
        </row>
        <row r="46">
          <cell r="K46">
            <v>6.17</v>
          </cell>
        </row>
        <row r="47">
          <cell r="K47">
            <v>6.5</v>
          </cell>
        </row>
        <row r="48">
          <cell r="K48">
            <v>6.83</v>
          </cell>
        </row>
        <row r="49">
          <cell r="K49">
            <v>7.16</v>
          </cell>
        </row>
        <row r="50">
          <cell r="K50">
            <v>7.49</v>
          </cell>
        </row>
        <row r="51">
          <cell r="K51">
            <v>7.82</v>
          </cell>
        </row>
        <row r="52">
          <cell r="K52">
            <v>8.15</v>
          </cell>
        </row>
        <row r="53">
          <cell r="K53">
            <v>9.15</v>
          </cell>
        </row>
        <row r="54">
          <cell r="K54">
            <v>10.15</v>
          </cell>
        </row>
        <row r="55">
          <cell r="K55">
            <v>11.15</v>
          </cell>
        </row>
        <row r="56">
          <cell r="K56">
            <v>12.15</v>
          </cell>
        </row>
        <row r="57">
          <cell r="K57">
            <v>13.15</v>
          </cell>
        </row>
        <row r="58">
          <cell r="K58">
            <v>14.15</v>
          </cell>
        </row>
        <row r="59">
          <cell r="K59">
            <v>15.15</v>
          </cell>
        </row>
        <row r="60">
          <cell r="K60">
            <v>16.149999999999999</v>
          </cell>
        </row>
        <row r="61">
          <cell r="K61">
            <v>17.149999999999999</v>
          </cell>
        </row>
        <row r="62">
          <cell r="K62">
            <v>18.149999999999999</v>
          </cell>
        </row>
        <row r="63">
          <cell r="K63">
            <v>19.149999999999999</v>
          </cell>
        </row>
        <row r="64">
          <cell r="K64">
            <v>20.149999999999999</v>
          </cell>
        </row>
        <row r="65">
          <cell r="K65">
            <v>21.15</v>
          </cell>
        </row>
        <row r="66">
          <cell r="K66">
            <v>22.15</v>
          </cell>
        </row>
        <row r="67">
          <cell r="K67">
            <v>23.15</v>
          </cell>
        </row>
        <row r="68">
          <cell r="K68">
            <v>24.15</v>
          </cell>
        </row>
        <row r="69">
          <cell r="K69">
            <v>25.15</v>
          </cell>
        </row>
        <row r="70">
          <cell r="K70">
            <v>27.15</v>
          </cell>
        </row>
        <row r="71">
          <cell r="K71">
            <v>29.15</v>
          </cell>
        </row>
        <row r="72">
          <cell r="K72">
            <v>31.15</v>
          </cell>
        </row>
        <row r="73">
          <cell r="K73">
            <v>33.15</v>
          </cell>
        </row>
        <row r="74">
          <cell r="K74">
            <v>35.15</v>
          </cell>
        </row>
        <row r="75">
          <cell r="K75">
            <v>37.15</v>
          </cell>
        </row>
        <row r="76">
          <cell r="K76">
            <v>39.15</v>
          </cell>
        </row>
        <row r="77">
          <cell r="K77">
            <v>41.15</v>
          </cell>
        </row>
        <row r="78">
          <cell r="K78">
            <v>43.15</v>
          </cell>
        </row>
        <row r="79">
          <cell r="K79">
            <v>45.15</v>
          </cell>
        </row>
        <row r="80">
          <cell r="K80">
            <v>47.15</v>
          </cell>
        </row>
        <row r="81">
          <cell r="K81">
            <v>49.15</v>
          </cell>
        </row>
        <row r="82">
          <cell r="K82">
            <v>55.15</v>
          </cell>
        </row>
        <row r="83">
          <cell r="K83">
            <v>61.15</v>
          </cell>
        </row>
        <row r="84">
          <cell r="K84">
            <v>67.150000000000006</v>
          </cell>
        </row>
        <row r="85">
          <cell r="K85">
            <v>73.150000000000006</v>
          </cell>
        </row>
        <row r="86">
          <cell r="K86">
            <v>79.150000000000006</v>
          </cell>
        </row>
        <row r="87">
          <cell r="K87">
            <v>85.15</v>
          </cell>
        </row>
        <row r="88">
          <cell r="K88">
            <v>91.15</v>
          </cell>
        </row>
        <row r="89">
          <cell r="K89">
            <v>97.15</v>
          </cell>
        </row>
        <row r="90">
          <cell r="K90">
            <v>109.15</v>
          </cell>
        </row>
        <row r="91">
          <cell r="K91">
            <v>121.15</v>
          </cell>
        </row>
        <row r="92">
          <cell r="K92">
            <v>133.15</v>
          </cell>
        </row>
        <row r="93">
          <cell r="K93">
            <v>145.15</v>
          </cell>
        </row>
        <row r="94">
          <cell r="K94">
            <v>157.15</v>
          </cell>
        </row>
        <row r="95">
          <cell r="K95">
            <v>169.15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93"/>
  <sheetViews>
    <sheetView tabSelected="1" topLeftCell="A9" zoomScale="90" zoomScaleNormal="90" workbookViewId="0">
      <selection activeCell="U26" sqref="U26"/>
    </sheetView>
  </sheetViews>
  <sheetFormatPr defaultRowHeight="15" x14ac:dyDescent="0.25"/>
  <cols>
    <col min="1" max="1" width="9.140625" style="27"/>
    <col min="2" max="2" width="9.140625" style="11"/>
    <col min="3" max="3" width="11.140625" style="11" customWidth="1"/>
    <col min="4" max="4" width="10.140625" style="11" customWidth="1"/>
    <col min="5" max="5" width="9.5703125" style="11" customWidth="1"/>
    <col min="6" max="6" width="8.85546875" style="11" customWidth="1"/>
    <col min="7" max="7" width="9.5703125" style="11" customWidth="1"/>
    <col min="8" max="8" width="9.7109375" style="11" customWidth="1"/>
    <col min="9" max="10" width="9.140625" style="11"/>
    <col min="11" max="11" width="10.42578125" style="11" customWidth="1"/>
    <col min="12" max="16384" width="9.140625" style="11"/>
  </cols>
  <sheetData>
    <row r="1" spans="1:72" s="14" customFormat="1" x14ac:dyDescent="0.25">
      <c r="A1" s="27"/>
      <c r="B1" s="18" t="s">
        <v>36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72" s="14" customFormat="1" x14ac:dyDescent="0.25">
      <c r="A2" s="27"/>
      <c r="B2" s="17" t="s">
        <v>37</v>
      </c>
      <c r="C2" s="17"/>
      <c r="D2" s="17"/>
      <c r="E2" s="17"/>
      <c r="F2" s="17"/>
    </row>
    <row r="3" spans="1:72" s="14" customFormat="1" x14ac:dyDescent="0.25">
      <c r="A3" s="27"/>
      <c r="B3" s="14" t="s">
        <v>31</v>
      </c>
    </row>
    <row r="4" spans="1:72" s="14" customFormat="1" x14ac:dyDescent="0.25">
      <c r="A4" s="27"/>
      <c r="B4" s="19" t="s">
        <v>32</v>
      </c>
      <c r="C4" s="19"/>
      <c r="D4" s="19"/>
      <c r="E4" s="19"/>
      <c r="F4" s="19"/>
      <c r="G4" s="19"/>
      <c r="H4" s="19"/>
      <c r="I4" s="19"/>
      <c r="J4" s="21" t="s">
        <v>33</v>
      </c>
      <c r="K4" s="21"/>
      <c r="L4" s="21"/>
      <c r="M4" s="21"/>
      <c r="N4" s="21"/>
      <c r="O4" s="21"/>
      <c r="P4" s="21"/>
      <c r="Q4" s="21"/>
    </row>
    <row r="5" spans="1:72" x14ac:dyDescent="0.25">
      <c r="J5" s="20" t="s">
        <v>34</v>
      </c>
      <c r="K5" s="20"/>
      <c r="L5" s="20"/>
      <c r="M5" s="20"/>
      <c r="N5" s="20"/>
    </row>
    <row r="6" spans="1:72" x14ac:dyDescent="0.25">
      <c r="B6" s="14" t="s">
        <v>23</v>
      </c>
      <c r="C6" s="14" t="s">
        <v>17</v>
      </c>
      <c r="D6" s="14" t="s">
        <v>18</v>
      </c>
      <c r="E6" s="14" t="s">
        <v>14</v>
      </c>
      <c r="F6" s="14"/>
      <c r="G6" s="14" t="s">
        <v>19</v>
      </c>
    </row>
    <row r="7" spans="1:72" ht="17.25" x14ac:dyDescent="0.25">
      <c r="B7" s="13" t="s">
        <v>35</v>
      </c>
      <c r="C7" s="16">
        <v>8.3199999999999993E-3</v>
      </c>
      <c r="D7" s="16">
        <v>12</v>
      </c>
      <c r="E7" s="16">
        <v>901</v>
      </c>
      <c r="F7" s="16"/>
      <c r="G7" s="16">
        <v>9.9839999999999998E-2</v>
      </c>
      <c r="H7" s="12"/>
      <c r="I7" s="12"/>
      <c r="Q7" s="12"/>
      <c r="R7" s="12"/>
      <c r="S7" s="12"/>
    </row>
    <row r="8" spans="1:72" x14ac:dyDescent="0.25">
      <c r="I8" s="12"/>
      <c r="J8" s="12"/>
      <c r="K8" s="12"/>
      <c r="L8" s="12"/>
      <c r="M8" s="12"/>
      <c r="N8" s="12"/>
      <c r="O8" s="12"/>
      <c r="P8" s="12"/>
      <c r="T8" s="12"/>
    </row>
    <row r="9" spans="1:72" x14ac:dyDescent="0.25"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72" x14ac:dyDescent="0.25">
      <c r="B10" s="18" t="s">
        <v>22</v>
      </c>
      <c r="C10" s="18"/>
      <c r="D10" s="18"/>
      <c r="E10" s="18"/>
      <c r="F10" s="18"/>
      <c r="G10" s="18"/>
      <c r="H10" s="18"/>
      <c r="I10" s="18"/>
      <c r="J10" s="18"/>
    </row>
    <row r="11" spans="1:72" s="15" customFormat="1" ht="15.75" thickBot="1" x14ac:dyDescent="0.3">
      <c r="A11" s="27"/>
    </row>
    <row r="12" spans="1:72" s="17" customFormat="1" x14ac:dyDescent="0.25">
      <c r="A12" s="27"/>
      <c r="D12" s="3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5" t="s">
        <v>0</v>
      </c>
      <c r="J12" s="4" t="s">
        <v>1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1</v>
      </c>
      <c r="Q12" s="4" t="s">
        <v>1</v>
      </c>
      <c r="R12" s="4" t="s">
        <v>1</v>
      </c>
      <c r="S12" s="4" t="s">
        <v>1</v>
      </c>
      <c r="T12" s="5" t="s">
        <v>1</v>
      </c>
      <c r="U12" s="3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4" t="s">
        <v>1</v>
      </c>
      <c r="AA12" s="4" t="s">
        <v>1</v>
      </c>
      <c r="AB12" s="4" t="s">
        <v>1</v>
      </c>
      <c r="AC12" s="4" t="s">
        <v>1</v>
      </c>
      <c r="AD12" s="4" t="s">
        <v>1</v>
      </c>
      <c r="AE12" s="4" t="s">
        <v>1</v>
      </c>
      <c r="AF12" s="4" t="s">
        <v>1</v>
      </c>
      <c r="AG12" s="4" t="s">
        <v>1</v>
      </c>
      <c r="AH12" s="4" t="s">
        <v>1</v>
      </c>
      <c r="AI12" s="4" t="s">
        <v>1</v>
      </c>
      <c r="AJ12" s="4" t="s">
        <v>1</v>
      </c>
      <c r="AK12" s="4" t="s">
        <v>1</v>
      </c>
      <c r="AL12" s="4" t="s">
        <v>1</v>
      </c>
      <c r="AM12" s="4" t="s">
        <v>1</v>
      </c>
      <c r="AN12" s="4" t="s">
        <v>1</v>
      </c>
      <c r="AO12" s="4" t="s">
        <v>1</v>
      </c>
      <c r="AP12" s="4" t="s">
        <v>1</v>
      </c>
      <c r="AQ12" s="4" t="s">
        <v>1</v>
      </c>
      <c r="AR12" s="4" t="s">
        <v>1</v>
      </c>
      <c r="AS12" s="4" t="s">
        <v>1</v>
      </c>
      <c r="AT12" s="4" t="s">
        <v>1</v>
      </c>
      <c r="AU12" s="4" t="s">
        <v>1</v>
      </c>
      <c r="AV12" s="4" t="s">
        <v>1</v>
      </c>
      <c r="AW12" s="4" t="s">
        <v>1</v>
      </c>
      <c r="AX12" s="4" t="s">
        <v>1</v>
      </c>
      <c r="AY12" s="4" t="s">
        <v>1</v>
      </c>
      <c r="AZ12" s="4" t="s">
        <v>1</v>
      </c>
      <c r="BA12" s="4" t="s">
        <v>1</v>
      </c>
      <c r="BB12" s="4" t="s">
        <v>1</v>
      </c>
      <c r="BC12" s="4" t="s">
        <v>1</v>
      </c>
      <c r="BD12" s="4" t="s">
        <v>1</v>
      </c>
      <c r="BE12" s="4" t="s">
        <v>1</v>
      </c>
      <c r="BF12" s="4" t="s">
        <v>1</v>
      </c>
      <c r="BG12" s="4" t="s">
        <v>1</v>
      </c>
      <c r="BH12" s="4" t="s">
        <v>1</v>
      </c>
      <c r="BI12" s="4" t="s">
        <v>1</v>
      </c>
      <c r="BJ12" s="4" t="s">
        <v>1</v>
      </c>
      <c r="BK12" s="4" t="s">
        <v>1</v>
      </c>
      <c r="BL12" s="4" t="s">
        <v>1</v>
      </c>
      <c r="BM12" s="4" t="s">
        <v>1</v>
      </c>
      <c r="BN12" s="4" t="s">
        <v>1</v>
      </c>
      <c r="BO12" s="4" t="s">
        <v>1</v>
      </c>
      <c r="BP12" s="4" t="s">
        <v>1</v>
      </c>
      <c r="BQ12" s="4" t="s">
        <v>1</v>
      </c>
      <c r="BR12" s="5" t="s">
        <v>1</v>
      </c>
    </row>
    <row r="13" spans="1:72" s="17" customFormat="1" x14ac:dyDescent="0.25">
      <c r="A13" s="28" t="s">
        <v>24</v>
      </c>
      <c r="B13" s="17" t="s">
        <v>2</v>
      </c>
      <c r="C13" s="17" t="s">
        <v>3</v>
      </c>
      <c r="D13" s="6" t="s">
        <v>6</v>
      </c>
      <c r="E13" s="17" t="s">
        <v>38</v>
      </c>
      <c r="F13" s="17" t="s">
        <v>7</v>
      </c>
      <c r="G13" s="17" t="s">
        <v>39</v>
      </c>
      <c r="H13" s="17" t="s">
        <v>40</v>
      </c>
      <c r="I13" s="7" t="s">
        <v>5</v>
      </c>
      <c r="J13" s="17" t="s">
        <v>6</v>
      </c>
      <c r="K13" s="17" t="s">
        <v>5</v>
      </c>
      <c r="L13" s="17" t="s">
        <v>38</v>
      </c>
      <c r="M13" s="17" t="s">
        <v>39</v>
      </c>
      <c r="N13" s="17" t="s">
        <v>5</v>
      </c>
      <c r="O13" s="17" t="s">
        <v>41</v>
      </c>
      <c r="P13" s="17" t="s">
        <v>42</v>
      </c>
      <c r="Q13" s="17" t="s">
        <v>8</v>
      </c>
      <c r="R13" s="17" t="s">
        <v>20</v>
      </c>
      <c r="S13" s="17" t="s">
        <v>21</v>
      </c>
      <c r="T13" s="7" t="s">
        <v>4</v>
      </c>
      <c r="U13" s="6">
        <v>5.17</v>
      </c>
      <c r="V13" s="2">
        <f t="shared" ref="V13:AA13" si="0">U13+0.33</f>
        <v>5.5</v>
      </c>
      <c r="W13" s="2">
        <f t="shared" si="0"/>
        <v>5.83</v>
      </c>
      <c r="X13" s="2">
        <f t="shared" si="0"/>
        <v>6.16</v>
      </c>
      <c r="Y13" s="2">
        <f t="shared" si="0"/>
        <v>6.49</v>
      </c>
      <c r="Z13" s="2">
        <f t="shared" si="0"/>
        <v>6.82</v>
      </c>
      <c r="AA13" s="2">
        <f t="shared" si="0"/>
        <v>7.15</v>
      </c>
      <c r="AB13" s="2">
        <f t="shared" ref="AB13:AR13" si="1">AA13+1</f>
        <v>8.15</v>
      </c>
      <c r="AC13" s="2">
        <f t="shared" si="1"/>
        <v>9.15</v>
      </c>
      <c r="AD13" s="2">
        <f t="shared" si="1"/>
        <v>10.15</v>
      </c>
      <c r="AE13" s="2">
        <f t="shared" si="1"/>
        <v>11.15</v>
      </c>
      <c r="AF13" s="2">
        <f t="shared" si="1"/>
        <v>12.15</v>
      </c>
      <c r="AG13" s="2">
        <f t="shared" si="1"/>
        <v>13.15</v>
      </c>
      <c r="AH13" s="2">
        <f t="shared" si="1"/>
        <v>14.15</v>
      </c>
      <c r="AI13" s="2">
        <f t="shared" si="1"/>
        <v>15.15</v>
      </c>
      <c r="AJ13" s="2">
        <f t="shared" si="1"/>
        <v>16.149999999999999</v>
      </c>
      <c r="AK13" s="2">
        <f t="shared" si="1"/>
        <v>17.149999999999999</v>
      </c>
      <c r="AL13" s="2">
        <f t="shared" si="1"/>
        <v>18.149999999999999</v>
      </c>
      <c r="AM13" s="2">
        <f t="shared" si="1"/>
        <v>19.149999999999999</v>
      </c>
      <c r="AN13" s="2">
        <f t="shared" si="1"/>
        <v>20.149999999999999</v>
      </c>
      <c r="AO13" s="2">
        <f t="shared" si="1"/>
        <v>21.15</v>
      </c>
      <c r="AP13" s="2">
        <f t="shared" si="1"/>
        <v>22.15</v>
      </c>
      <c r="AQ13" s="2">
        <f t="shared" si="1"/>
        <v>23.15</v>
      </c>
      <c r="AR13" s="2">
        <f t="shared" si="1"/>
        <v>24.15</v>
      </c>
      <c r="AS13" s="2">
        <f t="shared" ref="AS13:BD13" si="2">AR13+2</f>
        <v>26.15</v>
      </c>
      <c r="AT13" s="2">
        <f t="shared" si="2"/>
        <v>28.15</v>
      </c>
      <c r="AU13" s="2">
        <f t="shared" si="2"/>
        <v>30.15</v>
      </c>
      <c r="AV13" s="2">
        <f t="shared" si="2"/>
        <v>32.15</v>
      </c>
      <c r="AW13" s="2">
        <f t="shared" si="2"/>
        <v>34.15</v>
      </c>
      <c r="AX13" s="2">
        <f t="shared" si="2"/>
        <v>36.15</v>
      </c>
      <c r="AY13" s="2">
        <f t="shared" si="2"/>
        <v>38.15</v>
      </c>
      <c r="AZ13" s="2">
        <f t="shared" si="2"/>
        <v>40.15</v>
      </c>
      <c r="BA13" s="2">
        <f t="shared" si="2"/>
        <v>42.15</v>
      </c>
      <c r="BB13" s="2">
        <f t="shared" si="2"/>
        <v>44.15</v>
      </c>
      <c r="BC13" s="2">
        <f t="shared" si="2"/>
        <v>46.15</v>
      </c>
      <c r="BD13" s="2">
        <f t="shared" si="2"/>
        <v>48.15</v>
      </c>
      <c r="BE13" s="2">
        <f t="shared" ref="BE13:BK13" si="3">BD13+6</f>
        <v>54.15</v>
      </c>
      <c r="BF13" s="2">
        <f t="shared" si="3"/>
        <v>60.15</v>
      </c>
      <c r="BG13" s="2">
        <f t="shared" si="3"/>
        <v>66.150000000000006</v>
      </c>
      <c r="BH13" s="2">
        <f t="shared" si="3"/>
        <v>72.150000000000006</v>
      </c>
      <c r="BI13" s="2">
        <f t="shared" si="3"/>
        <v>78.150000000000006</v>
      </c>
      <c r="BJ13" s="2">
        <f t="shared" si="3"/>
        <v>84.15</v>
      </c>
      <c r="BK13" s="2">
        <f t="shared" si="3"/>
        <v>90.15</v>
      </c>
      <c r="BL13" s="2">
        <f>BJ13+12</f>
        <v>96.15</v>
      </c>
      <c r="BM13" s="2">
        <f t="shared" ref="BM13:BR13" si="4">BL13+12</f>
        <v>108.15</v>
      </c>
      <c r="BN13" s="2">
        <f t="shared" si="4"/>
        <v>120.15</v>
      </c>
      <c r="BO13" s="2">
        <f t="shared" si="4"/>
        <v>132.15</v>
      </c>
      <c r="BP13" s="2">
        <f t="shared" si="4"/>
        <v>144.15</v>
      </c>
      <c r="BQ13" s="2">
        <f t="shared" si="4"/>
        <v>156.15</v>
      </c>
      <c r="BR13" s="22">
        <f t="shared" si="4"/>
        <v>168.15</v>
      </c>
    </row>
    <row r="14" spans="1:72" s="17" customFormat="1" ht="15.75" thickBot="1" x14ac:dyDescent="0.3">
      <c r="A14" s="28"/>
      <c r="D14" s="8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10" t="s">
        <v>9</v>
      </c>
      <c r="J14" s="9" t="s">
        <v>10</v>
      </c>
      <c r="K14" s="9" t="s">
        <v>11</v>
      </c>
      <c r="L14" s="9" t="s">
        <v>11</v>
      </c>
      <c r="M14" s="9" t="s">
        <v>11</v>
      </c>
      <c r="N14" s="9" t="s">
        <v>9</v>
      </c>
      <c r="O14" s="9" t="s">
        <v>9</v>
      </c>
      <c r="P14" s="9" t="s">
        <v>9</v>
      </c>
      <c r="Q14" s="9" t="s">
        <v>9</v>
      </c>
      <c r="R14" s="9" t="s">
        <v>9</v>
      </c>
      <c r="S14" s="9" t="s">
        <v>9</v>
      </c>
      <c r="T14" s="10" t="s">
        <v>9</v>
      </c>
      <c r="U14" s="8" t="s">
        <v>9</v>
      </c>
      <c r="V14" s="9" t="s">
        <v>9</v>
      </c>
      <c r="W14" s="9" t="s">
        <v>9</v>
      </c>
      <c r="X14" s="9" t="s">
        <v>9</v>
      </c>
      <c r="Y14" s="9" t="s">
        <v>9</v>
      </c>
      <c r="Z14" s="9" t="s">
        <v>9</v>
      </c>
      <c r="AA14" s="9" t="s">
        <v>9</v>
      </c>
      <c r="AB14" s="9" t="s">
        <v>9</v>
      </c>
      <c r="AC14" s="9" t="s">
        <v>9</v>
      </c>
      <c r="AD14" s="9" t="s">
        <v>9</v>
      </c>
      <c r="AE14" s="9" t="s">
        <v>9</v>
      </c>
      <c r="AF14" s="9" t="s">
        <v>9</v>
      </c>
      <c r="AG14" s="9" t="s">
        <v>9</v>
      </c>
      <c r="AH14" s="9" t="s">
        <v>9</v>
      </c>
      <c r="AI14" s="9" t="s">
        <v>9</v>
      </c>
      <c r="AJ14" s="9" t="s">
        <v>9</v>
      </c>
      <c r="AK14" s="9" t="s">
        <v>9</v>
      </c>
      <c r="AL14" s="9" t="s">
        <v>9</v>
      </c>
      <c r="AM14" s="9" t="s">
        <v>9</v>
      </c>
      <c r="AN14" s="9" t="s">
        <v>9</v>
      </c>
      <c r="AO14" s="9" t="s">
        <v>9</v>
      </c>
      <c r="AP14" s="9" t="s">
        <v>9</v>
      </c>
      <c r="AQ14" s="9" t="s">
        <v>9</v>
      </c>
      <c r="AR14" s="9" t="s">
        <v>9</v>
      </c>
      <c r="AS14" s="9" t="s">
        <v>9</v>
      </c>
      <c r="AT14" s="9" t="s">
        <v>9</v>
      </c>
      <c r="AU14" s="9" t="s">
        <v>9</v>
      </c>
      <c r="AV14" s="9" t="s">
        <v>9</v>
      </c>
      <c r="AW14" s="9" t="s">
        <v>9</v>
      </c>
      <c r="AX14" s="9" t="s">
        <v>9</v>
      </c>
      <c r="AY14" s="9" t="s">
        <v>9</v>
      </c>
      <c r="AZ14" s="9" t="s">
        <v>9</v>
      </c>
      <c r="BA14" s="9" t="s">
        <v>9</v>
      </c>
      <c r="BB14" s="9" t="s">
        <v>9</v>
      </c>
      <c r="BC14" s="9" t="s">
        <v>9</v>
      </c>
      <c r="BD14" s="9" t="s">
        <v>9</v>
      </c>
      <c r="BE14" s="9" t="s">
        <v>9</v>
      </c>
      <c r="BF14" s="9" t="s">
        <v>9</v>
      </c>
      <c r="BG14" s="9" t="s">
        <v>9</v>
      </c>
      <c r="BH14" s="9" t="s">
        <v>9</v>
      </c>
      <c r="BI14" s="9" t="s">
        <v>9</v>
      </c>
      <c r="BJ14" s="9" t="s">
        <v>9</v>
      </c>
      <c r="BK14" s="9" t="s">
        <v>9</v>
      </c>
      <c r="BL14" s="9" t="s">
        <v>9</v>
      </c>
      <c r="BM14" s="9" t="s">
        <v>9</v>
      </c>
      <c r="BN14" s="9" t="s">
        <v>9</v>
      </c>
      <c r="BO14" s="9" t="s">
        <v>9</v>
      </c>
      <c r="BP14" s="9" t="s">
        <v>9</v>
      </c>
      <c r="BQ14" s="9" t="s">
        <v>9</v>
      </c>
      <c r="BR14" s="10" t="s">
        <v>9</v>
      </c>
    </row>
    <row r="15" spans="1:72" s="17" customFormat="1" x14ac:dyDescent="0.25">
      <c r="A15" s="2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2" s="17" customFormat="1" x14ac:dyDescent="0.25">
      <c r="A16" s="29">
        <v>901</v>
      </c>
      <c r="B16" s="17" t="s">
        <v>26</v>
      </c>
      <c r="C16" s="1">
        <v>49324</v>
      </c>
      <c r="D16" s="1">
        <v>6.3919999999999998E-5</v>
      </c>
      <c r="E16" s="1">
        <v>1.2799999999999999E-4</v>
      </c>
      <c r="F16" s="1">
        <v>1.917E-4</v>
      </c>
      <c r="G16" s="1">
        <v>2.5490000000000002E-4</v>
      </c>
      <c r="H16" s="1">
        <v>3.1750000000000002E-4</v>
      </c>
      <c r="I16" s="1">
        <v>3.7970000000000001E-4</v>
      </c>
      <c r="J16" s="1">
        <v>3.7960000000000001E-4</v>
      </c>
      <c r="K16" s="1">
        <v>3.7950000000000001E-4</v>
      </c>
      <c r="L16" s="1">
        <v>3.7439999999999999E-4</v>
      </c>
      <c r="M16" s="1">
        <v>3.6820000000000001E-4</v>
      </c>
      <c r="N16" s="1">
        <v>3.6200000000000002E-4</v>
      </c>
      <c r="O16" s="1">
        <v>3.5599999999999998E-4</v>
      </c>
      <c r="P16" s="1">
        <v>3.5E-4</v>
      </c>
      <c r="Q16" s="1">
        <v>3.4420000000000002E-4</v>
      </c>
      <c r="R16" s="1">
        <v>3.2719999999999998E-4</v>
      </c>
      <c r="S16" s="1">
        <v>3.1110000000000003E-4</v>
      </c>
      <c r="T16" s="1">
        <v>2.9569999999999998E-4</v>
      </c>
      <c r="U16" s="1">
        <v>2.9320000000000003E-4</v>
      </c>
      <c r="V16" s="1">
        <v>2.8830000000000001E-4</v>
      </c>
      <c r="W16" s="1">
        <v>2.8350000000000001E-4</v>
      </c>
      <c r="X16" s="1">
        <v>2.787E-4</v>
      </c>
      <c r="Y16" s="1">
        <v>2.7409999999999999E-4</v>
      </c>
      <c r="Z16" s="1">
        <v>2.6949999999999999E-4</v>
      </c>
      <c r="AA16" s="1">
        <v>2.6499999999999999E-4</v>
      </c>
      <c r="AB16" s="1">
        <v>2.519E-4</v>
      </c>
      <c r="AC16" s="1">
        <v>2.3949999999999999E-4</v>
      </c>
      <c r="AD16" s="1">
        <v>2.2770000000000001E-4</v>
      </c>
      <c r="AE16" s="1">
        <v>2.164E-4</v>
      </c>
      <c r="AF16" s="1">
        <v>2.0579999999999999E-4</v>
      </c>
      <c r="AG16" s="1">
        <v>1.9560000000000001E-4</v>
      </c>
      <c r="AH16" s="1">
        <v>1.8599999999999999E-4</v>
      </c>
      <c r="AI16" s="1">
        <v>1.7679999999999999E-4</v>
      </c>
      <c r="AJ16" s="1">
        <v>1.6809999999999999E-4</v>
      </c>
      <c r="AK16" s="1">
        <v>1.5980000000000001E-4</v>
      </c>
      <c r="AL16" s="1">
        <v>1.5190000000000001E-4</v>
      </c>
      <c r="AM16" s="1">
        <v>1.4440000000000001E-4</v>
      </c>
      <c r="AN16" s="1">
        <v>1.373E-4</v>
      </c>
      <c r="AO16" s="1">
        <v>1.305E-4</v>
      </c>
      <c r="AP16" s="1">
        <v>1.2410000000000001E-4</v>
      </c>
      <c r="AQ16" s="1">
        <v>1.1790000000000001E-4</v>
      </c>
      <c r="AR16" s="1">
        <v>1.121E-4</v>
      </c>
      <c r="AS16" s="1">
        <v>1.013E-4</v>
      </c>
      <c r="AT16" s="1">
        <v>9.1589999999999996E-5</v>
      </c>
      <c r="AU16" s="1">
        <v>8.2769999999999995E-5</v>
      </c>
      <c r="AV16" s="1">
        <v>7.4809999999999997E-5</v>
      </c>
      <c r="AW16" s="1">
        <v>6.7609999999999998E-5</v>
      </c>
      <c r="AX16" s="1">
        <v>6.1099999999999994E-5</v>
      </c>
      <c r="AY16" s="1">
        <v>5.5220000000000003E-5</v>
      </c>
      <c r="AZ16" s="1">
        <v>4.9910000000000002E-5</v>
      </c>
      <c r="BA16" s="1">
        <v>4.511E-5</v>
      </c>
      <c r="BB16" s="1">
        <v>4.0760000000000003E-5</v>
      </c>
      <c r="BC16" s="1">
        <v>3.684E-5</v>
      </c>
      <c r="BD16" s="1">
        <v>3.3300000000000003E-5</v>
      </c>
      <c r="BE16" s="1">
        <v>2.4579999999999998E-5</v>
      </c>
      <c r="BF16" s="1">
        <v>1.8139999999999999E-5</v>
      </c>
      <c r="BG16" s="1">
        <v>1.3390000000000001E-5</v>
      </c>
      <c r="BH16" s="1">
        <v>9.8879999999999992E-6</v>
      </c>
      <c r="BI16" s="1">
        <v>7.2989999999999999E-6</v>
      </c>
      <c r="BJ16" s="1">
        <v>5.3879999999999999E-6</v>
      </c>
      <c r="BK16" s="1">
        <v>3.9779999999999999E-6</v>
      </c>
      <c r="BL16" s="1">
        <v>2.9359999999999999E-6</v>
      </c>
      <c r="BM16" s="1">
        <v>1.5999999999999999E-6</v>
      </c>
      <c r="BN16" s="1">
        <v>8.7189999999999997E-7</v>
      </c>
      <c r="BO16" s="1">
        <v>4.7510000000000001E-7</v>
      </c>
      <c r="BP16" s="1">
        <v>2.5890000000000002E-7</v>
      </c>
      <c r="BQ16" s="1">
        <v>1.4110000000000001E-7</v>
      </c>
      <c r="BR16" s="1">
        <v>7.6889999999999996E-8</v>
      </c>
      <c r="BT16" s="17" t="s">
        <v>26</v>
      </c>
    </row>
    <row r="17" spans="1:72" s="17" customFormat="1" x14ac:dyDescent="0.25">
      <c r="A17" s="29">
        <v>901</v>
      </c>
      <c r="B17" s="17" t="s">
        <v>27</v>
      </c>
      <c r="C17" s="1">
        <v>281.39999999999998</v>
      </c>
      <c r="D17" s="1">
        <v>1.5760000000000001E-4</v>
      </c>
      <c r="E17" s="1">
        <v>1.9359999999999999E-4</v>
      </c>
      <c r="F17" s="1">
        <v>2.018E-4</v>
      </c>
      <c r="G17" s="1">
        <v>2.0359999999999999E-4</v>
      </c>
      <c r="H17" s="1">
        <v>2.041E-4</v>
      </c>
      <c r="I17" s="1">
        <v>2.041E-4</v>
      </c>
      <c r="J17" s="1">
        <v>1.9919999999999999E-4</v>
      </c>
      <c r="K17" s="1">
        <v>1.761E-4</v>
      </c>
      <c r="L17" s="1">
        <v>1.062E-5</v>
      </c>
      <c r="M17" s="1">
        <v>5.5270000000000002E-7</v>
      </c>
      <c r="N17" s="1">
        <v>2.8760000000000001E-8</v>
      </c>
      <c r="O17" s="1">
        <v>1.4969999999999999E-9</v>
      </c>
      <c r="P17" s="1">
        <v>7.7869999999999998E-11</v>
      </c>
      <c r="Q17" s="1">
        <v>4.0520000000000001E-12</v>
      </c>
      <c r="R17" s="1">
        <v>5.7089999999999997E-16</v>
      </c>
      <c r="S17" s="1">
        <v>8.043E-20</v>
      </c>
      <c r="T17" s="1">
        <v>1.1330000000000001E-23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T17" s="17" t="s">
        <v>27</v>
      </c>
    </row>
    <row r="18" spans="1:72" s="17" customFormat="1" x14ac:dyDescent="0.25">
      <c r="A18" s="29">
        <v>901</v>
      </c>
      <c r="B18" s="17" t="s">
        <v>12</v>
      </c>
      <c r="C18" s="1">
        <v>1404</v>
      </c>
      <c r="D18" s="1">
        <v>1.5980000000000001E-2</v>
      </c>
      <c r="E18" s="1">
        <v>2.7879999999999999E-2</v>
      </c>
      <c r="F18" s="1">
        <v>3.6749999999999998E-2</v>
      </c>
      <c r="G18" s="1">
        <v>4.3360000000000003E-2</v>
      </c>
      <c r="H18" s="1">
        <v>4.8280000000000003E-2</v>
      </c>
      <c r="I18" s="1">
        <v>5.1959999999999999E-2</v>
      </c>
      <c r="J18" s="1">
        <v>5.1700000000000003E-2</v>
      </c>
      <c r="K18" s="1">
        <v>5.0450000000000002E-2</v>
      </c>
      <c r="L18" s="1">
        <v>2.8879999999999999E-2</v>
      </c>
      <c r="M18" s="1">
        <v>1.6109999999999999E-2</v>
      </c>
      <c r="N18" s="1">
        <v>9.0410000000000004E-3</v>
      </c>
      <c r="O18" s="1">
        <v>5.1279999999999997E-3</v>
      </c>
      <c r="P18" s="1">
        <v>2.9589999999999998E-3</v>
      </c>
      <c r="Q18" s="1">
        <v>1.7539999999999999E-3</v>
      </c>
      <c r="R18" s="1">
        <v>4.9549999999999996E-4</v>
      </c>
      <c r="S18" s="1">
        <v>2.5910000000000001E-4</v>
      </c>
      <c r="T18" s="1">
        <v>1.983E-4</v>
      </c>
      <c r="U18" s="1">
        <v>1.9239999999999999E-4</v>
      </c>
      <c r="V18" s="1">
        <v>1.8239999999999999E-4</v>
      </c>
      <c r="W18" s="1">
        <v>1.7369999999999999E-4</v>
      </c>
      <c r="X18" s="1">
        <v>1.6589999999999999E-4</v>
      </c>
      <c r="Y18" s="1">
        <v>1.5870000000000001E-4</v>
      </c>
      <c r="Z18" s="1">
        <v>1.5200000000000001E-4</v>
      </c>
      <c r="AA18" s="1">
        <v>1.4559999999999999E-4</v>
      </c>
      <c r="AB18" s="1">
        <v>1.283E-4</v>
      </c>
      <c r="AC18" s="1">
        <v>1.13E-4</v>
      </c>
      <c r="AD18" s="1">
        <v>9.9660000000000005E-5</v>
      </c>
      <c r="AE18" s="1">
        <v>8.7860000000000002E-5</v>
      </c>
      <c r="AF18" s="1">
        <v>7.7449999999999999E-5</v>
      </c>
      <c r="AG18" s="1">
        <v>6.8280000000000004E-5</v>
      </c>
      <c r="AH18" s="1">
        <v>6.02E-5</v>
      </c>
      <c r="AI18" s="1">
        <v>5.3069999999999998E-5</v>
      </c>
      <c r="AJ18" s="1">
        <v>4.6789999999999998E-5</v>
      </c>
      <c r="AK18" s="1">
        <v>4.125E-5</v>
      </c>
      <c r="AL18" s="1">
        <v>3.6359999999999997E-5</v>
      </c>
      <c r="AM18" s="1">
        <v>3.2060000000000001E-5</v>
      </c>
      <c r="AN18" s="1">
        <v>2.826E-5</v>
      </c>
      <c r="AO18" s="1">
        <v>2.491E-5</v>
      </c>
      <c r="AP18" s="1">
        <v>2.196E-5</v>
      </c>
      <c r="AQ18" s="1">
        <v>1.9360000000000001E-5</v>
      </c>
      <c r="AR18" s="1">
        <v>1.7070000000000001E-5</v>
      </c>
      <c r="AS18" s="1">
        <v>1.327E-5</v>
      </c>
      <c r="AT18" s="1">
        <v>1.031E-5</v>
      </c>
      <c r="AU18" s="1">
        <v>8.0139999999999998E-6</v>
      </c>
      <c r="AV18" s="1">
        <v>6.229E-6</v>
      </c>
      <c r="AW18" s="1">
        <v>4.8409999999999999E-6</v>
      </c>
      <c r="AX18" s="1">
        <v>3.7620000000000001E-6</v>
      </c>
      <c r="AY18" s="1">
        <v>2.9239999999999999E-6</v>
      </c>
      <c r="AZ18" s="1">
        <v>2.2730000000000001E-6</v>
      </c>
      <c r="BA18" s="1">
        <v>1.7659999999999999E-6</v>
      </c>
      <c r="BB18" s="1">
        <v>1.373E-6</v>
      </c>
      <c r="BC18" s="1">
        <v>1.0669999999999999E-6</v>
      </c>
      <c r="BD18" s="1">
        <v>8.2920000000000004E-7</v>
      </c>
      <c r="BE18" s="1">
        <v>3.8930000000000003E-7</v>
      </c>
      <c r="BF18" s="1">
        <v>1.828E-7</v>
      </c>
      <c r="BG18" s="1">
        <v>8.5800000000000001E-8</v>
      </c>
      <c r="BH18" s="1">
        <v>4.0280000000000001E-8</v>
      </c>
      <c r="BI18" s="1">
        <v>1.8909999999999999E-8</v>
      </c>
      <c r="BJ18" s="2">
        <v>8.8770000000000007E-9</v>
      </c>
      <c r="BK18" s="2">
        <v>4.1679999999999997E-9</v>
      </c>
      <c r="BL18" s="2">
        <v>1.9570000000000002E-9</v>
      </c>
      <c r="BM18" s="2">
        <v>4.3120000000000002E-10</v>
      </c>
      <c r="BN18" s="2">
        <v>9.5040000000000002E-11</v>
      </c>
      <c r="BO18" s="2">
        <v>2.0949999999999999E-11</v>
      </c>
      <c r="BP18" s="2">
        <v>4.6170000000000002E-12</v>
      </c>
      <c r="BQ18" s="2">
        <v>1.017E-12</v>
      </c>
      <c r="BR18" s="1">
        <v>0</v>
      </c>
      <c r="BT18" s="17" t="s">
        <v>12</v>
      </c>
    </row>
    <row r="19" spans="1:72" s="17" customFormat="1" x14ac:dyDescent="0.25">
      <c r="A19" s="29">
        <v>901</v>
      </c>
      <c r="B19" s="17" t="s">
        <v>28</v>
      </c>
      <c r="C19" s="1">
        <v>19800</v>
      </c>
      <c r="D19" s="1">
        <v>8.0210000000000006E-5</v>
      </c>
      <c r="E19" s="1">
        <v>1.5880000000000001E-4</v>
      </c>
      <c r="F19" s="1">
        <v>2.3570000000000001E-4</v>
      </c>
      <c r="G19" s="1">
        <v>3.1100000000000002E-4</v>
      </c>
      <c r="H19" s="1">
        <v>3.8470000000000003E-4</v>
      </c>
      <c r="I19" s="1">
        <v>4.57E-4</v>
      </c>
      <c r="J19" s="1">
        <v>4.5679999999999999E-4</v>
      </c>
      <c r="K19" s="1">
        <v>4.5600000000000003E-4</v>
      </c>
      <c r="L19" s="1">
        <v>4.3820000000000003E-4</v>
      </c>
      <c r="M19" s="1">
        <v>4.2010000000000002E-4</v>
      </c>
      <c r="N19" s="1">
        <v>4.0279999999999998E-4</v>
      </c>
      <c r="O19" s="1">
        <v>3.8630000000000001E-4</v>
      </c>
      <c r="P19" s="1">
        <v>3.704E-4</v>
      </c>
      <c r="Q19" s="1">
        <v>3.5510000000000001E-4</v>
      </c>
      <c r="R19" s="1">
        <v>3.1310000000000002E-4</v>
      </c>
      <c r="S19" s="1">
        <v>2.7599999999999999E-4</v>
      </c>
      <c r="T19" s="1">
        <v>2.433E-4</v>
      </c>
      <c r="U19" s="1">
        <v>2.3819999999999999E-4</v>
      </c>
      <c r="V19" s="1">
        <v>2.284E-4</v>
      </c>
      <c r="W19" s="1">
        <v>2.1900000000000001E-4</v>
      </c>
      <c r="X19" s="1">
        <v>2.1000000000000001E-4</v>
      </c>
      <c r="Y19" s="1">
        <v>2.0129999999999999E-4</v>
      </c>
      <c r="Z19" s="1">
        <v>1.931E-4</v>
      </c>
      <c r="AA19" s="1">
        <v>1.851E-4</v>
      </c>
      <c r="AB19" s="1">
        <v>1.6320000000000001E-4</v>
      </c>
      <c r="AC19" s="1">
        <v>1.439E-4</v>
      </c>
      <c r="AD19" s="1">
        <v>1.2679999999999999E-4</v>
      </c>
      <c r="AE19" s="1">
        <v>1.1179999999999999E-4</v>
      </c>
      <c r="AF19" s="1">
        <v>9.8579999999999995E-5</v>
      </c>
      <c r="AG19" s="1">
        <v>8.6899999999999998E-5</v>
      </c>
      <c r="AH19" s="1">
        <v>7.661E-5</v>
      </c>
      <c r="AI19" s="1">
        <v>6.7539999999999994E-5</v>
      </c>
      <c r="AJ19" s="1">
        <v>5.9540000000000003E-5</v>
      </c>
      <c r="AK19" s="1">
        <v>5.2490000000000001E-5</v>
      </c>
      <c r="AL19" s="1">
        <v>4.6279999999999997E-5</v>
      </c>
      <c r="AM19" s="1">
        <v>4.0800000000000002E-5</v>
      </c>
      <c r="AN19" s="1">
        <v>3.5970000000000003E-5</v>
      </c>
      <c r="AO19" s="1">
        <v>3.171E-5</v>
      </c>
      <c r="AP19" s="1">
        <v>2.7949999999999998E-5</v>
      </c>
      <c r="AQ19" s="1">
        <v>2.4640000000000001E-5</v>
      </c>
      <c r="AR19" s="1">
        <v>2.173E-5</v>
      </c>
      <c r="AS19" s="1">
        <v>1.6889999999999999E-5</v>
      </c>
      <c r="AT19" s="1">
        <v>1.312E-5</v>
      </c>
      <c r="AU19" s="1">
        <v>1.0200000000000001E-5</v>
      </c>
      <c r="AV19" s="1">
        <v>7.9270000000000005E-6</v>
      </c>
      <c r="AW19" s="1">
        <v>6.161E-6</v>
      </c>
      <c r="AX19" s="1">
        <v>4.7879999999999997E-6</v>
      </c>
      <c r="AY19" s="1">
        <v>3.7220000000000001E-6</v>
      </c>
      <c r="AZ19" s="1">
        <v>2.892E-6</v>
      </c>
      <c r="BA19" s="1">
        <v>2.2479999999999999E-6</v>
      </c>
      <c r="BB19" s="1">
        <v>1.747E-6</v>
      </c>
      <c r="BC19" s="1">
        <v>1.358E-6</v>
      </c>
      <c r="BD19" s="1">
        <v>1.0550000000000001E-6</v>
      </c>
      <c r="BE19" s="1">
        <v>4.9549999999999996E-7</v>
      </c>
      <c r="BF19" s="1">
        <v>2.326E-7</v>
      </c>
      <c r="BG19" s="1">
        <v>1.092E-7</v>
      </c>
      <c r="BH19" s="1">
        <v>5.1259999999999997E-8</v>
      </c>
      <c r="BI19" s="1">
        <v>2.407E-8</v>
      </c>
      <c r="BJ19" s="2">
        <v>1.13E-8</v>
      </c>
      <c r="BK19" s="2">
        <v>5.3039999999999999E-9</v>
      </c>
      <c r="BL19" s="2">
        <v>2.4899999999999999E-9</v>
      </c>
      <c r="BM19" s="2">
        <v>5.4880000000000001E-10</v>
      </c>
      <c r="BN19" s="2">
        <v>1.21E-10</v>
      </c>
      <c r="BO19" s="2">
        <v>2.6660000000000002E-11</v>
      </c>
      <c r="BP19" s="2">
        <v>5.8759999999999996E-12</v>
      </c>
      <c r="BQ19" s="2">
        <v>1.295E-12</v>
      </c>
      <c r="BR19" s="1">
        <v>0</v>
      </c>
      <c r="BT19" s="17" t="s">
        <v>28</v>
      </c>
    </row>
    <row r="20" spans="1:72" s="17" customFormat="1" x14ac:dyDescent="0.25">
      <c r="A20" s="2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72" s="1" customFormat="1" x14ac:dyDescent="0.25">
      <c r="A21" s="29">
        <v>901</v>
      </c>
      <c r="B21" s="1" t="s">
        <v>29</v>
      </c>
      <c r="C21" s="1">
        <v>39.6</v>
      </c>
      <c r="D21" s="1">
        <v>5.7779999999999999E-5</v>
      </c>
      <c r="E21" s="1">
        <v>1.2180000000000001E-4</v>
      </c>
      <c r="F21" s="1">
        <v>1.8550000000000001E-4</v>
      </c>
      <c r="G21" s="1">
        <v>2.4879999999999998E-4</v>
      </c>
      <c r="H21" s="1">
        <v>3.1139999999999998E-4</v>
      </c>
      <c r="I21" s="1">
        <v>3.7359999999999997E-4</v>
      </c>
      <c r="J21" s="1">
        <v>3.745E-4</v>
      </c>
      <c r="K21" s="1">
        <v>3.7740000000000001E-4</v>
      </c>
      <c r="L21" s="1">
        <v>3.745E-4</v>
      </c>
      <c r="M21" s="1">
        <v>3.6830000000000001E-4</v>
      </c>
      <c r="N21" s="1">
        <v>3.6220000000000002E-4</v>
      </c>
      <c r="O21" s="1">
        <v>3.5609999999999998E-4</v>
      </c>
      <c r="P21" s="1">
        <v>3.501E-4</v>
      </c>
      <c r="Q21" s="1">
        <v>3.4430000000000002E-4</v>
      </c>
      <c r="R21" s="1">
        <v>3.2729999999999999E-4</v>
      </c>
      <c r="S21" s="1">
        <v>3.1119999999999997E-4</v>
      </c>
      <c r="T21" s="1">
        <v>2.9579999999999998E-4</v>
      </c>
      <c r="U21" s="26">
        <v>2.9329999999999997E-4</v>
      </c>
      <c r="V21" s="26">
        <v>2.8840000000000002E-4</v>
      </c>
      <c r="W21" s="26">
        <v>2.8360000000000001E-4</v>
      </c>
      <c r="X21" s="1">
        <v>2.788E-4</v>
      </c>
      <c r="Y21" s="1">
        <v>2.742E-4</v>
      </c>
      <c r="Z21" s="1">
        <v>2.6959999999999999E-4</v>
      </c>
      <c r="AA21" s="1">
        <v>2.6509999999999999E-4</v>
      </c>
      <c r="AB21" s="1">
        <v>2.52E-4</v>
      </c>
      <c r="AC21" s="1">
        <v>2.396E-4</v>
      </c>
      <c r="AD21" s="1">
        <v>2.2770000000000001E-4</v>
      </c>
      <c r="AE21" s="1">
        <v>2.165E-4</v>
      </c>
      <c r="AF21" s="1">
        <v>2.0579999999999999E-4</v>
      </c>
      <c r="AG21" s="1">
        <v>1.9570000000000001E-4</v>
      </c>
      <c r="AH21" s="1">
        <v>1.8599999999999999E-4</v>
      </c>
      <c r="AI21" s="1">
        <v>1.7679999999999999E-4</v>
      </c>
      <c r="AJ21" s="1">
        <v>1.6809999999999999E-4</v>
      </c>
      <c r="AK21" s="1">
        <v>1.5980000000000001E-4</v>
      </c>
      <c r="AL21" s="1">
        <v>1.5190000000000001E-4</v>
      </c>
      <c r="AM21" s="1">
        <v>1.4440000000000001E-4</v>
      </c>
      <c r="AN21" s="1">
        <v>1.373E-4</v>
      </c>
      <c r="AO21" s="1">
        <v>1.305E-4</v>
      </c>
      <c r="AP21" s="1">
        <v>1.2410000000000001E-4</v>
      </c>
      <c r="AQ21" s="1">
        <v>1.18E-4</v>
      </c>
      <c r="AR21" s="1">
        <v>1.122E-4</v>
      </c>
      <c r="AS21" s="1">
        <v>1.014E-4</v>
      </c>
      <c r="AT21" s="1">
        <v>9.1619999999999994E-5</v>
      </c>
      <c r="AU21" s="1">
        <v>8.2799999999999993E-5</v>
      </c>
      <c r="AV21" s="1">
        <v>7.483E-5</v>
      </c>
      <c r="AW21" s="1">
        <v>6.7630000000000001E-5</v>
      </c>
      <c r="AX21" s="1">
        <v>6.1119999999999998E-5</v>
      </c>
      <c r="AY21" s="1">
        <v>5.524E-5</v>
      </c>
      <c r="AZ21" s="1">
        <v>4.9920000000000003E-5</v>
      </c>
      <c r="BA21" s="1">
        <v>4.5120000000000002E-5</v>
      </c>
      <c r="BB21" s="1">
        <v>4.0779999999999999E-5</v>
      </c>
      <c r="BC21" s="1">
        <v>3.6850000000000001E-5</v>
      </c>
      <c r="BD21" s="1">
        <v>3.3309999999999998E-5</v>
      </c>
      <c r="BE21" s="1">
        <v>2.459E-5</v>
      </c>
      <c r="BF21" s="1">
        <v>1.8150000000000001E-5</v>
      </c>
      <c r="BG21" s="1">
        <v>1.34E-5</v>
      </c>
      <c r="BH21" s="1">
        <v>9.8910000000000007E-6</v>
      </c>
      <c r="BI21" s="1">
        <v>7.3010000000000001E-6</v>
      </c>
      <c r="BJ21" s="1">
        <v>5.3900000000000001E-6</v>
      </c>
      <c r="BK21" s="1">
        <v>3.9790000000000004E-6</v>
      </c>
      <c r="BL21" s="1">
        <v>2.937E-6</v>
      </c>
      <c r="BM21" s="1">
        <v>1.601E-6</v>
      </c>
      <c r="BN21" s="1">
        <v>8.7219999999999999E-7</v>
      </c>
      <c r="BO21" s="1">
        <v>4.7529999999999997E-7</v>
      </c>
      <c r="BP21" s="1">
        <v>2.5899999999999998E-7</v>
      </c>
      <c r="BQ21" s="1">
        <v>1.4110000000000001E-7</v>
      </c>
      <c r="BR21" s="1">
        <v>7.6910000000000005E-8</v>
      </c>
      <c r="BT21" s="1" t="s">
        <v>29</v>
      </c>
    </row>
    <row r="22" spans="1:72" s="17" customFormat="1" x14ac:dyDescent="0.25">
      <c r="A22" s="29">
        <v>901</v>
      </c>
      <c r="B22" s="17" t="s">
        <v>13</v>
      </c>
      <c r="C22" s="1">
        <v>643680</v>
      </c>
      <c r="D22" s="1">
        <v>4.0210000000000001E-6</v>
      </c>
      <c r="E22" s="1">
        <v>1.7059999999999999E-5</v>
      </c>
      <c r="F22" s="1">
        <v>3.7030000000000003E-5</v>
      </c>
      <c r="G22" s="1">
        <v>6.2150000000000006E-5</v>
      </c>
      <c r="H22" s="1">
        <v>9.1130000000000003E-5</v>
      </c>
      <c r="I22" s="1">
        <v>1.2300000000000001E-4</v>
      </c>
      <c r="J22" s="1">
        <v>1.2349999999999999E-4</v>
      </c>
      <c r="K22" s="1">
        <v>1.2630000000000001E-4</v>
      </c>
      <c r="L22" s="1">
        <v>1.7540000000000001E-4</v>
      </c>
      <c r="M22" s="1">
        <v>2.0469999999999999E-4</v>
      </c>
      <c r="N22" s="1">
        <v>2.2100000000000001E-4</v>
      </c>
      <c r="O22" s="1">
        <v>2.3010000000000001E-4</v>
      </c>
      <c r="P22" s="1">
        <v>2.352E-4</v>
      </c>
      <c r="Q22" s="1">
        <v>2.3809999999999999E-4</v>
      </c>
      <c r="R22" s="1">
        <v>2.4130000000000001E-4</v>
      </c>
      <c r="S22" s="1">
        <v>2.421E-4</v>
      </c>
      <c r="T22" s="1">
        <v>2.4230000000000001E-4</v>
      </c>
      <c r="U22" s="1">
        <v>2.4230000000000001E-4</v>
      </c>
      <c r="V22" s="1">
        <v>2.4230000000000001E-4</v>
      </c>
      <c r="W22" s="1">
        <v>2.4220000000000001E-4</v>
      </c>
      <c r="X22" s="1">
        <v>2.4220000000000001E-4</v>
      </c>
      <c r="Y22" s="1">
        <v>2.421E-4</v>
      </c>
      <c r="Z22" s="1">
        <v>2.421E-4</v>
      </c>
      <c r="AA22" s="1">
        <v>2.42E-4</v>
      </c>
      <c r="AB22" s="1">
        <v>2.418E-4</v>
      </c>
      <c r="AC22" s="1">
        <v>2.4140000000000001E-4</v>
      </c>
      <c r="AD22" s="1">
        <v>2.41E-4</v>
      </c>
      <c r="AE22" s="1">
        <v>2.4059999999999999E-4</v>
      </c>
      <c r="AF22" s="1">
        <v>2.4010000000000001E-4</v>
      </c>
      <c r="AG22" s="1">
        <v>2.3949999999999999E-4</v>
      </c>
      <c r="AH22" s="1">
        <v>2.3890000000000001E-4</v>
      </c>
      <c r="AI22" s="1">
        <v>2.3829999999999999E-4</v>
      </c>
      <c r="AJ22" s="1">
        <v>2.376E-4</v>
      </c>
      <c r="AK22" s="1">
        <v>2.3690000000000001E-4</v>
      </c>
      <c r="AL22" s="1">
        <v>2.362E-4</v>
      </c>
      <c r="AM22" s="1">
        <v>2.354E-4</v>
      </c>
      <c r="AN22" s="1">
        <v>2.3470000000000001E-4</v>
      </c>
      <c r="AO22" s="1">
        <v>2.3389999999999999E-4</v>
      </c>
      <c r="AP22" s="1">
        <v>2.331E-4</v>
      </c>
      <c r="AQ22" s="1">
        <v>2.3230000000000001E-4</v>
      </c>
      <c r="AR22" s="1">
        <v>2.3149999999999999E-4</v>
      </c>
      <c r="AS22" s="1">
        <v>2.299E-4</v>
      </c>
      <c r="AT22" s="1">
        <v>2.2819999999999999E-4</v>
      </c>
      <c r="AU22" s="1">
        <v>2.265E-4</v>
      </c>
      <c r="AV22" s="1">
        <v>2.2489999999999999E-4</v>
      </c>
      <c r="AW22" s="1">
        <v>2.232E-4</v>
      </c>
      <c r="AX22" s="1">
        <v>2.2149999999999999E-4</v>
      </c>
      <c r="AY22" s="1">
        <v>2.198E-4</v>
      </c>
      <c r="AZ22" s="1">
        <v>2.1819999999999999E-4</v>
      </c>
      <c r="BA22" s="1">
        <v>2.165E-4</v>
      </c>
      <c r="BB22" s="1">
        <v>2.1479999999999999E-4</v>
      </c>
      <c r="BC22" s="1">
        <v>2.1320000000000001E-4</v>
      </c>
      <c r="BD22" s="1">
        <v>2.1159999999999999E-4</v>
      </c>
      <c r="BE22" s="1">
        <v>2.0670000000000001E-4</v>
      </c>
      <c r="BF22" s="1">
        <v>2.02E-4</v>
      </c>
      <c r="BG22" s="1">
        <v>1.973E-4</v>
      </c>
      <c r="BH22" s="1">
        <v>1.928E-4</v>
      </c>
      <c r="BI22" s="1">
        <v>1.884E-4</v>
      </c>
      <c r="BJ22" s="1">
        <v>1.84E-4</v>
      </c>
      <c r="BK22" s="1">
        <v>1.7980000000000001E-4</v>
      </c>
      <c r="BL22" s="1">
        <v>1.7569999999999999E-4</v>
      </c>
      <c r="BM22" s="1">
        <v>1.6770000000000001E-4</v>
      </c>
      <c r="BN22" s="1">
        <v>1.6009999999999999E-4</v>
      </c>
      <c r="BO22" s="1">
        <v>1.528E-4</v>
      </c>
      <c r="BP22" s="1">
        <v>1.4579999999999999E-4</v>
      </c>
      <c r="BQ22" s="1">
        <v>1.392E-4</v>
      </c>
      <c r="BR22" s="1">
        <v>1.329E-4</v>
      </c>
      <c r="BT22" s="17" t="s">
        <v>13</v>
      </c>
    </row>
    <row r="23" spans="1:72" s="17" customFormat="1" x14ac:dyDescent="0.25">
      <c r="A23" s="29">
        <v>901</v>
      </c>
      <c r="B23" s="17" t="s">
        <v>30</v>
      </c>
      <c r="C23" s="1">
        <v>64.8</v>
      </c>
      <c r="D23" s="1">
        <v>1.366E-2</v>
      </c>
      <c r="E23" s="1">
        <v>2.605E-2</v>
      </c>
      <c r="F23" s="1">
        <v>3.5290000000000002E-2</v>
      </c>
      <c r="G23" s="1">
        <v>4.2169999999999999E-2</v>
      </c>
      <c r="H23" s="1">
        <v>4.7309999999999998E-2</v>
      </c>
      <c r="I23" s="1">
        <v>5.1150000000000001E-2</v>
      </c>
      <c r="J23" s="1">
        <v>5.1189999999999999E-2</v>
      </c>
      <c r="K23" s="1">
        <v>5.0999999999999997E-2</v>
      </c>
      <c r="L23" s="1">
        <v>3.0120000000000001E-2</v>
      </c>
      <c r="M23" s="1">
        <v>1.6830000000000001E-2</v>
      </c>
      <c r="N23" s="1">
        <v>9.4739999999999998E-3</v>
      </c>
      <c r="O23" s="1">
        <v>5.3990000000000002E-3</v>
      </c>
      <c r="P23" s="1">
        <v>3.1389999999999999E-3</v>
      </c>
      <c r="Q23" s="1">
        <v>1.8829999999999999E-3</v>
      </c>
      <c r="R23" s="1">
        <v>5.6619999999999999E-4</v>
      </c>
      <c r="S23" s="1">
        <v>3.1419999999999999E-4</v>
      </c>
      <c r="T23" s="1">
        <v>2.4570000000000001E-4</v>
      </c>
      <c r="U23" s="1">
        <v>2.387E-4</v>
      </c>
      <c r="V23" s="1">
        <v>2.2660000000000001E-4</v>
      </c>
      <c r="W23" s="1">
        <v>2.1609999999999999E-4</v>
      </c>
      <c r="X23" s="1">
        <v>2.065E-4</v>
      </c>
      <c r="Y23" s="1">
        <v>1.9760000000000001E-4</v>
      </c>
      <c r="Z23" s="1">
        <v>1.8929999999999999E-4</v>
      </c>
      <c r="AA23" s="1">
        <v>1.8139999999999999E-4</v>
      </c>
      <c r="AB23" s="1">
        <v>1.5980000000000001E-4</v>
      </c>
      <c r="AC23" s="1">
        <v>1.4090000000000001E-4</v>
      </c>
      <c r="AD23" s="1">
        <v>1.2420000000000001E-4</v>
      </c>
      <c r="AE23" s="1">
        <v>1.0950000000000001E-4</v>
      </c>
      <c r="AF23" s="1">
        <v>9.6520000000000004E-5</v>
      </c>
      <c r="AG23" s="1">
        <v>8.509E-5</v>
      </c>
      <c r="AH23" s="1">
        <v>7.5010000000000002E-5</v>
      </c>
      <c r="AI23" s="1">
        <v>6.6130000000000006E-5</v>
      </c>
      <c r="AJ23" s="1">
        <v>5.8300000000000001E-5</v>
      </c>
      <c r="AK23" s="1">
        <v>5.1400000000000003E-5</v>
      </c>
      <c r="AL23" s="1">
        <v>4.5309999999999998E-5</v>
      </c>
      <c r="AM23" s="1">
        <v>3.9950000000000002E-5</v>
      </c>
      <c r="AN23" s="1">
        <v>3.5219999999999998E-5</v>
      </c>
      <c r="AO23" s="1">
        <v>3.1050000000000003E-5</v>
      </c>
      <c r="AP23" s="1">
        <v>2.7370000000000001E-5</v>
      </c>
      <c r="AQ23" s="1">
        <v>2.4130000000000001E-5</v>
      </c>
      <c r="AR23" s="1">
        <v>2.1270000000000001E-5</v>
      </c>
      <c r="AS23" s="1">
        <v>1.6529999999999999E-5</v>
      </c>
      <c r="AT23" s="1">
        <v>1.2850000000000001E-5</v>
      </c>
      <c r="AU23" s="1">
        <v>9.9869999999999994E-6</v>
      </c>
      <c r="AV23" s="1">
        <v>7.7619999999999995E-6</v>
      </c>
      <c r="AW23" s="1">
        <v>6.032E-6</v>
      </c>
      <c r="AX23" s="1">
        <v>4.6879999999999998E-6</v>
      </c>
      <c r="AY23" s="1">
        <v>3.6440000000000002E-6</v>
      </c>
      <c r="AZ23" s="1">
        <v>2.8320000000000002E-6</v>
      </c>
      <c r="BA23" s="1">
        <v>2.2010000000000002E-6</v>
      </c>
      <c r="BB23" s="1">
        <v>1.711E-6</v>
      </c>
      <c r="BC23" s="1">
        <v>1.33E-6</v>
      </c>
      <c r="BD23" s="1">
        <v>1.0330000000000001E-6</v>
      </c>
      <c r="BE23" s="1">
        <v>4.8510000000000002E-7</v>
      </c>
      <c r="BF23" s="1">
        <v>2.2770000000000001E-7</v>
      </c>
      <c r="BG23" s="1">
        <v>1.069E-7</v>
      </c>
      <c r="BH23" s="1">
        <v>5.0190000000000001E-8</v>
      </c>
      <c r="BI23" s="1">
        <v>2.3560000000000001E-8</v>
      </c>
      <c r="BJ23" s="2">
        <v>1.1059999999999999E-8</v>
      </c>
      <c r="BK23" s="2">
        <v>5.1929999999999997E-9</v>
      </c>
      <c r="BL23" s="2">
        <v>2.4380000000000001E-9</v>
      </c>
      <c r="BM23" s="2">
        <v>5.3740000000000003E-10</v>
      </c>
      <c r="BN23" s="2">
        <v>1.184E-10</v>
      </c>
      <c r="BO23" s="2">
        <v>2.6099999999999999E-11</v>
      </c>
      <c r="BP23" s="2">
        <v>5.7530000000000002E-12</v>
      </c>
      <c r="BQ23" s="2">
        <v>1.268E-12</v>
      </c>
      <c r="BR23" s="2">
        <v>0</v>
      </c>
      <c r="BT23" s="17" t="s">
        <v>30</v>
      </c>
    </row>
    <row r="24" spans="1:72" x14ac:dyDescent="0.25">
      <c r="A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72" s="17" customFormat="1" x14ac:dyDescent="0.25">
      <c r="A25" s="29"/>
      <c r="C25" s="1"/>
      <c r="D25" s="1"/>
      <c r="E25" s="1"/>
      <c r="F25" s="1"/>
      <c r="G25" s="1"/>
      <c r="H25" s="1"/>
      <c r="I25" s="1"/>
      <c r="J25" s="1"/>
      <c r="K25" s="17" t="s">
        <v>25</v>
      </c>
      <c r="L25" s="1"/>
      <c r="M25" s="1"/>
      <c r="N25" s="1"/>
      <c r="O25" s="1"/>
      <c r="P25" s="1"/>
      <c r="Q25" s="1"/>
      <c r="R25" s="1"/>
      <c r="S25" s="1"/>
      <c r="T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2" s="17" customFormat="1" ht="15.75" thickBot="1" x14ac:dyDescent="0.3">
      <c r="A26" s="27"/>
      <c r="K26" s="17" t="s">
        <v>9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2" s="17" customFormat="1" x14ac:dyDescent="0.25">
      <c r="A27" s="27"/>
      <c r="B27" s="23" t="s">
        <v>15</v>
      </c>
      <c r="C27" s="4">
        <v>10</v>
      </c>
      <c r="D27" s="4"/>
      <c r="E27" s="4"/>
      <c r="F27" s="4"/>
      <c r="G27" s="4"/>
      <c r="H27" s="4"/>
      <c r="I27" s="5" t="s">
        <v>11</v>
      </c>
      <c r="J27" s="17">
        <f>C27/60</f>
        <v>0.16666666666666666</v>
      </c>
      <c r="K27" s="2">
        <f>J27</f>
        <v>0.16666666666666666</v>
      </c>
      <c r="L27" s="1"/>
      <c r="M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2" s="17" customFormat="1" x14ac:dyDescent="0.25">
      <c r="A28" s="27"/>
      <c r="B28" s="24" t="s">
        <v>15</v>
      </c>
      <c r="C28" s="17">
        <v>20</v>
      </c>
      <c r="I28" s="7" t="s">
        <v>11</v>
      </c>
      <c r="J28" s="17">
        <f t="shared" ref="J28:J31" si="5">C28/60</f>
        <v>0.33333333333333331</v>
      </c>
      <c r="K28" s="2">
        <f t="shared" ref="K28:K32" si="6">J28</f>
        <v>0.33333333333333331</v>
      </c>
      <c r="L28" s="1"/>
      <c r="M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2" s="17" customFormat="1" x14ac:dyDescent="0.25">
      <c r="A29" s="27"/>
      <c r="B29" s="24" t="s">
        <v>15</v>
      </c>
      <c r="C29" s="17">
        <v>30</v>
      </c>
      <c r="I29" s="7" t="s">
        <v>11</v>
      </c>
      <c r="J29" s="17">
        <f t="shared" si="5"/>
        <v>0.5</v>
      </c>
      <c r="K29" s="2">
        <f t="shared" si="6"/>
        <v>0.5</v>
      </c>
      <c r="L29" s="1"/>
      <c r="M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2" s="17" customFormat="1" x14ac:dyDescent="0.25">
      <c r="A30" s="27"/>
      <c r="B30" s="24" t="s">
        <v>15</v>
      </c>
      <c r="C30" s="17">
        <v>40</v>
      </c>
      <c r="I30" s="7" t="s">
        <v>11</v>
      </c>
      <c r="J30" s="17">
        <f t="shared" si="5"/>
        <v>0.66666666666666663</v>
      </c>
      <c r="K30" s="2">
        <f t="shared" si="6"/>
        <v>0.66666666666666663</v>
      </c>
      <c r="L30" s="1"/>
      <c r="M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2" s="17" customFormat="1" x14ac:dyDescent="0.25">
      <c r="A31" s="27"/>
      <c r="B31" s="24" t="s">
        <v>15</v>
      </c>
      <c r="C31" s="17">
        <v>50</v>
      </c>
      <c r="I31" s="7" t="s">
        <v>11</v>
      </c>
      <c r="J31" s="17">
        <f t="shared" si="5"/>
        <v>0.83333333333333337</v>
      </c>
      <c r="K31" s="2">
        <f t="shared" si="6"/>
        <v>0.83333333333333337</v>
      </c>
      <c r="L31" s="1"/>
      <c r="M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2" s="17" customFormat="1" ht="15.75" thickBot="1" x14ac:dyDescent="0.3">
      <c r="A32" s="27"/>
      <c r="B32" s="25" t="s">
        <v>15</v>
      </c>
      <c r="C32" s="17">
        <v>1</v>
      </c>
      <c r="I32" s="7" t="s">
        <v>9</v>
      </c>
      <c r="J32" s="17">
        <f t="shared" ref="J32" si="7">C32</f>
        <v>1</v>
      </c>
      <c r="K32" s="2">
        <f t="shared" si="6"/>
        <v>1</v>
      </c>
      <c r="L32" s="1"/>
      <c r="M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1:70" s="17" customFormat="1" x14ac:dyDescent="0.25">
      <c r="A33" s="27"/>
      <c r="B33" s="4" t="s">
        <v>16</v>
      </c>
      <c r="C33" s="4">
        <v>10</v>
      </c>
      <c r="D33" s="4"/>
      <c r="E33" s="4"/>
      <c r="F33" s="4"/>
      <c r="G33" s="4"/>
      <c r="H33" s="4"/>
      <c r="I33" s="4" t="s">
        <v>10</v>
      </c>
      <c r="J33" s="17">
        <f>C33/3600</f>
        <v>2.7777777777777779E-3</v>
      </c>
      <c r="K33" s="2">
        <f>J33+1</f>
        <v>1.0027777777777778</v>
      </c>
      <c r="L33" s="1"/>
      <c r="M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1:70" s="17" customFormat="1" x14ac:dyDescent="0.25">
      <c r="A34" s="27"/>
      <c r="B34" s="17" t="s">
        <v>16</v>
      </c>
      <c r="C34" s="17">
        <v>1</v>
      </c>
      <c r="I34" s="17" t="s">
        <v>11</v>
      </c>
      <c r="J34" s="2">
        <f>C34/60</f>
        <v>1.6666666666666666E-2</v>
      </c>
      <c r="K34" s="2">
        <f t="shared" ref="K34:K43" si="8">J34+1</f>
        <v>1.0166666666666666</v>
      </c>
      <c r="L34" s="1"/>
      <c r="M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1:70" s="17" customFormat="1" x14ac:dyDescent="0.25">
      <c r="A35" s="27"/>
      <c r="B35" s="17" t="s">
        <v>16</v>
      </c>
      <c r="C35" s="17">
        <v>20</v>
      </c>
      <c r="I35" s="17" t="s">
        <v>11</v>
      </c>
      <c r="J35" s="2">
        <f>C35/60</f>
        <v>0.33333333333333331</v>
      </c>
      <c r="K35" s="2">
        <f t="shared" si="8"/>
        <v>1.3333333333333333</v>
      </c>
      <c r="L35" s="1"/>
      <c r="M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1:70" s="17" customFormat="1" x14ac:dyDescent="0.25">
      <c r="A36" s="27"/>
      <c r="B36" s="17" t="s">
        <v>16</v>
      </c>
      <c r="C36" s="17">
        <v>40</v>
      </c>
      <c r="I36" s="17" t="s">
        <v>11</v>
      </c>
      <c r="J36" s="2">
        <f>C36/60</f>
        <v>0.66666666666666663</v>
      </c>
      <c r="K36" s="2">
        <f t="shared" si="8"/>
        <v>1.6666666666666665</v>
      </c>
      <c r="L36" s="1"/>
      <c r="M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1:70" s="17" customFormat="1" x14ac:dyDescent="0.25">
      <c r="A37" s="27"/>
      <c r="B37" s="17" t="s">
        <v>16</v>
      </c>
      <c r="C37" s="17">
        <v>1</v>
      </c>
      <c r="I37" s="17" t="s">
        <v>9</v>
      </c>
      <c r="J37" s="2">
        <f>C37</f>
        <v>1</v>
      </c>
      <c r="K37" s="2">
        <f t="shared" si="8"/>
        <v>2</v>
      </c>
      <c r="L37" s="1"/>
      <c r="M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1:70" s="17" customFormat="1" x14ac:dyDescent="0.25">
      <c r="A38" s="27"/>
      <c r="B38" s="17" t="s">
        <v>16</v>
      </c>
      <c r="C38" s="17">
        <v>1.33</v>
      </c>
      <c r="I38" s="17" t="s">
        <v>9</v>
      </c>
      <c r="J38" s="2">
        <f>C38</f>
        <v>1.33</v>
      </c>
      <c r="K38" s="2">
        <f t="shared" si="8"/>
        <v>2.33</v>
      </c>
      <c r="L38" s="1"/>
      <c r="M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1:70" s="17" customFormat="1" x14ac:dyDescent="0.25">
      <c r="A39" s="27"/>
      <c r="B39" s="17" t="s">
        <v>16</v>
      </c>
      <c r="C39" s="17">
        <v>1.66</v>
      </c>
      <c r="I39" s="17" t="s">
        <v>9</v>
      </c>
      <c r="J39" s="2">
        <f>C39</f>
        <v>1.66</v>
      </c>
      <c r="K39" s="2">
        <f t="shared" si="8"/>
        <v>2.66</v>
      </c>
      <c r="L39" s="1"/>
      <c r="M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1:70" s="17" customFormat="1" x14ac:dyDescent="0.25">
      <c r="A40" s="27"/>
      <c r="C40" s="17">
        <v>2</v>
      </c>
      <c r="I40" s="17" t="s">
        <v>9</v>
      </c>
      <c r="J40" s="2">
        <f t="shared" ref="J40:J42" si="9">C40</f>
        <v>2</v>
      </c>
      <c r="K40" s="2">
        <f t="shared" si="8"/>
        <v>3</v>
      </c>
      <c r="L40" s="1"/>
      <c r="M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1:70" s="17" customFormat="1" x14ac:dyDescent="0.25">
      <c r="A41" s="27"/>
      <c r="C41" s="17">
        <v>3</v>
      </c>
      <c r="I41" s="17" t="s">
        <v>9</v>
      </c>
      <c r="J41" s="2">
        <f t="shared" si="9"/>
        <v>3</v>
      </c>
      <c r="K41" s="2">
        <f t="shared" si="8"/>
        <v>4</v>
      </c>
      <c r="L41" s="1"/>
      <c r="M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1:70" s="17" customFormat="1" x14ac:dyDescent="0.25">
      <c r="A42" s="27"/>
      <c r="C42" s="17">
        <v>4</v>
      </c>
      <c r="I42" s="17" t="s">
        <v>9</v>
      </c>
      <c r="J42" s="2">
        <f t="shared" si="9"/>
        <v>4</v>
      </c>
      <c r="K42" s="2">
        <f t="shared" si="8"/>
        <v>5</v>
      </c>
      <c r="L42" s="1"/>
      <c r="M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s="17" customFormat="1" x14ac:dyDescent="0.25">
      <c r="A43" s="27"/>
      <c r="B43" s="17" t="s">
        <v>16</v>
      </c>
      <c r="C43" s="17">
        <v>5</v>
      </c>
      <c r="I43" s="17" t="s">
        <v>9</v>
      </c>
      <c r="J43" s="2">
        <f>C43</f>
        <v>5</v>
      </c>
      <c r="K43" s="2">
        <f t="shared" si="8"/>
        <v>6</v>
      </c>
      <c r="L43" s="1"/>
      <c r="M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1:70" s="17" customFormat="1" x14ac:dyDescent="0.25">
      <c r="A44" s="27"/>
      <c r="C44" s="17">
        <v>5.17</v>
      </c>
      <c r="J44" s="2">
        <f>C44</f>
        <v>5.17</v>
      </c>
      <c r="K44" s="2">
        <f>J44+1</f>
        <v>6.17</v>
      </c>
      <c r="L44" s="1"/>
      <c r="M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1:70" s="17" customFormat="1" x14ac:dyDescent="0.25">
      <c r="A45" s="27"/>
      <c r="C45" s="2">
        <f>C44+0.33</f>
        <v>5.5</v>
      </c>
      <c r="J45" s="2">
        <f t="shared" ref="J45:J93" si="10">C45</f>
        <v>5.5</v>
      </c>
      <c r="K45" s="2">
        <f t="shared" ref="K45:K93" si="11">J45+1</f>
        <v>6.5</v>
      </c>
      <c r="L45" s="1"/>
      <c r="M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s="17" customFormat="1" x14ac:dyDescent="0.25">
      <c r="A46" s="27"/>
      <c r="C46" s="2">
        <f>C45+0.33</f>
        <v>5.83</v>
      </c>
      <c r="J46" s="2">
        <f t="shared" si="10"/>
        <v>5.83</v>
      </c>
      <c r="K46" s="2">
        <f t="shared" si="11"/>
        <v>6.83</v>
      </c>
      <c r="L46" s="1"/>
      <c r="M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1:70" s="17" customFormat="1" x14ac:dyDescent="0.25">
      <c r="A47" s="27"/>
      <c r="C47" s="2">
        <f t="shared" ref="C47:C50" si="12">C46+0.33</f>
        <v>6.16</v>
      </c>
      <c r="J47" s="2">
        <f t="shared" si="10"/>
        <v>6.16</v>
      </c>
      <c r="K47" s="2">
        <f t="shared" si="11"/>
        <v>7.16</v>
      </c>
      <c r="L47" s="1"/>
      <c r="M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1:70" s="17" customFormat="1" x14ac:dyDescent="0.25">
      <c r="A48" s="27"/>
      <c r="C48" s="2">
        <f t="shared" si="12"/>
        <v>6.49</v>
      </c>
      <c r="J48" s="2">
        <f t="shared" si="10"/>
        <v>6.49</v>
      </c>
      <c r="K48" s="2">
        <f t="shared" si="11"/>
        <v>7.49</v>
      </c>
      <c r="L48" s="1"/>
      <c r="M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1:70" s="17" customFormat="1" x14ac:dyDescent="0.25">
      <c r="A49" s="27"/>
      <c r="C49" s="2">
        <f t="shared" si="12"/>
        <v>6.82</v>
      </c>
      <c r="J49" s="2">
        <f t="shared" si="10"/>
        <v>6.82</v>
      </c>
      <c r="K49" s="2">
        <f t="shared" si="11"/>
        <v>7.82</v>
      </c>
      <c r="L49" s="1"/>
      <c r="M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1:70" s="17" customFormat="1" x14ac:dyDescent="0.25">
      <c r="A50" s="27"/>
      <c r="C50" s="2">
        <f t="shared" si="12"/>
        <v>7.15</v>
      </c>
      <c r="J50" s="2">
        <f t="shared" si="10"/>
        <v>7.15</v>
      </c>
      <c r="K50" s="2">
        <f t="shared" si="11"/>
        <v>8.15</v>
      </c>
      <c r="L50" s="1"/>
      <c r="M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1:70" s="17" customFormat="1" x14ac:dyDescent="0.25">
      <c r="A51" s="27"/>
      <c r="C51" s="2">
        <f>C50+1</f>
        <v>8.15</v>
      </c>
      <c r="J51" s="2">
        <f t="shared" si="10"/>
        <v>8.15</v>
      </c>
      <c r="K51" s="2">
        <f t="shared" si="11"/>
        <v>9.15</v>
      </c>
      <c r="L51" s="1"/>
      <c r="M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1:70" s="17" customFormat="1" x14ac:dyDescent="0.25">
      <c r="A52" s="27"/>
      <c r="C52" s="2">
        <f t="shared" ref="C52:C67" si="13">C51+1</f>
        <v>9.15</v>
      </c>
      <c r="J52" s="2">
        <f t="shared" si="10"/>
        <v>9.15</v>
      </c>
      <c r="K52" s="2">
        <f t="shared" si="11"/>
        <v>10.15</v>
      </c>
      <c r="L52" s="1"/>
      <c r="M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s="17" customFormat="1" x14ac:dyDescent="0.25">
      <c r="A53" s="27"/>
      <c r="C53" s="2">
        <f t="shared" si="13"/>
        <v>10.15</v>
      </c>
      <c r="J53" s="2">
        <f t="shared" si="10"/>
        <v>10.15</v>
      </c>
      <c r="K53" s="2">
        <f t="shared" si="11"/>
        <v>11.15</v>
      </c>
      <c r="L53" s="1"/>
      <c r="M53" s="1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1:70" s="17" customFormat="1" x14ac:dyDescent="0.25">
      <c r="A54" s="27"/>
      <c r="C54" s="2">
        <f t="shared" si="13"/>
        <v>11.15</v>
      </c>
      <c r="J54" s="2">
        <f t="shared" si="10"/>
        <v>11.15</v>
      </c>
      <c r="K54" s="2">
        <f t="shared" si="11"/>
        <v>12.15</v>
      </c>
      <c r="L54" s="1"/>
      <c r="M54" s="1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1:70" s="17" customFormat="1" x14ac:dyDescent="0.25">
      <c r="A55" s="27"/>
      <c r="C55" s="2">
        <f t="shared" si="13"/>
        <v>12.15</v>
      </c>
      <c r="J55" s="2">
        <f t="shared" si="10"/>
        <v>12.15</v>
      </c>
      <c r="K55" s="2">
        <f t="shared" si="11"/>
        <v>13.15</v>
      </c>
      <c r="L55" s="1"/>
      <c r="M55" s="1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1:70" s="17" customFormat="1" x14ac:dyDescent="0.25">
      <c r="A56" s="27"/>
      <c r="C56" s="2">
        <f t="shared" si="13"/>
        <v>13.15</v>
      </c>
      <c r="J56" s="2">
        <f t="shared" si="10"/>
        <v>13.15</v>
      </c>
      <c r="K56" s="2">
        <f t="shared" si="11"/>
        <v>14.15</v>
      </c>
      <c r="L56" s="1"/>
      <c r="M56" s="1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1:70" s="17" customFormat="1" x14ac:dyDescent="0.25">
      <c r="A57" s="27"/>
      <c r="C57" s="2">
        <f t="shared" si="13"/>
        <v>14.15</v>
      </c>
      <c r="J57" s="2">
        <f t="shared" si="10"/>
        <v>14.15</v>
      </c>
      <c r="K57" s="2">
        <f t="shared" si="11"/>
        <v>15.15</v>
      </c>
      <c r="L57" s="1"/>
      <c r="M57" s="1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1:70" s="17" customFormat="1" x14ac:dyDescent="0.25">
      <c r="A58" s="27"/>
      <c r="C58" s="2">
        <f t="shared" si="13"/>
        <v>15.15</v>
      </c>
      <c r="J58" s="2">
        <f t="shared" si="10"/>
        <v>15.15</v>
      </c>
      <c r="K58" s="2">
        <f t="shared" si="11"/>
        <v>16.149999999999999</v>
      </c>
      <c r="L58" s="1"/>
      <c r="M58" s="1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1:70" s="17" customFormat="1" x14ac:dyDescent="0.25">
      <c r="A59" s="27"/>
      <c r="C59" s="2">
        <f t="shared" si="13"/>
        <v>16.149999999999999</v>
      </c>
      <c r="J59" s="2">
        <f t="shared" si="10"/>
        <v>16.149999999999999</v>
      </c>
      <c r="K59" s="2">
        <f t="shared" si="11"/>
        <v>17.149999999999999</v>
      </c>
      <c r="L59" s="1"/>
      <c r="M59" s="1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1:70" s="17" customFormat="1" x14ac:dyDescent="0.25">
      <c r="A60" s="27"/>
      <c r="C60" s="2">
        <f t="shared" si="13"/>
        <v>17.149999999999999</v>
      </c>
      <c r="J60" s="2">
        <f t="shared" si="10"/>
        <v>17.149999999999999</v>
      </c>
      <c r="K60" s="2">
        <f t="shared" si="11"/>
        <v>18.149999999999999</v>
      </c>
      <c r="L60" s="1"/>
      <c r="M60" s="1"/>
    </row>
    <row r="61" spans="1:70" s="17" customFormat="1" x14ac:dyDescent="0.25">
      <c r="A61" s="27"/>
      <c r="C61" s="2">
        <f t="shared" si="13"/>
        <v>18.149999999999999</v>
      </c>
      <c r="J61" s="2">
        <f t="shared" si="10"/>
        <v>18.149999999999999</v>
      </c>
      <c r="K61" s="2">
        <f t="shared" si="11"/>
        <v>19.149999999999999</v>
      </c>
      <c r="L61" s="1"/>
      <c r="M61" s="1"/>
    </row>
    <row r="62" spans="1:70" s="17" customFormat="1" x14ac:dyDescent="0.25">
      <c r="A62" s="27"/>
      <c r="C62" s="2">
        <f t="shared" si="13"/>
        <v>19.149999999999999</v>
      </c>
      <c r="J62" s="2">
        <f t="shared" si="10"/>
        <v>19.149999999999999</v>
      </c>
      <c r="K62" s="2">
        <f t="shared" si="11"/>
        <v>20.149999999999999</v>
      </c>
      <c r="L62" s="1"/>
      <c r="M62" s="1"/>
    </row>
    <row r="63" spans="1:70" s="17" customFormat="1" x14ac:dyDescent="0.25">
      <c r="A63" s="27"/>
      <c r="C63" s="2">
        <f t="shared" si="13"/>
        <v>20.149999999999999</v>
      </c>
      <c r="J63" s="2">
        <f t="shared" si="10"/>
        <v>20.149999999999999</v>
      </c>
      <c r="K63" s="2">
        <f t="shared" si="11"/>
        <v>21.15</v>
      </c>
      <c r="L63" s="1"/>
      <c r="M63" s="1"/>
    </row>
    <row r="64" spans="1:70" s="17" customFormat="1" x14ac:dyDescent="0.25">
      <c r="A64" s="27"/>
      <c r="C64" s="2">
        <f t="shared" si="13"/>
        <v>21.15</v>
      </c>
      <c r="J64" s="2">
        <f t="shared" si="10"/>
        <v>21.15</v>
      </c>
      <c r="K64" s="2">
        <f t="shared" si="11"/>
        <v>22.15</v>
      </c>
      <c r="L64" s="1"/>
      <c r="M64" s="1"/>
    </row>
    <row r="65" spans="1:13" s="17" customFormat="1" x14ac:dyDescent="0.25">
      <c r="A65" s="27"/>
      <c r="C65" s="2">
        <f t="shared" si="13"/>
        <v>22.15</v>
      </c>
      <c r="J65" s="2">
        <f t="shared" si="10"/>
        <v>22.15</v>
      </c>
      <c r="K65" s="2">
        <f t="shared" si="11"/>
        <v>23.15</v>
      </c>
      <c r="L65" s="1"/>
      <c r="M65" s="1"/>
    </row>
    <row r="66" spans="1:13" s="17" customFormat="1" x14ac:dyDescent="0.25">
      <c r="A66" s="27"/>
      <c r="C66" s="2">
        <f t="shared" si="13"/>
        <v>23.15</v>
      </c>
      <c r="J66" s="2">
        <f t="shared" si="10"/>
        <v>23.15</v>
      </c>
      <c r="K66" s="2">
        <f t="shared" si="11"/>
        <v>24.15</v>
      </c>
      <c r="L66" s="1"/>
      <c r="M66" s="1"/>
    </row>
    <row r="67" spans="1:13" s="17" customFormat="1" ht="17.25" x14ac:dyDescent="0.25">
      <c r="A67" s="27"/>
      <c r="B67" s="17" t="s">
        <v>43</v>
      </c>
      <c r="C67" s="2">
        <f t="shared" si="13"/>
        <v>24.15</v>
      </c>
      <c r="J67" s="2">
        <f t="shared" si="10"/>
        <v>24.15</v>
      </c>
      <c r="K67" s="2">
        <f t="shared" si="11"/>
        <v>25.15</v>
      </c>
      <c r="L67" s="1"/>
      <c r="M67" s="1"/>
    </row>
    <row r="68" spans="1:13" s="17" customFormat="1" x14ac:dyDescent="0.25">
      <c r="A68" s="27"/>
      <c r="C68" s="2">
        <f>C67+2</f>
        <v>26.15</v>
      </c>
      <c r="J68" s="2">
        <f t="shared" si="10"/>
        <v>26.15</v>
      </c>
      <c r="K68" s="2">
        <f t="shared" si="11"/>
        <v>27.15</v>
      </c>
      <c r="L68" s="1"/>
      <c r="M68" s="1"/>
    </row>
    <row r="69" spans="1:13" s="17" customFormat="1" x14ac:dyDescent="0.25">
      <c r="A69" s="27"/>
      <c r="C69" s="2">
        <f t="shared" ref="C69:C79" si="14">C68+2</f>
        <v>28.15</v>
      </c>
      <c r="J69" s="2">
        <f t="shared" si="10"/>
        <v>28.15</v>
      </c>
      <c r="K69" s="2">
        <f t="shared" si="11"/>
        <v>29.15</v>
      </c>
      <c r="L69" s="1"/>
      <c r="M69" s="1"/>
    </row>
    <row r="70" spans="1:13" s="17" customFormat="1" x14ac:dyDescent="0.25">
      <c r="A70" s="27"/>
      <c r="C70" s="2">
        <f t="shared" si="14"/>
        <v>30.15</v>
      </c>
      <c r="J70" s="2">
        <f t="shared" si="10"/>
        <v>30.15</v>
      </c>
      <c r="K70" s="2">
        <f t="shared" si="11"/>
        <v>31.15</v>
      </c>
      <c r="L70" s="1"/>
      <c r="M70" s="1"/>
    </row>
    <row r="71" spans="1:13" s="17" customFormat="1" x14ac:dyDescent="0.25">
      <c r="A71" s="27"/>
      <c r="C71" s="2">
        <f t="shared" si="14"/>
        <v>32.15</v>
      </c>
      <c r="J71" s="2">
        <f t="shared" si="10"/>
        <v>32.15</v>
      </c>
      <c r="K71" s="2">
        <f t="shared" si="11"/>
        <v>33.15</v>
      </c>
      <c r="L71" s="1"/>
      <c r="M71" s="1"/>
    </row>
    <row r="72" spans="1:13" s="17" customFormat="1" x14ac:dyDescent="0.25">
      <c r="A72" s="27"/>
      <c r="C72" s="2">
        <f t="shared" si="14"/>
        <v>34.15</v>
      </c>
      <c r="J72" s="2">
        <f t="shared" si="10"/>
        <v>34.15</v>
      </c>
      <c r="K72" s="2">
        <f t="shared" si="11"/>
        <v>35.15</v>
      </c>
      <c r="L72" s="1"/>
      <c r="M72" s="1"/>
    </row>
    <row r="73" spans="1:13" s="17" customFormat="1" x14ac:dyDescent="0.25">
      <c r="A73" s="27"/>
      <c r="C73" s="2">
        <f t="shared" si="14"/>
        <v>36.15</v>
      </c>
      <c r="J73" s="2">
        <f t="shared" si="10"/>
        <v>36.15</v>
      </c>
      <c r="K73" s="2">
        <f t="shared" si="11"/>
        <v>37.15</v>
      </c>
      <c r="L73" s="1"/>
      <c r="M73" s="1"/>
    </row>
    <row r="74" spans="1:13" s="17" customFormat="1" x14ac:dyDescent="0.25">
      <c r="A74" s="27"/>
      <c r="C74" s="2">
        <f t="shared" si="14"/>
        <v>38.15</v>
      </c>
      <c r="J74" s="2">
        <f t="shared" si="10"/>
        <v>38.15</v>
      </c>
      <c r="K74" s="2">
        <f t="shared" si="11"/>
        <v>39.15</v>
      </c>
      <c r="L74" s="1"/>
      <c r="M74" s="1"/>
    </row>
    <row r="75" spans="1:13" s="17" customFormat="1" x14ac:dyDescent="0.25">
      <c r="A75" s="27"/>
      <c r="C75" s="2">
        <f t="shared" si="14"/>
        <v>40.15</v>
      </c>
      <c r="J75" s="2">
        <f t="shared" si="10"/>
        <v>40.15</v>
      </c>
      <c r="K75" s="2">
        <f t="shared" si="11"/>
        <v>41.15</v>
      </c>
      <c r="L75" s="1"/>
      <c r="M75" s="1"/>
    </row>
    <row r="76" spans="1:13" s="17" customFormat="1" x14ac:dyDescent="0.25">
      <c r="A76" s="27"/>
      <c r="C76" s="2">
        <f t="shared" si="14"/>
        <v>42.15</v>
      </c>
      <c r="J76" s="2">
        <f t="shared" si="10"/>
        <v>42.15</v>
      </c>
      <c r="K76" s="2">
        <f t="shared" si="11"/>
        <v>43.15</v>
      </c>
      <c r="L76" s="1"/>
      <c r="M76" s="1"/>
    </row>
    <row r="77" spans="1:13" s="17" customFormat="1" x14ac:dyDescent="0.25">
      <c r="A77" s="27"/>
      <c r="C77" s="2">
        <f t="shared" si="14"/>
        <v>44.15</v>
      </c>
      <c r="J77" s="2">
        <f t="shared" si="10"/>
        <v>44.15</v>
      </c>
      <c r="K77" s="2">
        <f t="shared" si="11"/>
        <v>45.15</v>
      </c>
      <c r="L77" s="1"/>
      <c r="M77" s="1"/>
    </row>
    <row r="78" spans="1:13" s="17" customFormat="1" x14ac:dyDescent="0.25">
      <c r="A78" s="27"/>
      <c r="C78" s="2">
        <f t="shared" si="14"/>
        <v>46.15</v>
      </c>
      <c r="J78" s="2">
        <f t="shared" si="10"/>
        <v>46.15</v>
      </c>
      <c r="K78" s="2">
        <f t="shared" si="11"/>
        <v>47.15</v>
      </c>
      <c r="L78" s="1"/>
      <c r="M78" s="1"/>
    </row>
    <row r="79" spans="1:13" s="17" customFormat="1" ht="17.25" x14ac:dyDescent="0.25">
      <c r="A79" s="27"/>
      <c r="B79" s="17" t="s">
        <v>44</v>
      </c>
      <c r="C79" s="2">
        <f t="shared" si="14"/>
        <v>48.15</v>
      </c>
      <c r="J79" s="2">
        <f t="shared" si="10"/>
        <v>48.15</v>
      </c>
      <c r="K79" s="2">
        <f t="shared" si="11"/>
        <v>49.15</v>
      </c>
      <c r="L79" s="1"/>
      <c r="M79" s="1"/>
    </row>
    <row r="80" spans="1:13" s="17" customFormat="1" x14ac:dyDescent="0.25">
      <c r="A80" s="27"/>
      <c r="C80" s="2">
        <f>C79+6</f>
        <v>54.15</v>
      </c>
      <c r="J80" s="2">
        <f t="shared" si="10"/>
        <v>54.15</v>
      </c>
      <c r="K80" s="2">
        <f t="shared" si="11"/>
        <v>55.15</v>
      </c>
      <c r="L80" s="1"/>
      <c r="M80" s="1"/>
    </row>
    <row r="81" spans="1:11" s="17" customFormat="1" x14ac:dyDescent="0.25">
      <c r="A81" s="27"/>
      <c r="C81" s="2">
        <f t="shared" ref="C81:C86" si="15">C80+6</f>
        <v>60.15</v>
      </c>
      <c r="J81" s="2">
        <f t="shared" si="10"/>
        <v>60.15</v>
      </c>
      <c r="K81" s="2">
        <f t="shared" si="11"/>
        <v>61.15</v>
      </c>
    </row>
    <row r="82" spans="1:11" s="17" customFormat="1" x14ac:dyDescent="0.25">
      <c r="A82" s="27"/>
      <c r="C82" s="2">
        <f t="shared" si="15"/>
        <v>66.150000000000006</v>
      </c>
      <c r="J82" s="2">
        <f t="shared" si="10"/>
        <v>66.150000000000006</v>
      </c>
      <c r="K82" s="2">
        <f t="shared" si="11"/>
        <v>67.150000000000006</v>
      </c>
    </row>
    <row r="83" spans="1:11" s="17" customFormat="1" ht="17.25" x14ac:dyDescent="0.25">
      <c r="A83" s="27"/>
      <c r="B83" s="17" t="s">
        <v>45</v>
      </c>
      <c r="C83" s="2">
        <f t="shared" si="15"/>
        <v>72.150000000000006</v>
      </c>
      <c r="J83" s="2">
        <f t="shared" si="10"/>
        <v>72.150000000000006</v>
      </c>
      <c r="K83" s="2">
        <f t="shared" si="11"/>
        <v>73.150000000000006</v>
      </c>
    </row>
    <row r="84" spans="1:11" s="17" customFormat="1" x14ac:dyDescent="0.25">
      <c r="A84" s="27"/>
      <c r="C84" s="2">
        <f t="shared" si="15"/>
        <v>78.150000000000006</v>
      </c>
      <c r="J84" s="2">
        <f t="shared" si="10"/>
        <v>78.150000000000006</v>
      </c>
      <c r="K84" s="2">
        <f t="shared" si="11"/>
        <v>79.150000000000006</v>
      </c>
    </row>
    <row r="85" spans="1:11" s="17" customFormat="1" x14ac:dyDescent="0.25">
      <c r="A85" s="27"/>
      <c r="C85" s="2">
        <f t="shared" si="15"/>
        <v>84.15</v>
      </c>
      <c r="J85" s="2">
        <f t="shared" si="10"/>
        <v>84.15</v>
      </c>
      <c r="K85" s="2">
        <f t="shared" si="11"/>
        <v>85.15</v>
      </c>
    </row>
    <row r="86" spans="1:11" s="17" customFormat="1" x14ac:dyDescent="0.25">
      <c r="A86" s="27"/>
      <c r="C86" s="2">
        <f t="shared" si="15"/>
        <v>90.15</v>
      </c>
      <c r="J86" s="2">
        <f t="shared" si="10"/>
        <v>90.15</v>
      </c>
      <c r="K86" s="2">
        <f t="shared" si="11"/>
        <v>91.15</v>
      </c>
    </row>
    <row r="87" spans="1:11" s="17" customFormat="1" ht="17.25" x14ac:dyDescent="0.25">
      <c r="A87" s="27"/>
      <c r="B87" s="17" t="s">
        <v>46</v>
      </c>
      <c r="C87" s="2">
        <f>C85+12</f>
        <v>96.15</v>
      </c>
      <c r="J87" s="2">
        <f t="shared" si="10"/>
        <v>96.15</v>
      </c>
      <c r="K87" s="2">
        <f t="shared" si="11"/>
        <v>97.15</v>
      </c>
    </row>
    <row r="88" spans="1:11" s="17" customFormat="1" x14ac:dyDescent="0.25">
      <c r="A88" s="27"/>
      <c r="C88" s="2">
        <f>C87+12</f>
        <v>108.15</v>
      </c>
      <c r="J88" s="2">
        <f t="shared" si="10"/>
        <v>108.15</v>
      </c>
      <c r="K88" s="2">
        <f t="shared" si="11"/>
        <v>109.15</v>
      </c>
    </row>
    <row r="89" spans="1:11" s="17" customFormat="1" x14ac:dyDescent="0.25">
      <c r="A89" s="27"/>
      <c r="C89" s="2">
        <f>C88+12</f>
        <v>120.15</v>
      </c>
      <c r="J89" s="2">
        <f t="shared" si="10"/>
        <v>120.15</v>
      </c>
      <c r="K89" s="2">
        <f t="shared" si="11"/>
        <v>121.15</v>
      </c>
    </row>
    <row r="90" spans="1:11" s="17" customFormat="1" x14ac:dyDescent="0.25">
      <c r="A90" s="27"/>
      <c r="C90" s="2">
        <f t="shared" ref="C90:C93" si="16">C89+12</f>
        <v>132.15</v>
      </c>
      <c r="J90" s="2">
        <f t="shared" si="10"/>
        <v>132.15</v>
      </c>
      <c r="K90" s="2">
        <f t="shared" si="11"/>
        <v>133.15</v>
      </c>
    </row>
    <row r="91" spans="1:11" s="17" customFormat="1" x14ac:dyDescent="0.25">
      <c r="A91" s="27"/>
      <c r="C91" s="2">
        <f t="shared" si="16"/>
        <v>144.15</v>
      </c>
      <c r="J91" s="2">
        <f t="shared" si="10"/>
        <v>144.15</v>
      </c>
      <c r="K91" s="2">
        <f t="shared" si="11"/>
        <v>145.15</v>
      </c>
    </row>
    <row r="92" spans="1:11" s="17" customFormat="1" x14ac:dyDescent="0.25">
      <c r="A92" s="27"/>
      <c r="C92" s="2">
        <f t="shared" si="16"/>
        <v>156.15</v>
      </c>
      <c r="J92" s="2">
        <f t="shared" si="10"/>
        <v>156.15</v>
      </c>
      <c r="K92" s="2">
        <f t="shared" si="11"/>
        <v>157.15</v>
      </c>
    </row>
    <row r="93" spans="1:11" s="17" customFormat="1" ht="17.25" x14ac:dyDescent="0.25">
      <c r="A93" s="27"/>
      <c r="B93" s="17" t="s">
        <v>47</v>
      </c>
      <c r="C93" s="2">
        <f t="shared" si="16"/>
        <v>168.15</v>
      </c>
      <c r="J93" s="2">
        <f t="shared" si="10"/>
        <v>168.15</v>
      </c>
      <c r="K93" s="2">
        <f t="shared" si="11"/>
        <v>169.15</v>
      </c>
    </row>
  </sheetData>
  <mergeCells count="5">
    <mergeCell ref="B1:T1"/>
    <mergeCell ref="B10:J10"/>
    <mergeCell ref="B4:I4"/>
    <mergeCell ref="J5:N5"/>
    <mergeCell ref="J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Pd-comm-caso2-LENA-NEW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2021-05-14T17:16:17Z</dcterms:modified>
</cp:coreProperties>
</file>