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urso/Desktop/inacap/Cursos/UX/Evaluaciones/Eva01/"/>
    </mc:Choice>
  </mc:AlternateContent>
  <xr:revisionPtr revIDLastSave="0" documentId="13_ncr:1_{6CC997F9-32EB-3542-8AB2-8E7702020BD6}" xr6:coauthVersionLast="45" xr6:coauthVersionMax="45" xr10:uidLastSave="{00000000-0000-0000-0000-000000000000}"/>
  <bookViews>
    <workbookView xWindow="0" yWindow="460" windowWidth="28800" windowHeight="16680" activeTab="1" xr2:uid="{22FB4F38-12FC-244D-97DF-837B81102F54}"/>
  </bookViews>
  <sheets>
    <sheet name="Resumen" sheetId="1" r:id="rId1"/>
    <sheet name="Informe" sheetId="2" r:id="rId2"/>
    <sheet name="Observacion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2" l="1"/>
  <c r="I7" i="2"/>
  <c r="I13" i="2" l="1"/>
  <c r="I11" i="2"/>
  <c r="I9" i="2"/>
  <c r="F19" i="2"/>
  <c r="F21" i="2"/>
  <c r="F23" i="2"/>
  <c r="F25" i="2"/>
  <c r="E26" i="2"/>
  <c r="F27" i="2" s="1"/>
  <c r="D16" i="1" l="1"/>
  <c r="F28" i="2"/>
  <c r="D17" i="1" s="1"/>
  <c r="D12" i="1" l="1"/>
  <c r="E12" i="1" s="1"/>
  <c r="D11" i="1"/>
  <c r="E11" i="1" s="1"/>
  <c r="D10" i="1"/>
  <c r="E10" i="1" s="1"/>
</calcChain>
</file>

<file path=xl/sharedStrings.xml><?xml version="1.0" encoding="utf-8"?>
<sst xmlns="http://schemas.openxmlformats.org/spreadsheetml/2006/main" count="63" uniqueCount="55">
  <si>
    <t>Grupo</t>
  </si>
  <si>
    <t>Profesor</t>
  </si>
  <si>
    <t>Sección</t>
  </si>
  <si>
    <t>Alumnos</t>
  </si>
  <si>
    <t>Puntaje</t>
  </si>
  <si>
    <t>Nota</t>
  </si>
  <si>
    <t>Informe</t>
  </si>
  <si>
    <t>Anggelo Urso G.</t>
  </si>
  <si>
    <t>Alumno 1</t>
  </si>
  <si>
    <t>Alumno 2</t>
  </si>
  <si>
    <t>Alumno 3</t>
  </si>
  <si>
    <t>Logrado</t>
  </si>
  <si>
    <t>No logrado</t>
  </si>
  <si>
    <t>No observado</t>
  </si>
  <si>
    <t>%</t>
  </si>
  <si>
    <t>Criterios</t>
  </si>
  <si>
    <t>Medianamente 
logrado</t>
  </si>
  <si>
    <t>Poco 
logrado</t>
  </si>
  <si>
    <t>Indicadores</t>
  </si>
  <si>
    <t>Puntaje informe</t>
  </si>
  <si>
    <t>Descuentos informes</t>
  </si>
  <si>
    <t>Descuenta</t>
  </si>
  <si>
    <t>No descuenta</t>
  </si>
  <si>
    <t>Mala presentación del informe</t>
  </si>
  <si>
    <t>Omisión de índices de temas</t>
  </si>
  <si>
    <t>Introducción</t>
  </si>
  <si>
    <t>Conclusiones</t>
  </si>
  <si>
    <t>Ortografía y redacción</t>
  </si>
  <si>
    <t>Margen inferior</t>
  </si>
  <si>
    <t>Margen superior</t>
  </si>
  <si>
    <t>Descuento</t>
  </si>
  <si>
    <t>-</t>
  </si>
  <si>
    <t>Total de puntaje</t>
  </si>
  <si>
    <t>Ptje</t>
  </si>
  <si>
    <t>Evaluación 1
Diseño de interfaces usuarias</t>
  </si>
  <si>
    <t>Definición del proyecto a abordar</t>
  </si>
  <si>
    <t>Arquetipo de usuario</t>
  </si>
  <si>
    <t>Mapa de empatía</t>
  </si>
  <si>
    <t xml:space="preserve">Logra una clara definición del proyecto. Detalla el impacto a ser generado en la comunidad y logra detallar que tipos de usuarios serán afectados en su solución. Esto permite establecer claramente segmentos etarios, de genero, etc. </t>
  </si>
  <si>
    <t>Logra una clara definición del proyecto, sin detallar en gran medida el impacto. Sin embargo logra identificar los tipos de usuarios que serán afectados con la solución y determina en forma muy general el segmento al cuál apunta la solución</t>
  </si>
  <si>
    <t>Define en términos generales el proyecto, sin determinar el impacto real de la solución o definiendo un impacto parcial. La determinación del segmeto de usuarios es más bien general y no es claro si la solución apunta de forma correcta al sector</t>
  </si>
  <si>
    <t>No logra determinar los objetivos del proyecto o el impacto que generará. No es posible inferir el segmeto de usuarios al cual apunta o se encuentra completamente mal definido.</t>
  </si>
  <si>
    <t>Plantea correctamente el objetivo del arquetipo en base a las encuestas obtenidas. Detalla los datos de la encuesta en una tabla general en donde es posible apreciar los datos consolidados. Arma a lo menos 2 arquetipos  que obtiene de las encuestas y los define claramente en cuanto a su intención como a sus características personales.</t>
  </si>
  <si>
    <t>Plantea un objetivo general de la encuesta que realizó. Adjunta un detalle más bien general de los resultados y hacia donde apuntan. Logra armar a lo menos 2 arquetipos infiriendo muchos datos de las encuestas o del objetivo del sistema, sin embargo se encuentran bien definidos en su intención así como en sus características personales</t>
  </si>
  <si>
    <t>Plantea un objetivo general de lo que busca con la encuesta, sin embargo no logra consolidar los datos de la encuesta o estos son inexistentes. Logra armar 1 solo arquetipo con información inferida y no contrastada con la encuesta. La definición es más bien básica y no abarca la totalidad de aspectos de interés del usuario</t>
  </si>
  <si>
    <t>Plantea un objetivo deficiente en cuanto a la construcción del arquetipo. Las encuestas y los datos obtenidos son inexistentes o no tienen ningún tipo de relación con el objetivo del sistema. Logra armar 1 solo arquetipo de forma deficiente con datos inferidos del sistema y no es posible de contrastar con datos de la encuesta.</t>
  </si>
  <si>
    <t>En base a los arquetipos definidos, arma a lo menos 2 mapas de empatía. En los mapas es posible observar las principales caracteristicas de los arquetipos y explica como a través del sistema puede superar los aspectos más complejos planteados por el mapa de empatía (logra un nivel de empatía alto con los arquetipos).</t>
  </si>
  <si>
    <t>En base a los arquetipos genera 1 mapa de empatia de uno de ellos. Este mapa define aspectos esenciales del arquetipo sin detallar aspectos complejos que pueden ser obtenidos desde el arquetipo. Logra empatizar con el usuario a un nivel medio y definir correctamente cada sección.</t>
  </si>
  <si>
    <t>En base al arquetipo logra armar 1 mapa de empatia. Este mapa defiene aspectos básicos del usuario que son fácilmente obtenibles en una primera lectura del arquetipo. Logra empatizar con el arquetipo en un nivel básico, presentando deficiencias en la especificación de varias secciones.</t>
  </si>
  <si>
    <t>Logra armar un mapa muy básico que no se refleja de forma adecuada con el arquetipo de usuario. No logra empatizar con su arquetipo y presenta serias deficiencias en la especificación de las secciones.</t>
  </si>
  <si>
    <t>Resultados encuesta</t>
  </si>
  <si>
    <t>Documenta la encuesta realizada al grupo de usuarios de control, sobre el cual apuntará el desarrollo de la aplicación. Detalla de forma correcta los resultados obtenidos con gráficos y conclusiones acorde a los resultados. Presenta conclusiones que le permiten continuar y definir lineamientos claros de los usuarios.</t>
  </si>
  <si>
    <t>Documenta la encuesta realizada al grupo de usuarios, sin embargo no menciona fecha ni mecanismo a través del cual esta se realizó. Presenta los resultados de ésta sin embargo no entrega conclusiones sólidas. Sin embargo esto no es impedimento para continuar con el desarrollo del arquetipo</t>
  </si>
  <si>
    <t>Documenta la encuesta de forma parcelada, presenta gráficos desordenados y sin ningún orden en concreto. Sin embargo a nivel de conclusiones, si bien no son adecuadas si le permiten una definición suficientemente básica para desarrollar el arquetipo de usuario</t>
  </si>
  <si>
    <t>Documenta la encuesta de forma sumamente básica, si presenta gráficos estos no tienen una coherencia con los datos entregados, o directamente estos no se encuentran. A nivel de conclusiones de la encuesta, no se entrega ningún tipo de información referente a los resultados obtenidos. No se presenta metodología o forma de recolección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</si>
</sst>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16"/>
      <color rgb="FFC00000"/>
      <name val="Calibri"/>
      <family val="2"/>
      <scheme val="minor"/>
    </font>
    <font>
      <sz val="16"/>
      <color rgb="FFC00000"/>
      <name val="Calibri"/>
      <family val="2"/>
      <scheme val="minor"/>
    </font>
    <font>
      <sz val="10"/>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0" fillId="0" borderId="1" xfId="0" applyBorder="1"/>
    <xf numFmtId="0" fontId="2" fillId="0" borderId="1" xfId="0" applyFont="1" applyBorder="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9" fontId="3" fillId="2" borderId="1" xfId="0" applyNumberFormat="1" applyFont="1" applyFill="1" applyBorder="1" applyAlignment="1">
      <alignment horizontal="center"/>
    </xf>
    <xf numFmtId="0" fontId="3" fillId="0" borderId="0" xfId="0" applyNumberFormat="1" applyFont="1"/>
    <xf numFmtId="0" fontId="0" fillId="3" borderId="1" xfId="0"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xf>
    <xf numFmtId="0" fontId="4" fillId="2" borderId="1" xfId="0" applyFont="1" applyFill="1" applyBorder="1" applyAlignment="1">
      <alignment horizontal="center" wrapText="1"/>
    </xf>
    <xf numFmtId="0" fontId="4"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5" borderId="2" xfId="0" applyFont="1" applyFill="1" applyBorder="1" applyAlignment="1">
      <alignment horizontal="center" vertical="center"/>
    </xf>
    <xf numFmtId="0" fontId="5" fillId="0" borderId="0" xfId="0" applyFont="1" applyBorder="1" applyAlignment="1">
      <alignment horizont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2" xfId="0" applyFont="1" applyFill="1" applyBorder="1" applyAlignment="1">
      <alignment horizontal="center" vertical="center"/>
    </xf>
    <xf numFmtId="0" fontId="6" fillId="0" borderId="0" xfId="0" applyFont="1" applyAlignment="1">
      <alignment horizontal="center" vertical="center" wrapText="1"/>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5" fillId="0" borderId="3" xfId="0" applyFont="1" applyBorder="1" applyAlignment="1">
      <alignment horizontal="center" vertical="center"/>
    </xf>
    <xf numFmtId="0" fontId="7" fillId="0" borderId="1" xfId="0" applyFont="1" applyFill="1" applyBorder="1" applyAlignment="1">
      <alignment horizontal="center" vertical="center" wrapText="1"/>
    </xf>
    <xf numFmtId="0" fontId="7"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562E-6961-204B-B817-1B53CF69F98F}">
  <dimension ref="B2:G17"/>
  <sheetViews>
    <sheetView workbookViewId="0">
      <selection activeCell="B3" sqref="B3"/>
    </sheetView>
  </sheetViews>
  <sheetFormatPr baseColWidth="10" defaultRowHeight="16" x14ac:dyDescent="0.2"/>
  <cols>
    <col min="1" max="1" width="5.6640625" customWidth="1"/>
    <col min="3" max="3" width="33.5" customWidth="1"/>
  </cols>
  <sheetData>
    <row r="2" spans="2:7" ht="37" customHeight="1" x14ac:dyDescent="0.25">
      <c r="B2" s="17" t="s">
        <v>34</v>
      </c>
      <c r="C2" s="18"/>
      <c r="D2" s="18"/>
      <c r="E2" s="18"/>
      <c r="F2" s="18"/>
      <c r="G2" s="18"/>
    </row>
    <row r="5" spans="2:7" x14ac:dyDescent="0.2">
      <c r="B5" s="3" t="s">
        <v>0</v>
      </c>
      <c r="C5" s="2"/>
      <c r="F5" s="3" t="s">
        <v>2</v>
      </c>
      <c r="G5" s="1"/>
    </row>
    <row r="6" spans="2:7" x14ac:dyDescent="0.2">
      <c r="B6" s="3" t="s">
        <v>1</v>
      </c>
      <c r="C6" s="2" t="s">
        <v>7</v>
      </c>
    </row>
    <row r="9" spans="2:7" x14ac:dyDescent="0.2">
      <c r="B9" s="19" t="s">
        <v>3</v>
      </c>
      <c r="C9" s="19"/>
      <c r="D9" s="4" t="s">
        <v>4</v>
      </c>
      <c r="E9" s="4" t="s">
        <v>5</v>
      </c>
    </row>
    <row r="10" spans="2:7" x14ac:dyDescent="0.2">
      <c r="B10" s="16" t="s">
        <v>8</v>
      </c>
      <c r="C10" s="16"/>
      <c r="D10" s="1">
        <f>D16-D17</f>
        <v>0</v>
      </c>
      <c r="E10" s="1">
        <f>ROUND(IF(D10&lt;60,3*(D10/60) + 1,3*((D10-60)/40)+4),1)</f>
        <v>1</v>
      </c>
    </row>
    <row r="11" spans="2:7" x14ac:dyDescent="0.2">
      <c r="B11" s="16" t="s">
        <v>9</v>
      </c>
      <c r="C11" s="16"/>
      <c r="D11" s="1">
        <f>D16-D17</f>
        <v>0</v>
      </c>
      <c r="E11" s="1">
        <f>ROUND(IF(D11&lt;60,3*(D11/60) + 1,3*((D11-60)/40)+4),1)</f>
        <v>1</v>
      </c>
    </row>
    <row r="12" spans="2:7" x14ac:dyDescent="0.2">
      <c r="B12" s="16" t="s">
        <v>10</v>
      </c>
      <c r="C12" s="16"/>
      <c r="D12" s="1">
        <f>D16-D17</f>
        <v>0</v>
      </c>
      <c r="E12" s="1">
        <f>ROUND(IF(D12&lt;60,3*(D12/60) + 1,3*((D12-60)/40)+4),1)</f>
        <v>1</v>
      </c>
    </row>
    <row r="15" spans="2:7" x14ac:dyDescent="0.2">
      <c r="B15" s="20" t="s">
        <v>6</v>
      </c>
      <c r="C15" s="20"/>
      <c r="D15" s="3" t="s">
        <v>4</v>
      </c>
    </row>
    <row r="16" spans="2:7" x14ac:dyDescent="0.2">
      <c r="B16" s="15" t="s">
        <v>32</v>
      </c>
      <c r="C16" s="15"/>
      <c r="D16" s="1">
        <f>Informe!I14</f>
        <v>0</v>
      </c>
    </row>
    <row r="17" spans="2:4" x14ac:dyDescent="0.2">
      <c r="B17" s="16" t="s">
        <v>30</v>
      </c>
      <c r="C17" s="16"/>
      <c r="D17" s="1">
        <f>Informe!F28</f>
        <v>0</v>
      </c>
    </row>
  </sheetData>
  <mergeCells count="8">
    <mergeCell ref="B16:C16"/>
    <mergeCell ref="B17:C17"/>
    <mergeCell ref="B2:G2"/>
    <mergeCell ref="B9:C9"/>
    <mergeCell ref="B10:C10"/>
    <mergeCell ref="B11:C11"/>
    <mergeCell ref="B12:C12"/>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39E9-0CDF-C648-8967-5FC971AD9EE7}">
  <dimension ref="B2:L28"/>
  <sheetViews>
    <sheetView tabSelected="1" topLeftCell="A11" zoomScale="110" zoomScaleNormal="110" workbookViewId="0">
      <selection activeCell="F17" sqref="F17"/>
    </sheetView>
  </sheetViews>
  <sheetFormatPr baseColWidth="10" defaultRowHeight="16" x14ac:dyDescent="0.2"/>
  <cols>
    <col min="1" max="1" width="3.83203125" customWidth="1"/>
    <col min="2" max="2" width="16" style="8" customWidth="1"/>
    <col min="3" max="7" width="17.83203125" customWidth="1"/>
    <col min="8" max="8" width="9.83203125" style="7" customWidth="1"/>
    <col min="10" max="12" width="16.83203125" customWidth="1"/>
  </cols>
  <sheetData>
    <row r="2" spans="2:12" ht="21" x14ac:dyDescent="0.25">
      <c r="B2" s="25" t="s">
        <v>19</v>
      </c>
      <c r="C2" s="25"/>
      <c r="D2" s="25"/>
      <c r="E2" s="25"/>
      <c r="F2" s="25"/>
      <c r="G2" s="25"/>
      <c r="H2" s="25"/>
    </row>
    <row r="3" spans="2:12" ht="21" customHeight="1" x14ac:dyDescent="0.2">
      <c r="B3" s="26" t="s">
        <v>15</v>
      </c>
      <c r="C3" s="19" t="s">
        <v>18</v>
      </c>
      <c r="D3" s="19"/>
      <c r="E3" s="19"/>
      <c r="F3" s="19"/>
      <c r="G3" s="19"/>
      <c r="H3" s="20" t="s">
        <v>33</v>
      </c>
    </row>
    <row r="4" spans="2:12" ht="34" x14ac:dyDescent="0.2">
      <c r="B4" s="27"/>
      <c r="C4" s="5" t="s">
        <v>11</v>
      </c>
      <c r="D4" s="6" t="s">
        <v>16</v>
      </c>
      <c r="E4" s="6" t="s">
        <v>17</v>
      </c>
      <c r="F4" s="5" t="s">
        <v>12</v>
      </c>
      <c r="G4" s="5" t="s">
        <v>13</v>
      </c>
      <c r="H4" s="20"/>
    </row>
    <row r="5" spans="2:12" x14ac:dyDescent="0.2">
      <c r="B5" s="28"/>
      <c r="C5" s="10">
        <v>1</v>
      </c>
      <c r="D5" s="10">
        <v>0.75</v>
      </c>
      <c r="E5" s="10">
        <v>0.5</v>
      </c>
      <c r="F5" s="10">
        <v>0.1</v>
      </c>
      <c r="G5" s="10">
        <v>0</v>
      </c>
      <c r="H5" s="20"/>
    </row>
    <row r="6" spans="2:12" ht="180" customHeight="1" x14ac:dyDescent="0.2">
      <c r="B6" s="29" t="s">
        <v>35</v>
      </c>
      <c r="C6" s="13" t="s">
        <v>38</v>
      </c>
      <c r="D6" s="13" t="s">
        <v>39</v>
      </c>
      <c r="E6" s="13" t="s">
        <v>40</v>
      </c>
      <c r="F6" s="13" t="s">
        <v>41</v>
      </c>
      <c r="G6" s="13" t="s">
        <v>13</v>
      </c>
      <c r="H6" s="31">
        <v>20</v>
      </c>
    </row>
    <row r="7" spans="2:12" x14ac:dyDescent="0.2">
      <c r="B7" s="30"/>
      <c r="C7" s="39"/>
      <c r="D7" s="40"/>
      <c r="E7" s="39"/>
      <c r="F7" s="39"/>
      <c r="G7" s="39"/>
      <c r="H7" s="32"/>
      <c r="I7" s="11">
        <f>IF(C7="x",H6*C5,IF(D7="x",H6*D5,IF(E7="x",H6*E5,IF(F7="x",H6*F5,0))))</f>
        <v>0</v>
      </c>
    </row>
    <row r="8" spans="2:12" ht="240" x14ac:dyDescent="0.2">
      <c r="B8" s="21" t="s">
        <v>50</v>
      </c>
      <c r="C8" s="14" t="s">
        <v>51</v>
      </c>
      <c r="D8" s="14" t="s">
        <v>52</v>
      </c>
      <c r="E8" s="14" t="s">
        <v>53</v>
      </c>
      <c r="F8" s="14" t="s">
        <v>54</v>
      </c>
      <c r="G8" s="14" t="s">
        <v>13</v>
      </c>
      <c r="H8" s="23">
        <v>20</v>
      </c>
      <c r="I8" s="9"/>
    </row>
    <row r="9" spans="2:12" x14ac:dyDescent="0.2">
      <c r="B9" s="22"/>
      <c r="C9" s="12"/>
      <c r="D9" s="12"/>
      <c r="E9" s="12"/>
      <c r="F9" s="12"/>
      <c r="G9" s="12"/>
      <c r="H9" s="24"/>
      <c r="I9" s="11">
        <f>IF(C9="x",H6*C5,IF(D9="x",H6*D5,IF(E9="x",H6*E5,IF(F9="x",H6*F5,0))))</f>
        <v>0</v>
      </c>
    </row>
    <row r="10" spans="2:12" ht="240" x14ac:dyDescent="0.2">
      <c r="B10" s="29" t="s">
        <v>36</v>
      </c>
      <c r="C10" s="13" t="s">
        <v>42</v>
      </c>
      <c r="D10" s="13" t="s">
        <v>43</v>
      </c>
      <c r="E10" s="13" t="s">
        <v>44</v>
      </c>
      <c r="F10" s="13" t="s">
        <v>45</v>
      </c>
      <c r="G10" s="13" t="s">
        <v>13</v>
      </c>
      <c r="H10" s="31">
        <v>30</v>
      </c>
      <c r="I10" s="9"/>
    </row>
    <row r="11" spans="2:12" x14ac:dyDescent="0.2">
      <c r="B11" s="30"/>
      <c r="C11" s="12"/>
      <c r="D11" s="12"/>
      <c r="E11" s="12"/>
      <c r="F11" s="12"/>
      <c r="G11" s="12"/>
      <c r="H11" s="32"/>
      <c r="I11" s="11">
        <f>IF(C11="x",H10*C$5,IF(D11="x",H10*D$5,IF(E11="x",H10*E$5,IF(F11="x",H10*F$5,0))))</f>
        <v>0</v>
      </c>
    </row>
    <row r="12" spans="2:12" ht="225" x14ac:dyDescent="0.2">
      <c r="B12" s="21" t="s">
        <v>37</v>
      </c>
      <c r="C12" s="14" t="s">
        <v>46</v>
      </c>
      <c r="D12" s="14" t="s">
        <v>47</v>
      </c>
      <c r="E12" s="14" t="s">
        <v>48</v>
      </c>
      <c r="F12" s="14" t="s">
        <v>49</v>
      </c>
      <c r="G12" s="14" t="s">
        <v>13</v>
      </c>
      <c r="H12" s="23">
        <v>30</v>
      </c>
      <c r="I12" s="9"/>
    </row>
    <row r="13" spans="2:12" x14ac:dyDescent="0.2">
      <c r="B13" s="22"/>
      <c r="C13" s="12"/>
      <c r="D13" s="12"/>
      <c r="E13" s="12"/>
      <c r="F13" s="12"/>
      <c r="G13" s="12"/>
      <c r="H13" s="24"/>
      <c r="I13" s="11">
        <f>IF(C13="x",H12*C$5,IF(D13="x",H12*D$5,IF(E13="x",H12*E$5,IF(F13="x",H12*F$5,0))))</f>
        <v>0</v>
      </c>
    </row>
    <row r="14" spans="2:12" x14ac:dyDescent="0.2">
      <c r="I14" s="9">
        <f>SUM(I3:I13)</f>
        <v>0</v>
      </c>
    </row>
    <row r="16" spans="2:12" ht="34" customHeight="1" x14ac:dyDescent="0.2">
      <c r="B16" s="33" t="s">
        <v>20</v>
      </c>
      <c r="C16" s="33"/>
      <c r="D16" s="33"/>
      <c r="E16" s="33"/>
      <c r="J16" s="38" t="s">
        <v>27</v>
      </c>
      <c r="K16" s="38"/>
      <c r="L16" s="38"/>
    </row>
    <row r="17" spans="2:12" ht="17" x14ac:dyDescent="0.2">
      <c r="B17" s="6" t="s">
        <v>15</v>
      </c>
      <c r="C17" s="4" t="s">
        <v>21</v>
      </c>
      <c r="D17" s="4" t="s">
        <v>22</v>
      </c>
      <c r="E17" s="4" t="s">
        <v>14</v>
      </c>
      <c r="J17" s="4" t="s">
        <v>28</v>
      </c>
      <c r="K17" s="4" t="s">
        <v>29</v>
      </c>
      <c r="L17" s="4" t="s">
        <v>30</v>
      </c>
    </row>
    <row r="18" spans="2:12" x14ac:dyDescent="0.2">
      <c r="B18" s="29" t="s">
        <v>23</v>
      </c>
      <c r="C18" s="34"/>
      <c r="D18" s="34"/>
      <c r="E18" s="31">
        <v>10</v>
      </c>
      <c r="J18" s="31">
        <v>5</v>
      </c>
      <c r="K18" s="31">
        <v>10</v>
      </c>
      <c r="L18" s="31">
        <v>5</v>
      </c>
    </row>
    <row r="19" spans="2:12" x14ac:dyDescent="0.2">
      <c r="B19" s="30"/>
      <c r="C19" s="35"/>
      <c r="D19" s="35"/>
      <c r="E19" s="32"/>
      <c r="F19" s="9">
        <f>IF(C18="x",E18,0)</f>
        <v>0</v>
      </c>
      <c r="J19" s="32"/>
      <c r="K19" s="32"/>
      <c r="L19" s="32"/>
    </row>
    <row r="20" spans="2:12" x14ac:dyDescent="0.2">
      <c r="B20" s="21" t="s">
        <v>24</v>
      </c>
      <c r="C20" s="36"/>
      <c r="D20" s="36"/>
      <c r="E20" s="23">
        <v>10</v>
      </c>
      <c r="F20" s="9"/>
      <c r="J20" s="23">
        <v>11</v>
      </c>
      <c r="K20" s="23">
        <v>20</v>
      </c>
      <c r="L20" s="23">
        <v>10</v>
      </c>
    </row>
    <row r="21" spans="2:12" x14ac:dyDescent="0.2">
      <c r="B21" s="22"/>
      <c r="C21" s="37"/>
      <c r="D21" s="37"/>
      <c r="E21" s="24"/>
      <c r="F21" s="9">
        <f>IF(C20="x",E20,0)</f>
        <v>0</v>
      </c>
      <c r="J21" s="24"/>
      <c r="K21" s="24"/>
      <c r="L21" s="24"/>
    </row>
    <row r="22" spans="2:12" x14ac:dyDescent="0.2">
      <c r="B22" s="29" t="s">
        <v>25</v>
      </c>
      <c r="C22" s="34"/>
      <c r="D22" s="34"/>
      <c r="E22" s="31">
        <v>10</v>
      </c>
      <c r="F22" s="9"/>
      <c r="J22" s="31">
        <v>21</v>
      </c>
      <c r="K22" s="31">
        <v>25</v>
      </c>
      <c r="L22" s="31">
        <v>15</v>
      </c>
    </row>
    <row r="23" spans="2:12" x14ac:dyDescent="0.2">
      <c r="B23" s="30"/>
      <c r="C23" s="35"/>
      <c r="D23" s="35"/>
      <c r="E23" s="32"/>
      <c r="F23" s="9">
        <f>IF(C22 = "x",E22,0)</f>
        <v>0</v>
      </c>
      <c r="J23" s="32"/>
      <c r="K23" s="32"/>
      <c r="L23" s="32"/>
    </row>
    <row r="24" spans="2:12" x14ac:dyDescent="0.2">
      <c r="B24" s="21" t="s">
        <v>26</v>
      </c>
      <c r="C24" s="36"/>
      <c r="D24" s="36"/>
      <c r="E24" s="23">
        <v>10</v>
      </c>
      <c r="F24" s="9"/>
      <c r="J24" s="23">
        <v>25</v>
      </c>
      <c r="K24" s="23" t="s">
        <v>31</v>
      </c>
      <c r="L24" s="23">
        <v>20</v>
      </c>
    </row>
    <row r="25" spans="2:12" x14ac:dyDescent="0.2">
      <c r="B25" s="22"/>
      <c r="C25" s="37"/>
      <c r="D25" s="37"/>
      <c r="E25" s="24"/>
      <c r="F25" s="9">
        <f>IF(C24 = "x",E24,0)</f>
        <v>0</v>
      </c>
      <c r="J25" s="24"/>
      <c r="K25" s="24"/>
      <c r="L25" s="24"/>
    </row>
    <row r="26" spans="2:12" x14ac:dyDescent="0.2">
      <c r="B26" s="29" t="s">
        <v>27</v>
      </c>
      <c r="C26" s="34"/>
      <c r="D26" s="34"/>
      <c r="E26" s="31">
        <f>IF(AND(C26 &gt;= J18, C26 &lt;= K18),L18,IF(AND(C26 &gt;= J20,C26 &lt;= K20), L20, IF(AND(C26 &gt;= J22, C26 &lt;= K22), L22, IF(C26 &gt; J24,L24,0))))</f>
        <v>0</v>
      </c>
      <c r="F26" s="9"/>
    </row>
    <row r="27" spans="2:12" x14ac:dyDescent="0.2">
      <c r="B27" s="30"/>
      <c r="C27" s="35"/>
      <c r="D27" s="35"/>
      <c r="E27" s="32"/>
      <c r="F27" s="9">
        <f>E26</f>
        <v>0</v>
      </c>
    </row>
    <row r="28" spans="2:12" x14ac:dyDescent="0.2">
      <c r="F28" s="9">
        <f>SUM(F27,F25,F23,F21,F19)</f>
        <v>0</v>
      </c>
    </row>
  </sheetData>
  <mergeCells count="46">
    <mergeCell ref="J16:L16"/>
    <mergeCell ref="J22:J23"/>
    <mergeCell ref="K22:K23"/>
    <mergeCell ref="L22:L23"/>
    <mergeCell ref="J24:J25"/>
    <mergeCell ref="K24:K25"/>
    <mergeCell ref="L24:L25"/>
    <mergeCell ref="J18:J19"/>
    <mergeCell ref="K18:K19"/>
    <mergeCell ref="L18:L19"/>
    <mergeCell ref="J20:J21"/>
    <mergeCell ref="K20:K21"/>
    <mergeCell ref="L20:L21"/>
    <mergeCell ref="B24:B25"/>
    <mergeCell ref="B26:B27"/>
    <mergeCell ref="E18:E19"/>
    <mergeCell ref="E20:E21"/>
    <mergeCell ref="E22:E23"/>
    <mergeCell ref="E24:E25"/>
    <mergeCell ref="E26:E27"/>
    <mergeCell ref="C26:C27"/>
    <mergeCell ref="D26:D27"/>
    <mergeCell ref="D24:D25"/>
    <mergeCell ref="C24:C25"/>
    <mergeCell ref="C22:C23"/>
    <mergeCell ref="D22:D23"/>
    <mergeCell ref="D20:D21"/>
    <mergeCell ref="C20:C21"/>
    <mergeCell ref="B16:E16"/>
    <mergeCell ref="B18:B19"/>
    <mergeCell ref="B20:B21"/>
    <mergeCell ref="B22:B23"/>
    <mergeCell ref="C18:C19"/>
    <mergeCell ref="D18:D19"/>
    <mergeCell ref="B12:B13"/>
    <mergeCell ref="H12:H13"/>
    <mergeCell ref="B2:H2"/>
    <mergeCell ref="C3:G3"/>
    <mergeCell ref="B3:B5"/>
    <mergeCell ref="H3:H5"/>
    <mergeCell ref="B10:B11"/>
    <mergeCell ref="H10:H11"/>
    <mergeCell ref="B6:B7"/>
    <mergeCell ref="B8:B9"/>
    <mergeCell ref="H6:H7"/>
    <mergeCell ref="H8:H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100A-A896-0449-93B7-CF23EE93ABBB}">
  <dimension ref="B1:C1"/>
  <sheetViews>
    <sheetView workbookViewId="0">
      <selection activeCell="B3" sqref="B3"/>
    </sheetView>
  </sheetViews>
  <sheetFormatPr baseColWidth="10" defaultRowHeight="16" x14ac:dyDescent="0.2"/>
  <cols>
    <col min="1" max="1" width="4" customWidth="1"/>
    <col min="2" max="2" width="38.83203125" style="7" customWidth="1"/>
    <col min="3" max="3" width="75.83203125" style="8"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Informe</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2020-05-09T04:26:05Z</dcterms:created>
  <dcterms:modified xsi:type="dcterms:W3CDTF">2020-08-11T18:55:30Z</dcterms:modified>
</cp:coreProperties>
</file>