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urso/Desktop/inacap/Cursos/UX/Evaluaciones/Eva01/"/>
    </mc:Choice>
  </mc:AlternateContent>
  <xr:revisionPtr revIDLastSave="0" documentId="13_ncr:1_{4445DE4B-E9D4-E842-A998-C183FC62E38B}" xr6:coauthVersionLast="45" xr6:coauthVersionMax="45" xr10:uidLastSave="{00000000-0000-0000-0000-000000000000}"/>
  <bookViews>
    <workbookView xWindow="0" yWindow="460" windowWidth="28800" windowHeight="16680" activeTab="1" xr2:uid="{22FB4F38-12FC-244D-97DF-837B81102F54}"/>
  </bookViews>
  <sheets>
    <sheet name="Resumen" sheetId="1" r:id="rId1"/>
    <sheet name="Informe" sheetId="2" r:id="rId2"/>
    <sheet name="Observacion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6" i="1" l="1"/>
  <c r="I18" i="2"/>
  <c r="I17" i="2"/>
  <c r="I15" i="2"/>
  <c r="I13" i="2" l="1"/>
  <c r="I11" i="2"/>
  <c r="I9" i="2"/>
  <c r="I7" i="2"/>
  <c r="F23" i="2"/>
  <c r="F25" i="2"/>
  <c r="F27" i="2"/>
  <c r="F29" i="2"/>
  <c r="E30" i="2"/>
  <c r="F31" i="2" s="1"/>
  <c r="F32" i="2" l="1"/>
  <c r="D17" i="1" s="1"/>
  <c r="D12" i="1" l="1"/>
  <c r="E12" i="1" s="1"/>
  <c r="D11" i="1"/>
  <c r="E11" i="1" s="1"/>
  <c r="D10" i="1"/>
  <c r="E10" i="1" s="1"/>
</calcChain>
</file>

<file path=xl/sharedStrings.xml><?xml version="1.0" encoding="utf-8"?>
<sst xmlns="http://schemas.openxmlformats.org/spreadsheetml/2006/main" count="75" uniqueCount="65">
  <si>
    <t>Grupo</t>
  </si>
  <si>
    <t>Profesor</t>
  </si>
  <si>
    <t>Sección</t>
  </si>
  <si>
    <t>Alumnos</t>
  </si>
  <si>
    <t>Puntaje</t>
  </si>
  <si>
    <t>Nota</t>
  </si>
  <si>
    <t>Informe</t>
  </si>
  <si>
    <t>Anggelo Urso G.</t>
  </si>
  <si>
    <t>Alumno 1</t>
  </si>
  <si>
    <t>Alumno 2</t>
  </si>
  <si>
    <t>Alumno 3</t>
  </si>
  <si>
    <t>Logrado</t>
  </si>
  <si>
    <t>No logrado</t>
  </si>
  <si>
    <t>No observado</t>
  </si>
  <si>
    <t>%</t>
  </si>
  <si>
    <t>Criterios</t>
  </si>
  <si>
    <t>Medianamente 
logrado</t>
  </si>
  <si>
    <t>Poco 
logrado</t>
  </si>
  <si>
    <t>Indicadores</t>
  </si>
  <si>
    <t>Puntaje informe</t>
  </si>
  <si>
    <t>Descuentos informes</t>
  </si>
  <si>
    <t>Descuenta</t>
  </si>
  <si>
    <t>No descuenta</t>
  </si>
  <si>
    <t>Mala presentación del informe</t>
  </si>
  <si>
    <t>Omisión de índices de temas</t>
  </si>
  <si>
    <t>Introducción</t>
  </si>
  <si>
    <t>Conclusiones</t>
  </si>
  <si>
    <t>Ortografía y redacción</t>
  </si>
  <si>
    <t>Margen inferior</t>
  </si>
  <si>
    <t>Margen superior</t>
  </si>
  <si>
    <t>Descuento</t>
  </si>
  <si>
    <t>-</t>
  </si>
  <si>
    <t>Total de puntaje</t>
  </si>
  <si>
    <t>Ptje</t>
  </si>
  <si>
    <t>Evaluación 2
Diseño de interfaces usuarias</t>
  </si>
  <si>
    <t>Procesos fundamentales del sistema</t>
  </si>
  <si>
    <t>SiteMap</t>
  </si>
  <si>
    <t>Diagramas de flujo</t>
  </si>
  <si>
    <t>Wireframes</t>
  </si>
  <si>
    <t>Storyboard</t>
  </si>
  <si>
    <t>Guías de estilo</t>
  </si>
  <si>
    <t>Se describen de forma correcta los 4 procesos fundamentales de la aplicación. Describe correctamente el objetivo del proceso, las partes que lo componen y el resultado esperado de acuerdo al usuario que está tomando el flujo</t>
  </si>
  <si>
    <t>Presenta un SiteMap coherente con la solución propuesta, explicando y numerando cada sección. Se presenta una taxonomía inicial de las categorías apuntando a una buena comprensión del usuario</t>
  </si>
  <si>
    <t>Presenta de forma correcta los diagramas de flujo de los procesos de fundamentales, explicando claramente las partes que lo componen y como se relacionan entre si</t>
  </si>
  <si>
    <t>Presenta wireframes de baja fidelidad explicando la interacción de las distintas ventanas y el funcionamiento de la interfaz presentada.</t>
  </si>
  <si>
    <t>Presenta un StoryBoard coherente con la solución propuesta. Explica a través del diagrama de interacción las relaciones entre las distintas pantallas y cómo serían las interacciones de los usuarios, con sus resultados esperados.</t>
  </si>
  <si>
    <t>Presenta guías de estilo coherentes con la solución propuesta, apuntando siempre hacia la buena accesibilidad y facilidad de uso del sistema. Presenta correctamente las partes a las cuales están involucrados los detalles de las guías de estilo, así como sus restricciones.</t>
  </si>
  <si>
    <t>Describe de forma correcta a lo menos 3 procesos fundamentales, abordando bien todos los tópicos. A lo menos 1 de los procesos presenta errores menores y solucionables. Omite alguna explicación no relevante de los procesos, pero que permite tener un mejor entendimiento de éste</t>
  </si>
  <si>
    <t>Describe vagamente los 4 procesos fundamentales o describe correctamente solo dos de ellos.
Presenta objetivos generales de los proceso, sin explicar el resultado o las partes que lo componen.
No hay claridad de la responsabilidad del tipo de usuario que ejecuta el proceso o simplemente no está detallado.</t>
  </si>
  <si>
    <t>Describe 1 proceso de forma correcta (no presenta más procesos).
Describe los 4 procesos de forma completamente general, sin ahondar en partes que lo componen, resultados esperados y su interrelación entre ellos.
No se observa claridad en la responsabilidad de los usuarios sobre los procesos o simplemente es inexistente.</t>
  </si>
  <si>
    <t>Presenta un SiteMap coherente con la solución propuesta, explicando de forma general la taxonomía de la información. Apunta de forma muy general y con sesgos la comprensión del usuario.</t>
  </si>
  <si>
    <t>Presenta un SiteMap que no está muy bajamente acorde con la solución (sitemap general, sin especificar claramente el objetivo).
No se explica como ayuda hacia la comprensión del usuario.
El esquema presentado, presenta errores importantes en su confección</t>
  </si>
  <si>
    <t>Presente un siteMap deficiente desde el punto de vista de la taxonomia de la información. No explica nada sobre el sitemap. No es acorde a la solución (extremadamente general y no es claro determinar que este pertenezca a la solución planteada). No se presenta un esquema, o este se encuentra incorrecto.</t>
  </si>
  <si>
    <t>Presenta los diagramas de flujo acorde a los procesos, sin embargo abarca solo el 75% (3 procesos) de los detallados.
1 de los diagramas procesos está incorrecto o incompleto.
No explica las partes que componen los procesos o como estos se encuentran relacionados.</t>
  </si>
  <si>
    <t>Presenta los diagrama de flujo acorde a la solución, sin embargo solo abarca el 50% de ellos (2 diagramas).
2 de los diagramas están mal planteados, incorrectos, incompletos o presentan errores importantes.
No explica las partes que componen los procesos o como estos se encuentran relacionados.</t>
  </si>
  <si>
    <t>Solo 1 de los diagramas está correcto. Omite el resto de los procesos en los diagramas. No explica las partes que componen el diagrama y como estos se relacionan entre si.</t>
  </si>
  <si>
    <t>Presenta wireframes de baja fidelidad, con explicaciones generales de las interfaces.
Presenta wireframes sin explicación.</t>
  </si>
  <si>
    <t>Presenta wireframes de baja fidelidad muy generales sin ahondar en las distintas relaciones entre cada vista. No explica nada de los procesos y es dificil tener un hilo conductor entre ellos.</t>
  </si>
  <si>
    <t>Presenta wireframes de baja fidelidad que no tienen coherencia con la solución propuesta. No explica como estos están relacionados. Los wireframes presentados estan completamente deficientes desde el punto de vista de aproximación hacia la solución propuesta.</t>
  </si>
  <si>
    <t>Presenta un StoryBoard coherente con la solución propuesta, sin embargo no explica de forma correcta el storyboard a través del diagrama de interacción. Se visualizan muy a grandes rasgos los resultados esperados</t>
  </si>
  <si>
    <t>Presentan los StoryBoards sin considerar los diagramas de interacción. No explica los potenciales resultados esperados.
Presenta Storybards con una tasa de errores superior al 50%.</t>
  </si>
  <si>
    <t>Presenta los StoryBoards de forma erronea o los StoryBoards no es coherente con la solución propuesta. No se presentan los diagramas de interacción o estos estan completamente incorrectos.</t>
  </si>
  <si>
    <t xml:space="preserve">Presenta guías de estilo coherentes con la solución propuesta, sin embargo no se aprecia en ella aspectos de accesibilidad y facilidad de uso o no se abarcan en su completitud. Se detallan a grandes rasgos las partes involucradas o estas presentan inconsistencias </t>
  </si>
  <si>
    <t>Presenta guías de estilo básicas, sin embargo detalla de forma correcta las secciones. No se aprecian aspectos de facilidad de uso o accesibilidad  o se presentan de forma inconsistente.
Las guías de estilo presentadas no se detallan las secciones o los aspectos de facilidad de uso, sin embargo se aprecia que la solución es coherente</t>
  </si>
  <si>
    <t>Las guías de estilo no se adecuan y no son coherentes con la solución propuesta. No se detallan los aspectos de faciidad de uso o accesibilidad.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</si>
</sst>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
      <b/>
      <sz val="16"/>
      <color rgb="FFC00000"/>
      <name val="Calibri"/>
      <family val="2"/>
      <scheme val="minor"/>
    </font>
    <font>
      <sz val="16"/>
      <color rgb="FFC00000"/>
      <name val="Calibri"/>
      <family val="2"/>
      <scheme val="minor"/>
    </font>
    <font>
      <sz val="10"/>
      <color theme="1"/>
      <name val="Calibri"/>
      <family val="2"/>
      <scheme val="minor"/>
    </font>
  </fonts>
  <fills count="6">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0" fillId="0" borderId="1" xfId="0" applyBorder="1"/>
    <xf numFmtId="0" fontId="2" fillId="0" borderId="1" xfId="0" applyFont="1" applyBorder="1"/>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0" borderId="0" xfId="0" applyFont="1"/>
    <xf numFmtId="9" fontId="3" fillId="2" borderId="1" xfId="0" applyNumberFormat="1" applyFont="1" applyFill="1" applyBorder="1" applyAlignment="1">
      <alignment horizontal="center"/>
    </xf>
    <xf numFmtId="0" fontId="3" fillId="0" borderId="0" xfId="0" applyNumberFormat="1" applyFont="1"/>
    <xf numFmtId="0" fontId="0" fillId="3" borderId="1" xfId="0" applyFill="1" applyBorder="1" applyAlignment="1">
      <alignment horizontal="center" vertical="center" wrapText="1"/>
    </xf>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xf>
    <xf numFmtId="0" fontId="4" fillId="2" borderId="1" xfId="0" applyFont="1" applyFill="1" applyBorder="1" applyAlignment="1">
      <alignment horizontal="center" wrapText="1"/>
    </xf>
    <xf numFmtId="0" fontId="4" fillId="2" borderId="1"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2" fillId="5" borderId="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xf>
    <xf numFmtId="0" fontId="2" fillId="5" borderId="2" xfId="0" applyFont="1" applyFill="1" applyBorder="1" applyAlignment="1">
      <alignment horizontal="center" vertical="center"/>
    </xf>
    <xf numFmtId="0" fontId="5" fillId="0" borderId="0" xfId="0" applyFont="1" applyBorder="1" applyAlignment="1">
      <alignment horizont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2" xfId="0" applyFont="1" applyFill="1" applyBorder="1" applyAlignment="1">
      <alignment horizontal="center" vertical="center"/>
    </xf>
    <xf numFmtId="0" fontId="6" fillId="0" borderId="0" xfId="0" applyFont="1" applyAlignment="1">
      <alignment horizontal="center" vertical="center" wrapText="1"/>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5" fillId="0" borderId="3" xfId="0" applyFont="1" applyBorder="1" applyAlignment="1">
      <alignment horizontal="center"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A562E-6961-204B-B817-1B53CF69F98F}">
  <dimension ref="B2:G17"/>
  <sheetViews>
    <sheetView workbookViewId="0">
      <selection activeCell="E10" sqref="E10"/>
    </sheetView>
  </sheetViews>
  <sheetFormatPr baseColWidth="10" defaultRowHeight="16" x14ac:dyDescent="0.2"/>
  <cols>
    <col min="1" max="1" width="5.6640625" customWidth="1"/>
    <col min="3" max="3" width="33.5" customWidth="1"/>
  </cols>
  <sheetData>
    <row r="2" spans="2:7" ht="37" customHeight="1" x14ac:dyDescent="0.25">
      <c r="B2" s="17" t="s">
        <v>34</v>
      </c>
      <c r="C2" s="18"/>
      <c r="D2" s="18"/>
      <c r="E2" s="18"/>
      <c r="F2" s="18"/>
      <c r="G2" s="18"/>
    </row>
    <row r="5" spans="2:7" x14ac:dyDescent="0.2">
      <c r="B5" s="3" t="s">
        <v>0</v>
      </c>
      <c r="C5" s="2"/>
      <c r="F5" s="3" t="s">
        <v>2</v>
      </c>
      <c r="G5" s="1"/>
    </row>
    <row r="6" spans="2:7" x14ac:dyDescent="0.2">
      <c r="B6" s="3" t="s">
        <v>1</v>
      </c>
      <c r="C6" s="2" t="s">
        <v>7</v>
      </c>
    </row>
    <row r="9" spans="2:7" x14ac:dyDescent="0.2">
      <c r="B9" s="19" t="s">
        <v>3</v>
      </c>
      <c r="C9" s="19"/>
      <c r="D9" s="4" t="s">
        <v>4</v>
      </c>
      <c r="E9" s="4" t="s">
        <v>5</v>
      </c>
    </row>
    <row r="10" spans="2:7" x14ac:dyDescent="0.2">
      <c r="B10" s="16" t="s">
        <v>8</v>
      </c>
      <c r="C10" s="16"/>
      <c r="D10" s="1">
        <f>D16-D17</f>
        <v>0</v>
      </c>
      <c r="E10" s="1">
        <f>ROUND(IF(D10&lt;60,3*(D10/60) + 1,3*((D10-60)/40)+4),1)</f>
        <v>1</v>
      </c>
    </row>
    <row r="11" spans="2:7" x14ac:dyDescent="0.2">
      <c r="B11" s="16" t="s">
        <v>9</v>
      </c>
      <c r="C11" s="16"/>
      <c r="D11" s="1">
        <f>D16-D17</f>
        <v>0</v>
      </c>
      <c r="E11" s="1">
        <f>ROUND(IF(D11&lt;60,3*(D11/60) + 1,3*((D11-60)/40)+4),1)</f>
        <v>1</v>
      </c>
    </row>
    <row r="12" spans="2:7" x14ac:dyDescent="0.2">
      <c r="B12" s="16" t="s">
        <v>10</v>
      </c>
      <c r="C12" s="16"/>
      <c r="D12" s="1">
        <f>D16-D17</f>
        <v>0</v>
      </c>
      <c r="E12" s="1">
        <f>ROUND(IF(D12&lt;60,3*(D12/60) + 1,3*((D12-60)/40)+4),1)</f>
        <v>1</v>
      </c>
    </row>
    <row r="15" spans="2:7" x14ac:dyDescent="0.2">
      <c r="B15" s="20" t="s">
        <v>6</v>
      </c>
      <c r="C15" s="20"/>
      <c r="D15" s="3" t="s">
        <v>4</v>
      </c>
    </row>
    <row r="16" spans="2:7" x14ac:dyDescent="0.2">
      <c r="B16" s="15" t="s">
        <v>32</v>
      </c>
      <c r="C16" s="15"/>
      <c r="D16" s="1">
        <f>Informe!I18</f>
        <v>0</v>
      </c>
    </row>
    <row r="17" spans="2:4" x14ac:dyDescent="0.2">
      <c r="B17" s="16" t="s">
        <v>30</v>
      </c>
      <c r="C17" s="16"/>
      <c r="D17" s="1">
        <f>Informe!F32</f>
        <v>0</v>
      </c>
    </row>
  </sheetData>
  <mergeCells count="8">
    <mergeCell ref="B16:C16"/>
    <mergeCell ref="B17:C17"/>
    <mergeCell ref="B2:G2"/>
    <mergeCell ref="B9:C9"/>
    <mergeCell ref="B10:C10"/>
    <mergeCell ref="B11:C11"/>
    <mergeCell ref="B12:C12"/>
    <mergeCell ref="B15:C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39E9-0CDF-C648-8967-5FC971AD9EE7}">
  <dimension ref="B2:L32"/>
  <sheetViews>
    <sheetView tabSelected="1" topLeftCell="A13" zoomScale="110" zoomScaleNormal="110" workbookViewId="0">
      <selection activeCell="F18" sqref="F18"/>
    </sheetView>
  </sheetViews>
  <sheetFormatPr baseColWidth="10" defaultRowHeight="16" x14ac:dyDescent="0.2"/>
  <cols>
    <col min="1" max="1" width="3.83203125" customWidth="1"/>
    <col min="2" max="2" width="16" style="8" customWidth="1"/>
    <col min="3" max="7" width="17.83203125" customWidth="1"/>
    <col min="8" max="8" width="9.83203125" style="7" customWidth="1"/>
    <col min="9" max="9" width="10.83203125" style="39"/>
    <col min="10" max="12" width="16.83203125" customWidth="1"/>
  </cols>
  <sheetData>
    <row r="2" spans="2:9" ht="21" x14ac:dyDescent="0.25">
      <c r="B2" s="25" t="s">
        <v>19</v>
      </c>
      <c r="C2" s="25"/>
      <c r="D2" s="25"/>
      <c r="E2" s="25"/>
      <c r="F2" s="25"/>
      <c r="G2" s="25"/>
      <c r="H2" s="25"/>
    </row>
    <row r="3" spans="2:9" ht="21" customHeight="1" x14ac:dyDescent="0.2">
      <c r="B3" s="26" t="s">
        <v>15</v>
      </c>
      <c r="C3" s="19" t="s">
        <v>18</v>
      </c>
      <c r="D3" s="19"/>
      <c r="E3" s="19"/>
      <c r="F3" s="19"/>
      <c r="G3" s="19"/>
      <c r="H3" s="20" t="s">
        <v>33</v>
      </c>
    </row>
    <row r="4" spans="2:9" ht="34" x14ac:dyDescent="0.2">
      <c r="B4" s="27"/>
      <c r="C4" s="5" t="s">
        <v>11</v>
      </c>
      <c r="D4" s="6" t="s">
        <v>16</v>
      </c>
      <c r="E4" s="6" t="s">
        <v>17</v>
      </c>
      <c r="F4" s="5" t="s">
        <v>12</v>
      </c>
      <c r="G4" s="5" t="s">
        <v>13</v>
      </c>
      <c r="H4" s="20"/>
    </row>
    <row r="5" spans="2:9" x14ac:dyDescent="0.2">
      <c r="B5" s="28"/>
      <c r="C5" s="10">
        <v>1</v>
      </c>
      <c r="D5" s="10">
        <v>0.75</v>
      </c>
      <c r="E5" s="10">
        <v>0.5</v>
      </c>
      <c r="F5" s="10">
        <v>0.1</v>
      </c>
      <c r="G5" s="10">
        <v>0</v>
      </c>
      <c r="H5" s="20"/>
    </row>
    <row r="6" spans="2:9" ht="240" x14ac:dyDescent="0.2">
      <c r="B6" s="29" t="s">
        <v>35</v>
      </c>
      <c r="C6" s="13" t="s">
        <v>41</v>
      </c>
      <c r="D6" s="13" t="s">
        <v>47</v>
      </c>
      <c r="E6" s="13" t="s">
        <v>48</v>
      </c>
      <c r="F6" s="13" t="s">
        <v>49</v>
      </c>
      <c r="G6" s="13" t="s">
        <v>13</v>
      </c>
      <c r="H6" s="31">
        <v>20</v>
      </c>
    </row>
    <row r="7" spans="2:9" x14ac:dyDescent="0.2">
      <c r="B7" s="30"/>
      <c r="C7" s="12"/>
      <c r="D7" s="12"/>
      <c r="E7" s="12"/>
      <c r="F7" s="12"/>
      <c r="G7" s="12"/>
      <c r="H7" s="32"/>
      <c r="I7" s="11">
        <f>IF(C7="x",H6*C5,IF(D7="x",H6*D5,IF(E7="x",H6*E5,IF(F7="x",H6*F5,0))))</f>
        <v>0</v>
      </c>
    </row>
    <row r="8" spans="2:9" ht="225" x14ac:dyDescent="0.2">
      <c r="B8" s="21" t="s">
        <v>36</v>
      </c>
      <c r="C8" s="14" t="s">
        <v>42</v>
      </c>
      <c r="D8" s="14" t="s">
        <v>50</v>
      </c>
      <c r="E8" s="14" t="s">
        <v>51</v>
      </c>
      <c r="F8" s="14" t="s">
        <v>52</v>
      </c>
      <c r="G8" s="14" t="s">
        <v>13</v>
      </c>
      <c r="H8" s="23">
        <v>5</v>
      </c>
      <c r="I8" s="9"/>
    </row>
    <row r="9" spans="2:9" x14ac:dyDescent="0.2">
      <c r="B9" s="22"/>
      <c r="C9" s="12"/>
      <c r="D9" s="12"/>
      <c r="E9" s="12"/>
      <c r="F9" s="12"/>
      <c r="G9" s="12"/>
      <c r="H9" s="24"/>
      <c r="I9" s="11">
        <f>IF(C9="x",H8*C$5,IF(D9="x",H8*D$5,IF(E9="x",H8*E$5,IF(F9="x",H8*F$5,0))))</f>
        <v>0</v>
      </c>
    </row>
    <row r="10" spans="2:9" ht="210" x14ac:dyDescent="0.2">
      <c r="B10" s="29" t="s">
        <v>37</v>
      </c>
      <c r="C10" s="13" t="s">
        <v>43</v>
      </c>
      <c r="D10" s="13" t="s">
        <v>53</v>
      </c>
      <c r="E10" s="13" t="s">
        <v>54</v>
      </c>
      <c r="F10" s="13" t="s">
        <v>55</v>
      </c>
      <c r="G10" s="13" t="s">
        <v>13</v>
      </c>
      <c r="H10" s="31">
        <v>20</v>
      </c>
      <c r="I10" s="9"/>
    </row>
    <row r="11" spans="2:9" x14ac:dyDescent="0.2">
      <c r="B11" s="30"/>
      <c r="C11" s="12"/>
      <c r="D11" s="12"/>
      <c r="E11" s="12"/>
      <c r="F11" s="12"/>
      <c r="G11" s="12"/>
      <c r="H11" s="32"/>
      <c r="I11" s="11">
        <f>IF(C11="x",H10*C$5,IF(D11="x",H10*D$5,IF(E11="x",H10*E$5,IF(F11="x",H10*F$5,0))))</f>
        <v>0</v>
      </c>
    </row>
    <row r="12" spans="2:9" ht="180" x14ac:dyDescent="0.2">
      <c r="B12" s="21" t="s">
        <v>38</v>
      </c>
      <c r="C12" s="14" t="s">
        <v>44</v>
      </c>
      <c r="D12" s="14" t="s">
        <v>56</v>
      </c>
      <c r="E12" s="14" t="s">
        <v>57</v>
      </c>
      <c r="F12" s="14" t="s">
        <v>58</v>
      </c>
      <c r="G12" s="14" t="s">
        <v>13</v>
      </c>
      <c r="H12" s="23">
        <v>20</v>
      </c>
      <c r="I12" s="9"/>
    </row>
    <row r="13" spans="2:9" x14ac:dyDescent="0.2">
      <c r="B13" s="22"/>
      <c r="C13" s="12"/>
      <c r="D13" s="12"/>
      <c r="E13" s="12"/>
      <c r="F13" s="12"/>
      <c r="G13" s="12"/>
      <c r="H13" s="24"/>
      <c r="I13" s="11">
        <f>IF(C13="x",H12*C$5,IF(D13="x",H12*D$5,IF(E13="x",H12*E$5,IF(F13="x",H12*F$5,0))))</f>
        <v>0</v>
      </c>
    </row>
    <row r="14" spans="2:9" ht="150" x14ac:dyDescent="0.2">
      <c r="B14" s="29" t="s">
        <v>39</v>
      </c>
      <c r="C14" s="13" t="s">
        <v>45</v>
      </c>
      <c r="D14" s="13" t="s">
        <v>59</v>
      </c>
      <c r="E14" s="13" t="s">
        <v>60</v>
      </c>
      <c r="F14" s="13" t="s">
        <v>61</v>
      </c>
      <c r="G14" s="13" t="s">
        <v>13</v>
      </c>
      <c r="H14" s="31">
        <v>20</v>
      </c>
      <c r="I14" s="9"/>
    </row>
    <row r="15" spans="2:9" x14ac:dyDescent="0.2">
      <c r="B15" s="30"/>
      <c r="C15" s="12"/>
      <c r="D15" s="12"/>
      <c r="E15" s="12"/>
      <c r="F15" s="12"/>
      <c r="G15" s="12"/>
      <c r="H15" s="32"/>
      <c r="I15" s="11">
        <f>IF(C15="x",H14*C$5,IF(D15="x",H14*D$5,IF(E15="x",H14*E$5,IF(F15="x",H14*F$5,0))))</f>
        <v>0</v>
      </c>
    </row>
    <row r="16" spans="2:9" ht="240" x14ac:dyDescent="0.2">
      <c r="B16" s="21" t="s">
        <v>40</v>
      </c>
      <c r="C16" s="14" t="s">
        <v>46</v>
      </c>
      <c r="D16" s="14" t="s">
        <v>62</v>
      </c>
      <c r="E16" s="14" t="s">
        <v>63</v>
      </c>
      <c r="F16" s="14" t="s">
        <v>64</v>
      </c>
      <c r="G16" s="14" t="s">
        <v>13</v>
      </c>
      <c r="H16" s="23">
        <v>15</v>
      </c>
      <c r="I16" s="9"/>
    </row>
    <row r="17" spans="2:12" x14ac:dyDescent="0.2">
      <c r="B17" s="22"/>
      <c r="C17" s="12"/>
      <c r="D17" s="12"/>
      <c r="E17" s="12"/>
      <c r="F17" s="12"/>
      <c r="G17" s="12"/>
      <c r="H17" s="24"/>
      <c r="I17" s="11">
        <f>IF(C17="x",H16*C$5,IF(D17="x",H16*D$5,IF(E17="x",H16*E$5,IF(F17="x",H16*F$5,0))))</f>
        <v>0</v>
      </c>
    </row>
    <row r="18" spans="2:12" x14ac:dyDescent="0.2">
      <c r="I18" s="9">
        <f>SUM(I17,I15,I13,I11,I9,I7)</f>
        <v>0</v>
      </c>
    </row>
    <row r="20" spans="2:12" ht="34" customHeight="1" x14ac:dyDescent="0.2">
      <c r="B20" s="33" t="s">
        <v>20</v>
      </c>
      <c r="C20" s="33"/>
      <c r="D20" s="33"/>
      <c r="E20" s="33"/>
      <c r="J20" s="38" t="s">
        <v>27</v>
      </c>
      <c r="K20" s="38"/>
      <c r="L20" s="38"/>
    </row>
    <row r="21" spans="2:12" ht="17" x14ac:dyDescent="0.2">
      <c r="B21" s="6" t="s">
        <v>15</v>
      </c>
      <c r="C21" s="4" t="s">
        <v>21</v>
      </c>
      <c r="D21" s="4" t="s">
        <v>22</v>
      </c>
      <c r="E21" s="4" t="s">
        <v>14</v>
      </c>
      <c r="J21" s="4" t="s">
        <v>28</v>
      </c>
      <c r="K21" s="4" t="s">
        <v>29</v>
      </c>
      <c r="L21" s="4" t="s">
        <v>30</v>
      </c>
    </row>
    <row r="22" spans="2:12" x14ac:dyDescent="0.2">
      <c r="B22" s="29" t="s">
        <v>23</v>
      </c>
      <c r="C22" s="34"/>
      <c r="D22" s="34"/>
      <c r="E22" s="31">
        <v>10</v>
      </c>
      <c r="J22" s="31">
        <v>5</v>
      </c>
      <c r="K22" s="31">
        <v>10</v>
      </c>
      <c r="L22" s="31">
        <v>5</v>
      </c>
    </row>
    <row r="23" spans="2:12" x14ac:dyDescent="0.2">
      <c r="B23" s="30"/>
      <c r="C23" s="35"/>
      <c r="D23" s="35"/>
      <c r="E23" s="32"/>
      <c r="F23" s="9">
        <f>IF(C22="x",E22,0)</f>
        <v>0</v>
      </c>
      <c r="J23" s="32"/>
      <c r="K23" s="32"/>
      <c r="L23" s="32"/>
    </row>
    <row r="24" spans="2:12" x14ac:dyDescent="0.2">
      <c r="B24" s="21" t="s">
        <v>24</v>
      </c>
      <c r="C24" s="36"/>
      <c r="D24" s="36"/>
      <c r="E24" s="23">
        <v>10</v>
      </c>
      <c r="F24" s="9"/>
      <c r="J24" s="23">
        <v>11</v>
      </c>
      <c r="K24" s="23">
        <v>20</v>
      </c>
      <c r="L24" s="23">
        <v>10</v>
      </c>
    </row>
    <row r="25" spans="2:12" x14ac:dyDescent="0.2">
      <c r="B25" s="22"/>
      <c r="C25" s="37"/>
      <c r="D25" s="37"/>
      <c r="E25" s="24"/>
      <c r="F25" s="9">
        <f>IF(C24="x",E24,0)</f>
        <v>0</v>
      </c>
      <c r="J25" s="24"/>
      <c r="K25" s="24"/>
      <c r="L25" s="24"/>
    </row>
    <row r="26" spans="2:12" x14ac:dyDescent="0.2">
      <c r="B26" s="29" t="s">
        <v>25</v>
      </c>
      <c r="C26" s="34"/>
      <c r="D26" s="34"/>
      <c r="E26" s="31">
        <v>10</v>
      </c>
      <c r="F26" s="9"/>
      <c r="J26" s="31">
        <v>21</v>
      </c>
      <c r="K26" s="31">
        <v>25</v>
      </c>
      <c r="L26" s="31">
        <v>15</v>
      </c>
    </row>
    <row r="27" spans="2:12" x14ac:dyDescent="0.2">
      <c r="B27" s="30"/>
      <c r="C27" s="35"/>
      <c r="D27" s="35"/>
      <c r="E27" s="32"/>
      <c r="F27" s="9">
        <f>IF(C26 = "x",E26,0)</f>
        <v>0</v>
      </c>
      <c r="J27" s="32"/>
      <c r="K27" s="32"/>
      <c r="L27" s="32"/>
    </row>
    <row r="28" spans="2:12" x14ac:dyDescent="0.2">
      <c r="B28" s="21" t="s">
        <v>26</v>
      </c>
      <c r="C28" s="36"/>
      <c r="D28" s="36"/>
      <c r="E28" s="23">
        <v>10</v>
      </c>
      <c r="F28" s="9"/>
      <c r="J28" s="23">
        <v>25</v>
      </c>
      <c r="K28" s="23" t="s">
        <v>31</v>
      </c>
      <c r="L28" s="23">
        <v>20</v>
      </c>
    </row>
    <row r="29" spans="2:12" x14ac:dyDescent="0.2">
      <c r="B29" s="22"/>
      <c r="C29" s="37"/>
      <c r="D29" s="37"/>
      <c r="E29" s="24"/>
      <c r="F29" s="9">
        <f>IF(C28 = "x",E28,0)</f>
        <v>0</v>
      </c>
      <c r="J29" s="24"/>
      <c r="K29" s="24"/>
      <c r="L29" s="24"/>
    </row>
    <row r="30" spans="2:12" x14ac:dyDescent="0.2">
      <c r="B30" s="29" t="s">
        <v>27</v>
      </c>
      <c r="C30" s="34"/>
      <c r="D30" s="34"/>
      <c r="E30" s="31">
        <f>IF(AND(C30 &gt;= J22, C30 &lt;= K22),L22,IF(AND(C30 &gt;= J24,C30 &lt;= K24), L24, IF(AND(C30 &gt;= J26, C30 &lt;= K26), L26, IF(C30 &gt; J28,L28,0))))</f>
        <v>0</v>
      </c>
      <c r="F30" s="9"/>
    </row>
    <row r="31" spans="2:12" x14ac:dyDescent="0.2">
      <c r="B31" s="30"/>
      <c r="C31" s="35"/>
      <c r="D31" s="35"/>
      <c r="E31" s="32"/>
      <c r="F31" s="9">
        <f>E30</f>
        <v>0</v>
      </c>
    </row>
    <row r="32" spans="2:12" x14ac:dyDescent="0.2">
      <c r="F32" s="9">
        <f>SUM(F31,F29,F27,F25,F23)</f>
        <v>0</v>
      </c>
    </row>
  </sheetData>
  <mergeCells count="50">
    <mergeCell ref="B14:B15"/>
    <mergeCell ref="H14:H15"/>
    <mergeCell ref="B16:B17"/>
    <mergeCell ref="H16:H17"/>
    <mergeCell ref="J20:L20"/>
    <mergeCell ref="J26:J27"/>
    <mergeCell ref="K26:K27"/>
    <mergeCell ref="L26:L27"/>
    <mergeCell ref="J28:J29"/>
    <mergeCell ref="K28:K29"/>
    <mergeCell ref="L28:L29"/>
    <mergeCell ref="J22:J23"/>
    <mergeCell ref="K22:K23"/>
    <mergeCell ref="L22:L23"/>
    <mergeCell ref="J24:J25"/>
    <mergeCell ref="K24:K25"/>
    <mergeCell ref="L24:L25"/>
    <mergeCell ref="B28:B29"/>
    <mergeCell ref="B30:B31"/>
    <mergeCell ref="E22:E23"/>
    <mergeCell ref="E24:E25"/>
    <mergeCell ref="E26:E27"/>
    <mergeCell ref="E28:E29"/>
    <mergeCell ref="E30:E31"/>
    <mergeCell ref="C30:C31"/>
    <mergeCell ref="D30:D31"/>
    <mergeCell ref="D28:D29"/>
    <mergeCell ref="C28:C29"/>
    <mergeCell ref="C26:C27"/>
    <mergeCell ref="D26:D27"/>
    <mergeCell ref="D24:D25"/>
    <mergeCell ref="C24:C25"/>
    <mergeCell ref="B20:E20"/>
    <mergeCell ref="B22:B23"/>
    <mergeCell ref="B24:B25"/>
    <mergeCell ref="B26:B27"/>
    <mergeCell ref="C22:C23"/>
    <mergeCell ref="D22:D23"/>
    <mergeCell ref="B12:B13"/>
    <mergeCell ref="H12:H13"/>
    <mergeCell ref="B2:H2"/>
    <mergeCell ref="C3:G3"/>
    <mergeCell ref="B3:B5"/>
    <mergeCell ref="H3:H5"/>
    <mergeCell ref="B6:B7"/>
    <mergeCell ref="B8:B9"/>
    <mergeCell ref="B10:B11"/>
    <mergeCell ref="H6:H7"/>
    <mergeCell ref="H8:H9"/>
    <mergeCell ref="H10:H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B100A-A896-0449-93B7-CF23EE93ABBB}">
  <dimension ref="B1:C1"/>
  <sheetViews>
    <sheetView workbookViewId="0">
      <selection activeCell="B3" sqref="B3"/>
    </sheetView>
  </sheetViews>
  <sheetFormatPr baseColWidth="10" defaultRowHeight="16" x14ac:dyDescent="0.2"/>
  <cols>
    <col min="1" max="1" width="4" customWidth="1"/>
    <col min="2" max="2" width="38.83203125" style="7" customWidth="1"/>
    <col min="3" max="3" width="75.83203125" style="8"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Resumen</vt:lpstr>
      <vt:lpstr>Informe</vt:lpstr>
      <vt:lpstr>Observaciones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2020-05-09T04:26:05Z</dcterms:created>
  <dcterms:modified xsi:type="dcterms:W3CDTF">2020-07-15T23:19:39Z</dcterms:modified>
</cp:coreProperties>
</file>